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verisgroup-my.sharepoint.com/personal/jrodriji_emeal_nttdata_com/Documents/Extra Nttdata/Learning/Business Skills on Excel/Advance/Week 3/"/>
    </mc:Choice>
  </mc:AlternateContent>
  <xr:revisionPtr revIDLastSave="4" documentId="8_{2F0B4E6F-2029-4879-BEAC-733F1F3CE64C}" xr6:coauthVersionLast="47" xr6:coauthVersionMax="47" xr10:uidLastSave="{9B8DF4D0-BC55-45FB-9623-C50C930981C8}"/>
  <bookViews>
    <workbookView xWindow="-108" yWindow="-108" windowWidth="23256" windowHeight="13176" activeTab="1" xr2:uid="{00000000-000D-0000-FFFF-FFFF00000000}"/>
  </bookViews>
  <sheets>
    <sheet name="Introduction" sheetId="6" r:id="rId1"/>
    <sheet name="Data" sheetId="7" r:id="rId2"/>
    <sheet name="Clean" sheetId="8" r:id="rId3"/>
  </sheets>
  <definedNames>
    <definedName name="Check_Sum" localSheetId="1">IFERROR(SUM(_xlfn.UNICODE(RIGHT(Data!A$5:A$500,5)))+SUM(_xlfn.UNICODE(MID(Data!A$5:A$500,12,1)))+SUM(LEN(Data!A$5:A$500)),0)</definedName>
    <definedName name="Check_Sum_Short">IFERROR(SUM(_xlfn.UNICODE(Data!A$5:A$500))+SUM(LEN(Data!A$5:A$500)),0)</definedName>
    <definedName name="Normal_Sum" localSheetId="1">IFERROR(SUM(Data!A$5:A$500),0)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7" l="1"/>
  <c r="U2" i="7"/>
  <c r="V6" i="7"/>
  <c r="V7" i="7"/>
  <c r="V8" i="7"/>
  <c r="V9" i="7"/>
  <c r="V10" i="7"/>
  <c r="V11" i="7"/>
  <c r="E11" i="8" s="1"/>
  <c r="V12" i="7"/>
  <c r="V13" i="7"/>
  <c r="V14" i="7"/>
  <c r="E14" i="8" s="1"/>
  <c r="V15" i="7"/>
  <c r="E15" i="8" s="1"/>
  <c r="V16" i="7"/>
  <c r="V17" i="7"/>
  <c r="E17" i="8" s="1"/>
  <c r="V18" i="7"/>
  <c r="V19" i="7"/>
  <c r="V20" i="7"/>
  <c r="V21" i="7"/>
  <c r="V22" i="7"/>
  <c r="V23" i="7"/>
  <c r="V24" i="7"/>
  <c r="V25" i="7"/>
  <c r="V26" i="7"/>
  <c r="E26" i="8" s="1"/>
  <c r="V27" i="7"/>
  <c r="E27" i="8" s="1"/>
  <c r="V28" i="7"/>
  <c r="V29" i="7"/>
  <c r="E29" i="8" s="1"/>
  <c r="V30" i="7"/>
  <c r="V31" i="7"/>
  <c r="V32" i="7"/>
  <c r="V33" i="7"/>
  <c r="V34" i="7"/>
  <c r="V35" i="7"/>
  <c r="V36" i="7"/>
  <c r="V37" i="7"/>
  <c r="V38" i="7"/>
  <c r="E38" i="8" s="1"/>
  <c r="V39" i="7"/>
  <c r="E39" i="8" s="1"/>
  <c r="V40" i="7"/>
  <c r="V41" i="7"/>
  <c r="E41" i="8" s="1"/>
  <c r="V42" i="7"/>
  <c r="V43" i="7"/>
  <c r="V44" i="7"/>
  <c r="V45" i="7"/>
  <c r="V46" i="7"/>
  <c r="V47" i="7"/>
  <c r="V48" i="7"/>
  <c r="V49" i="7"/>
  <c r="V50" i="7"/>
  <c r="V51" i="7"/>
  <c r="E51" i="8" s="1"/>
  <c r="V52" i="7"/>
  <c r="V53" i="7"/>
  <c r="V54" i="7"/>
  <c r="V55" i="7"/>
  <c r="V56" i="7"/>
  <c r="V57" i="7"/>
  <c r="V58" i="7"/>
  <c r="V59" i="7"/>
  <c r="E59" i="8" s="1"/>
  <c r="V60" i="7"/>
  <c r="V61" i="7"/>
  <c r="V62" i="7"/>
  <c r="V63" i="7"/>
  <c r="E63" i="8" s="1"/>
  <c r="V64" i="7"/>
  <c r="V65" i="7"/>
  <c r="E65" i="8" s="1"/>
  <c r="V66" i="7"/>
  <c r="V67" i="7"/>
  <c r="V68" i="7"/>
  <c r="V69" i="7"/>
  <c r="V70" i="7"/>
  <c r="V71" i="7"/>
  <c r="E71" i="8" s="1"/>
  <c r="V72" i="7"/>
  <c r="V73" i="7"/>
  <c r="V74" i="7"/>
  <c r="V75" i="7"/>
  <c r="E75" i="8" s="1"/>
  <c r="V76" i="7"/>
  <c r="V77" i="7"/>
  <c r="E77" i="8" s="1"/>
  <c r="V78" i="7"/>
  <c r="V79" i="7"/>
  <c r="V80" i="7"/>
  <c r="V81" i="7"/>
  <c r="V82" i="7"/>
  <c r="V83" i="7"/>
  <c r="E83" i="8" s="1"/>
  <c r="V84" i="7"/>
  <c r="V85" i="7"/>
  <c r="V86" i="7"/>
  <c r="V87" i="7"/>
  <c r="E87" i="8" s="1"/>
  <c r="V88" i="7"/>
  <c r="V89" i="7"/>
  <c r="E89" i="8" s="1"/>
  <c r="V90" i="7"/>
  <c r="V91" i="7"/>
  <c r="V92" i="7"/>
  <c r="V93" i="7"/>
  <c r="V94" i="7"/>
  <c r="V95" i="7"/>
  <c r="E95" i="8" s="1"/>
  <c r="V96" i="7"/>
  <c r="V97" i="7"/>
  <c r="V98" i="7"/>
  <c r="V99" i="7"/>
  <c r="E99" i="8" s="1"/>
  <c r="V100" i="7"/>
  <c r="V101" i="7"/>
  <c r="E101" i="8" s="1"/>
  <c r="V102" i="7"/>
  <c r="V103" i="7"/>
  <c r="V104" i="7"/>
  <c r="V105" i="7"/>
  <c r="V106" i="7"/>
  <c r="V107" i="7"/>
  <c r="V108" i="7"/>
  <c r="V109" i="7"/>
  <c r="V110" i="7"/>
  <c r="V111" i="7"/>
  <c r="V112" i="7"/>
  <c r="V113" i="7"/>
  <c r="E113" i="8" s="1"/>
  <c r="V114" i="7"/>
  <c r="V115" i="7"/>
  <c r="V116" i="7"/>
  <c r="V117" i="7"/>
  <c r="V118" i="7"/>
  <c r="V119" i="7"/>
  <c r="V120" i="7"/>
  <c r="V121" i="7"/>
  <c r="V122" i="7"/>
  <c r="E122" i="8" s="1"/>
  <c r="V123" i="7"/>
  <c r="E123" i="8" s="1"/>
  <c r="V124" i="7"/>
  <c r="V125" i="7"/>
  <c r="V126" i="7"/>
  <c r="V127" i="7"/>
  <c r="V128" i="7"/>
  <c r="V129" i="7"/>
  <c r="V130" i="7"/>
  <c r="V131" i="7"/>
  <c r="V132" i="7"/>
  <c r="V133" i="7"/>
  <c r="V134" i="7"/>
  <c r="E134" i="8" s="1"/>
  <c r="V135" i="7"/>
  <c r="E135" i="8" s="1"/>
  <c r="V136" i="7"/>
  <c r="V137" i="7"/>
  <c r="E137" i="8" s="1"/>
  <c r="V138" i="7"/>
  <c r="V139" i="7"/>
  <c r="V140" i="7"/>
  <c r="V141" i="7"/>
  <c r="V142" i="7"/>
  <c r="V143" i="7"/>
  <c r="E143" i="8" s="1"/>
  <c r="V144" i="7"/>
  <c r="V145" i="7"/>
  <c r="V146" i="7"/>
  <c r="V147" i="7"/>
  <c r="V148" i="7"/>
  <c r="V149" i="7"/>
  <c r="E149" i="8" s="1"/>
  <c r="V150" i="7"/>
  <c r="V151" i="7"/>
  <c r="V152" i="7"/>
  <c r="V153" i="7"/>
  <c r="V154" i="7"/>
  <c r="V155" i="7"/>
  <c r="E155" i="8" s="1"/>
  <c r="V156" i="7"/>
  <c r="V157" i="7"/>
  <c r="V158" i="7"/>
  <c r="E158" i="8" s="1"/>
  <c r="V159" i="7"/>
  <c r="E159" i="8" s="1"/>
  <c r="V160" i="7"/>
  <c r="V161" i="7"/>
  <c r="E161" i="8" s="1"/>
  <c r="V162" i="7"/>
  <c r="V163" i="7"/>
  <c r="V164" i="7"/>
  <c r="V165" i="7"/>
  <c r="V166" i="7"/>
  <c r="V167" i="7"/>
  <c r="E167" i="8" s="1"/>
  <c r="V168" i="7"/>
  <c r="V169" i="7"/>
  <c r="V170" i="7"/>
  <c r="E170" i="8" s="1"/>
  <c r="V171" i="7"/>
  <c r="E171" i="8" s="1"/>
  <c r="V172" i="7"/>
  <c r="V173" i="7"/>
  <c r="V174" i="7"/>
  <c r="V175" i="7"/>
  <c r="V176" i="7"/>
  <c r="V177" i="7"/>
  <c r="V178" i="7"/>
  <c r="V179" i="7"/>
  <c r="V180" i="7"/>
  <c r="V181" i="7"/>
  <c r="V182" i="7"/>
  <c r="E182" i="8" s="1"/>
  <c r="V183" i="7"/>
  <c r="E183" i="8" s="1"/>
  <c r="V184" i="7"/>
  <c r="V185" i="7"/>
  <c r="V186" i="7"/>
  <c r="V187" i="7"/>
  <c r="V188" i="7"/>
  <c r="V189" i="7"/>
  <c r="V190" i="7"/>
  <c r="V191" i="7"/>
  <c r="E191" i="8" s="1"/>
  <c r="V192" i="7"/>
  <c r="V193" i="7"/>
  <c r="V194" i="7"/>
  <c r="E194" i="8" s="1"/>
  <c r="V195" i="7"/>
  <c r="E195" i="8" s="1"/>
  <c r="V196" i="7"/>
  <c r="V197" i="7"/>
  <c r="V198" i="7"/>
  <c r="V199" i="7"/>
  <c r="V200" i="7"/>
  <c r="V201" i="7"/>
  <c r="V202" i="7"/>
  <c r="V203" i="7"/>
  <c r="V204" i="7"/>
  <c r="V205" i="7"/>
  <c r="V206" i="7"/>
  <c r="E206" i="8" s="1"/>
  <c r="V207" i="7"/>
  <c r="E207" i="8" s="1"/>
  <c r="V208" i="7"/>
  <c r="V209" i="7"/>
  <c r="E209" i="8" s="1"/>
  <c r="V210" i="7"/>
  <c r="V211" i="7"/>
  <c r="V212" i="7"/>
  <c r="V213" i="7"/>
  <c r="V214" i="7"/>
  <c r="V215" i="7"/>
  <c r="V216" i="7"/>
  <c r="V217" i="7"/>
  <c r="V218" i="7"/>
  <c r="V219" i="7"/>
  <c r="E219" i="8" s="1"/>
  <c r="V220" i="7"/>
  <c r="V221" i="7"/>
  <c r="V222" i="7"/>
  <c r="V223" i="7"/>
  <c r="V224" i="7"/>
  <c r="V225" i="7"/>
  <c r="V226" i="7"/>
  <c r="V227" i="7"/>
  <c r="V228" i="7"/>
  <c r="V229" i="7"/>
  <c r="V230" i="7"/>
  <c r="V231" i="7"/>
  <c r="E231" i="8" s="1"/>
  <c r="V232" i="7"/>
  <c r="V233" i="7"/>
  <c r="E233" i="8" s="1"/>
  <c r="V234" i="7"/>
  <c r="V235" i="7"/>
  <c r="V236" i="7"/>
  <c r="V237" i="7"/>
  <c r="V238" i="7"/>
  <c r="V239" i="7"/>
  <c r="E239" i="8" s="1"/>
  <c r="V240" i="7"/>
  <c r="V241" i="7"/>
  <c r="V242" i="7"/>
  <c r="E242" i="8" s="1"/>
  <c r="V243" i="7"/>
  <c r="E243" i="8" s="1"/>
  <c r="V244" i="7"/>
  <c r="V245" i="7"/>
  <c r="E245" i="8" s="1"/>
  <c r="V246" i="7"/>
  <c r="V247" i="7"/>
  <c r="V248" i="7"/>
  <c r="V249" i="7"/>
  <c r="V250" i="7"/>
  <c r="V251" i="7"/>
  <c r="E251" i="8" s="1"/>
  <c r="V252" i="7"/>
  <c r="V253" i="7"/>
  <c r="V254" i="7"/>
  <c r="E254" i="8" s="1"/>
  <c r="V255" i="7"/>
  <c r="E255" i="8" s="1"/>
  <c r="V256" i="7"/>
  <c r="V257" i="7"/>
  <c r="V258" i="7"/>
  <c r="V259" i="7"/>
  <c r="V260" i="7"/>
  <c r="V261" i="7"/>
  <c r="V262" i="7"/>
  <c r="V263" i="7"/>
  <c r="E263" i="8" s="1"/>
  <c r="V264" i="7"/>
  <c r="V265" i="7"/>
  <c r="V266" i="7"/>
  <c r="E266" i="8" s="1"/>
  <c r="V267" i="7"/>
  <c r="E267" i="8" s="1"/>
  <c r="V268" i="7"/>
  <c r="V269" i="7"/>
  <c r="V270" i="7"/>
  <c r="V271" i="7"/>
  <c r="V272" i="7"/>
  <c r="V273" i="7"/>
  <c r="V274" i="7"/>
  <c r="V275" i="7"/>
  <c r="E275" i="8" s="1"/>
  <c r="V276" i="7"/>
  <c r="V277" i="7"/>
  <c r="V278" i="7"/>
  <c r="V279" i="7"/>
  <c r="E279" i="8" s="1"/>
  <c r="V280" i="7"/>
  <c r="V281" i="7"/>
  <c r="E281" i="8" s="1"/>
  <c r="V282" i="7"/>
  <c r="V283" i="7"/>
  <c r="V284" i="7"/>
  <c r="V285" i="7"/>
  <c r="V286" i="7"/>
  <c r="V287" i="7"/>
  <c r="E287" i="8" s="1"/>
  <c r="V288" i="7"/>
  <c r="V289" i="7"/>
  <c r="V290" i="7"/>
  <c r="V291" i="7"/>
  <c r="E291" i="8" s="1"/>
  <c r="V292" i="7"/>
  <c r="V293" i="7"/>
  <c r="E293" i="8" s="1"/>
  <c r="V294" i="7"/>
  <c r="V295" i="7"/>
  <c r="V296" i="7"/>
  <c r="V297" i="7"/>
  <c r="V298" i="7"/>
  <c r="V299" i="7"/>
  <c r="E299" i="8" s="1"/>
  <c r="V300" i="7"/>
  <c r="V301" i="7"/>
  <c r="V302" i="7"/>
  <c r="E302" i="8" s="1"/>
  <c r="V303" i="7"/>
  <c r="E303" i="8" s="1"/>
  <c r="V304" i="7"/>
  <c r="V305" i="7"/>
  <c r="E305" i="8" s="1"/>
  <c r="V306" i="7"/>
  <c r="V307" i="7"/>
  <c r="V308" i="7"/>
  <c r="V309" i="7"/>
  <c r="V310" i="7"/>
  <c r="V311" i="7"/>
  <c r="V312" i="7"/>
  <c r="V313" i="7"/>
  <c r="V314" i="7"/>
  <c r="V315" i="7"/>
  <c r="V316" i="7"/>
  <c r="V317" i="7"/>
  <c r="E317" i="8" s="1"/>
  <c r="V318" i="7"/>
  <c r="V319" i="7"/>
  <c r="V320" i="7"/>
  <c r="V321" i="7"/>
  <c r="V322" i="7"/>
  <c r="V323" i="7"/>
  <c r="E323" i="8" s="1"/>
  <c r="V324" i="7"/>
  <c r="V325" i="7"/>
  <c r="V326" i="7"/>
  <c r="E326" i="8" s="1"/>
  <c r="V327" i="7"/>
  <c r="E327" i="8" s="1"/>
  <c r="V328" i="7"/>
  <c r="V329" i="7"/>
  <c r="E329" i="8" s="1"/>
  <c r="V330" i="7"/>
  <c r="V331" i="7"/>
  <c r="V332" i="7"/>
  <c r="V333" i="7"/>
  <c r="V334" i="7"/>
  <c r="V335" i="7"/>
  <c r="E335" i="8" s="1"/>
  <c r="V336" i="7"/>
  <c r="V337" i="7"/>
  <c r="V338" i="7"/>
  <c r="V339" i="7"/>
  <c r="E339" i="8" s="1"/>
  <c r="V340" i="7"/>
  <c r="V341" i="7"/>
  <c r="E341" i="8" s="1"/>
  <c r="V342" i="7"/>
  <c r="V343" i="7"/>
  <c r="V344" i="7"/>
  <c r="V345" i="7"/>
  <c r="V346" i="7"/>
  <c r="V347" i="7"/>
  <c r="V348" i="7"/>
  <c r="V349" i="7"/>
  <c r="V350" i="7"/>
  <c r="E350" i="8" s="1"/>
  <c r="V351" i="7"/>
  <c r="E351" i="8" s="1"/>
  <c r="V352" i="7"/>
  <c r="V353" i="7"/>
  <c r="E353" i="8" s="1"/>
  <c r="V354" i="7"/>
  <c r="V355" i="7"/>
  <c r="V356" i="7"/>
  <c r="V357" i="7"/>
  <c r="V358" i="7"/>
  <c r="V359" i="7"/>
  <c r="E359" i="8" s="1"/>
  <c r="V360" i="7"/>
  <c r="V361" i="7"/>
  <c r="V362" i="7"/>
  <c r="E362" i="8" s="1"/>
  <c r="V363" i="7"/>
  <c r="E363" i="8" s="1"/>
  <c r="V364" i="7"/>
  <c r="V365" i="7"/>
  <c r="E365" i="8" s="1"/>
  <c r="V366" i="7"/>
  <c r="V367" i="7"/>
  <c r="V368" i="7"/>
  <c r="V369" i="7"/>
  <c r="V370" i="7"/>
  <c r="V371" i="7"/>
  <c r="E371" i="8" s="1"/>
  <c r="V372" i="7"/>
  <c r="V373" i="7"/>
  <c r="V374" i="7"/>
  <c r="E374" i="8" s="1"/>
  <c r="V375" i="7"/>
  <c r="E375" i="8" s="1"/>
  <c r="V376" i="7"/>
  <c r="V377" i="7"/>
  <c r="V378" i="7"/>
  <c r="V379" i="7"/>
  <c r="V380" i="7"/>
  <c r="V381" i="7"/>
  <c r="V382" i="7"/>
  <c r="V383" i="7"/>
  <c r="V384" i="7"/>
  <c r="V385" i="7"/>
  <c r="V386" i="7"/>
  <c r="V387" i="7"/>
  <c r="E387" i="8" s="1"/>
  <c r="V388" i="7"/>
  <c r="V389" i="7"/>
  <c r="V390" i="7"/>
  <c r="V391" i="7"/>
  <c r="V392" i="7"/>
  <c r="V393" i="7"/>
  <c r="V394" i="7"/>
  <c r="V395" i="7"/>
  <c r="E395" i="8" s="1"/>
  <c r="V396" i="7"/>
  <c r="V397" i="7"/>
  <c r="V398" i="7"/>
  <c r="E398" i="8" s="1"/>
  <c r="V399" i="7"/>
  <c r="E399" i="8" s="1"/>
  <c r="V400" i="7"/>
  <c r="V401" i="7"/>
  <c r="V402" i="7"/>
  <c r="V403" i="7"/>
  <c r="V404" i="7"/>
  <c r="V405" i="7"/>
  <c r="V406" i="7"/>
  <c r="V407" i="7"/>
  <c r="E407" i="8" s="1"/>
  <c r="V408" i="7"/>
  <c r="V409" i="7"/>
  <c r="V410" i="7"/>
  <c r="V411" i="7"/>
  <c r="E411" i="8" s="1"/>
  <c r="V412" i="7"/>
  <c r="V413" i="7"/>
  <c r="E413" i="8" s="1"/>
  <c r="V414" i="7"/>
  <c r="V415" i="7"/>
  <c r="V416" i="7"/>
  <c r="V417" i="7"/>
  <c r="V418" i="7"/>
  <c r="V419" i="7"/>
  <c r="E419" i="8" s="1"/>
  <c r="V420" i="7"/>
  <c r="V421" i="7"/>
  <c r="V422" i="7"/>
  <c r="E422" i="8" s="1"/>
  <c r="V423" i="7"/>
  <c r="E423" i="8" s="1"/>
  <c r="V424" i="7"/>
  <c r="V425" i="7"/>
  <c r="E425" i="8" s="1"/>
  <c r="V426" i="7"/>
  <c r="V427" i="7"/>
  <c r="V428" i="7"/>
  <c r="V429" i="7"/>
  <c r="V430" i="7"/>
  <c r="V431" i="7"/>
  <c r="E431" i="8" s="1"/>
  <c r="V432" i="7"/>
  <c r="V433" i="7"/>
  <c r="V434" i="7"/>
  <c r="V435" i="7"/>
  <c r="E435" i="8" s="1"/>
  <c r="V436" i="7"/>
  <c r="V437" i="7"/>
  <c r="E437" i="8" s="1"/>
  <c r="V438" i="7"/>
  <c r="V439" i="7"/>
  <c r="V440" i="7"/>
  <c r="V441" i="7"/>
  <c r="V442" i="7"/>
  <c r="V443" i="7"/>
  <c r="V444" i="7"/>
  <c r="V445" i="7"/>
  <c r="V446" i="7"/>
  <c r="V447" i="7"/>
  <c r="V448" i="7"/>
  <c r="V449" i="7"/>
  <c r="E449" i="8" s="1"/>
  <c r="V450" i="7"/>
  <c r="V451" i="7"/>
  <c r="V452" i="7"/>
  <c r="V453" i="7"/>
  <c r="V454" i="7"/>
  <c r="V455" i="7"/>
  <c r="E455" i="8" s="1"/>
  <c r="V456" i="7"/>
  <c r="V457" i="7"/>
  <c r="V458" i="7"/>
  <c r="E458" i="8" s="1"/>
  <c r="V459" i="7"/>
  <c r="E459" i="8" s="1"/>
  <c r="V460" i="7"/>
  <c r="V461" i="7"/>
  <c r="V462" i="7"/>
  <c r="V463" i="7"/>
  <c r="V464" i="7"/>
  <c r="V465" i="7"/>
  <c r="V466" i="7"/>
  <c r="V467" i="7"/>
  <c r="V468" i="7"/>
  <c r="V469" i="7"/>
  <c r="V470" i="7"/>
  <c r="E470" i="8" s="1"/>
  <c r="V471" i="7"/>
  <c r="E471" i="8" s="1"/>
  <c r="V472" i="7"/>
  <c r="V473" i="7"/>
  <c r="E473" i="8" s="1"/>
  <c r="V474" i="7"/>
  <c r="V475" i="7"/>
  <c r="V476" i="7"/>
  <c r="V477" i="7"/>
  <c r="V478" i="7"/>
  <c r="V479" i="7"/>
  <c r="V480" i="7"/>
  <c r="V481" i="7"/>
  <c r="V482" i="7"/>
  <c r="E482" i="8" s="1"/>
  <c r="V483" i="7"/>
  <c r="E483" i="8" s="1"/>
  <c r="V484" i="7"/>
  <c r="V485" i="7"/>
  <c r="V486" i="7"/>
  <c r="V487" i="7"/>
  <c r="V488" i="7"/>
  <c r="V489" i="7"/>
  <c r="V490" i="7"/>
  <c r="V491" i="7"/>
  <c r="E491" i="8" s="1"/>
  <c r="V492" i="7"/>
  <c r="V493" i="7"/>
  <c r="V494" i="7"/>
  <c r="E494" i="8" s="1"/>
  <c r="V495" i="7"/>
  <c r="E495" i="8" s="1"/>
  <c r="V496" i="7"/>
  <c r="V497" i="7"/>
  <c r="E497" i="8" s="1"/>
  <c r="V498" i="7"/>
  <c r="V499" i="7"/>
  <c r="V500" i="7"/>
  <c r="V5" i="7"/>
  <c r="U6" i="7"/>
  <c r="U7" i="7"/>
  <c r="D7" i="8" s="1"/>
  <c r="U8" i="7"/>
  <c r="U9" i="7"/>
  <c r="D9" i="8" s="1"/>
  <c r="U10" i="7"/>
  <c r="U11" i="7"/>
  <c r="D11" i="8" s="1"/>
  <c r="U12" i="7"/>
  <c r="D12" i="8" s="1"/>
  <c r="U13" i="7"/>
  <c r="D13" i="8" s="1"/>
  <c r="U14" i="7"/>
  <c r="D14" i="8" s="1"/>
  <c r="U15" i="7"/>
  <c r="U16" i="7"/>
  <c r="U17" i="7"/>
  <c r="U18" i="7"/>
  <c r="U19" i="7"/>
  <c r="U20" i="7"/>
  <c r="U21" i="7"/>
  <c r="U22" i="7"/>
  <c r="U23" i="7"/>
  <c r="U24" i="7"/>
  <c r="D24" i="8" s="1"/>
  <c r="U25" i="7"/>
  <c r="D25" i="8" s="1"/>
  <c r="U26" i="7"/>
  <c r="D26" i="8" s="1"/>
  <c r="U27" i="7"/>
  <c r="D27" i="8" s="1"/>
  <c r="U28" i="7"/>
  <c r="U29" i="7"/>
  <c r="U30" i="7"/>
  <c r="U31" i="7"/>
  <c r="U32" i="7"/>
  <c r="U33" i="7"/>
  <c r="U34" i="7"/>
  <c r="U35" i="7"/>
  <c r="U36" i="7"/>
  <c r="D36" i="8" s="1"/>
  <c r="U37" i="7"/>
  <c r="D37" i="8" s="1"/>
  <c r="U38" i="7"/>
  <c r="U39" i="7"/>
  <c r="D39" i="8" s="1"/>
  <c r="U40" i="7"/>
  <c r="U41" i="7"/>
  <c r="U42" i="7"/>
  <c r="U43" i="7"/>
  <c r="U44" i="7"/>
  <c r="D44" i="8" s="1"/>
  <c r="U45" i="7"/>
  <c r="D45" i="8" s="1"/>
  <c r="U46" i="7"/>
  <c r="D46" i="8" s="1"/>
  <c r="U47" i="7"/>
  <c r="D47" i="8" s="1"/>
  <c r="U48" i="7"/>
  <c r="D48" i="8" s="1"/>
  <c r="U49" i="7"/>
  <c r="D49" i="8" s="1"/>
  <c r="U50" i="7"/>
  <c r="D50" i="8" s="1"/>
  <c r="U51" i="7"/>
  <c r="D51" i="8" s="1"/>
  <c r="U52" i="7"/>
  <c r="U53" i="7"/>
  <c r="U54" i="7"/>
  <c r="U55" i="7"/>
  <c r="U56" i="7"/>
  <c r="U57" i="7"/>
  <c r="U58" i="7"/>
  <c r="D58" i="8" s="1"/>
  <c r="U59" i="7"/>
  <c r="D59" i="8" s="1"/>
  <c r="U60" i="7"/>
  <c r="D60" i="8" s="1"/>
  <c r="U61" i="7"/>
  <c r="D61" i="8" s="1"/>
  <c r="U62" i="7"/>
  <c r="U63" i="7"/>
  <c r="D63" i="8" s="1"/>
  <c r="U64" i="7"/>
  <c r="U65" i="7"/>
  <c r="D65" i="8" s="1"/>
  <c r="U66" i="7"/>
  <c r="U67" i="7"/>
  <c r="U68" i="7"/>
  <c r="U69" i="7"/>
  <c r="U70" i="7"/>
  <c r="U71" i="7"/>
  <c r="D71" i="8" s="1"/>
  <c r="U72" i="7"/>
  <c r="D72" i="8" s="1"/>
  <c r="U73" i="7"/>
  <c r="D73" i="8" s="1"/>
  <c r="U74" i="7"/>
  <c r="D74" i="8" s="1"/>
  <c r="U75" i="7"/>
  <c r="D75" i="8" s="1"/>
  <c r="U76" i="7"/>
  <c r="U77" i="7"/>
  <c r="U78" i="7"/>
  <c r="U79" i="7"/>
  <c r="D79" i="8" s="1"/>
  <c r="U80" i="7"/>
  <c r="U81" i="7"/>
  <c r="D81" i="8" s="1"/>
  <c r="U82" i="7"/>
  <c r="D82" i="8" s="1"/>
  <c r="U83" i="7"/>
  <c r="D83" i="8" s="1"/>
  <c r="U84" i="7"/>
  <c r="D84" i="8" s="1"/>
  <c r="U85" i="7"/>
  <c r="U86" i="7"/>
  <c r="D86" i="8" s="1"/>
  <c r="U87" i="7"/>
  <c r="D87" i="8" s="1"/>
  <c r="U88" i="7"/>
  <c r="U89" i="7"/>
  <c r="U90" i="7"/>
  <c r="U91" i="7"/>
  <c r="U92" i="7"/>
  <c r="D92" i="8" s="1"/>
  <c r="U93" i="7"/>
  <c r="D93" i="8" s="1"/>
  <c r="U94" i="7"/>
  <c r="D94" i="8" s="1"/>
  <c r="U95" i="7"/>
  <c r="D95" i="8" s="1"/>
  <c r="U96" i="7"/>
  <c r="D96" i="8" s="1"/>
  <c r="U97" i="7"/>
  <c r="D97" i="8" s="1"/>
  <c r="U98" i="7"/>
  <c r="D98" i="8" s="1"/>
  <c r="U99" i="7"/>
  <c r="D99" i="8" s="1"/>
  <c r="U100" i="7"/>
  <c r="U101" i="7"/>
  <c r="U102" i="7"/>
  <c r="U103" i="7"/>
  <c r="U104" i="7"/>
  <c r="U105" i="7"/>
  <c r="U106" i="7"/>
  <c r="D106" i="8" s="1"/>
  <c r="U107" i="7"/>
  <c r="D107" i="8" s="1"/>
  <c r="U108" i="7"/>
  <c r="D108" i="8" s="1"/>
  <c r="U109" i="7"/>
  <c r="D109" i="8" s="1"/>
  <c r="U110" i="7"/>
  <c r="D110" i="8" s="1"/>
  <c r="U111" i="7"/>
  <c r="D111" i="8" s="1"/>
  <c r="U112" i="7"/>
  <c r="U113" i="7"/>
  <c r="U114" i="7"/>
  <c r="U115" i="7"/>
  <c r="U116" i="7"/>
  <c r="U117" i="7"/>
  <c r="D117" i="8" s="1"/>
  <c r="U118" i="7"/>
  <c r="D118" i="8" s="1"/>
  <c r="U119" i="7"/>
  <c r="D119" i="8" s="1"/>
  <c r="U120" i="7"/>
  <c r="U121" i="7"/>
  <c r="D121" i="8" s="1"/>
  <c r="U122" i="7"/>
  <c r="D122" i="8" s="1"/>
  <c r="U123" i="7"/>
  <c r="D123" i="8" s="1"/>
  <c r="U124" i="7"/>
  <c r="U125" i="7"/>
  <c r="U126" i="7"/>
  <c r="U127" i="7"/>
  <c r="U128" i="7"/>
  <c r="U129" i="7"/>
  <c r="U130" i="7"/>
  <c r="D130" i="8" s="1"/>
  <c r="U131" i="7"/>
  <c r="U132" i="7"/>
  <c r="U133" i="7"/>
  <c r="D133" i="8" s="1"/>
  <c r="U134" i="7"/>
  <c r="D134" i="8" s="1"/>
  <c r="U135" i="7"/>
  <c r="D135" i="8" s="1"/>
  <c r="U136" i="7"/>
  <c r="U137" i="7"/>
  <c r="U138" i="7"/>
  <c r="U139" i="7"/>
  <c r="U140" i="7"/>
  <c r="D140" i="8" s="1"/>
  <c r="U141" i="7"/>
  <c r="U142" i="7"/>
  <c r="U143" i="7"/>
  <c r="D143" i="8" s="1"/>
  <c r="U144" i="7"/>
  <c r="D144" i="8" s="1"/>
  <c r="U145" i="7"/>
  <c r="D145" i="8" s="1"/>
  <c r="U146" i="7"/>
  <c r="U147" i="7"/>
  <c r="D147" i="8" s="1"/>
  <c r="U148" i="7"/>
  <c r="U149" i="7"/>
  <c r="U150" i="7"/>
  <c r="U151" i="7"/>
  <c r="U152" i="7"/>
  <c r="U153" i="7"/>
  <c r="U154" i="7"/>
  <c r="D154" i="8" s="1"/>
  <c r="U155" i="7"/>
  <c r="D155" i="8" s="1"/>
  <c r="U156" i="7"/>
  <c r="D156" i="8" s="1"/>
  <c r="U157" i="7"/>
  <c r="D157" i="8" s="1"/>
  <c r="U158" i="7"/>
  <c r="D158" i="8" s="1"/>
  <c r="U159" i="7"/>
  <c r="D159" i="8" s="1"/>
  <c r="U160" i="7"/>
  <c r="U161" i="7"/>
  <c r="U162" i="7"/>
  <c r="U163" i="7"/>
  <c r="U164" i="7"/>
  <c r="D164" i="8" s="1"/>
  <c r="U165" i="7"/>
  <c r="D165" i="8" s="1"/>
  <c r="U166" i="7"/>
  <c r="U167" i="7"/>
  <c r="D167" i="8" s="1"/>
  <c r="U168" i="7"/>
  <c r="D168" i="8" s="1"/>
  <c r="U169" i="7"/>
  <c r="D169" i="8" s="1"/>
  <c r="U170" i="7"/>
  <c r="D170" i="8" s="1"/>
  <c r="U171" i="7"/>
  <c r="D171" i="8" s="1"/>
  <c r="U172" i="7"/>
  <c r="U173" i="7"/>
  <c r="D173" i="8" s="1"/>
  <c r="U174" i="7"/>
  <c r="U175" i="7"/>
  <c r="U176" i="7"/>
  <c r="U177" i="7"/>
  <c r="U178" i="7"/>
  <c r="U179" i="7"/>
  <c r="D179" i="8" s="1"/>
  <c r="U180" i="7"/>
  <c r="D180" i="8" s="1"/>
  <c r="U181" i="7"/>
  <c r="U182" i="7"/>
  <c r="D182" i="8" s="1"/>
  <c r="U183" i="7"/>
  <c r="D183" i="8" s="1"/>
  <c r="U184" i="7"/>
  <c r="U185" i="7"/>
  <c r="U186" i="7"/>
  <c r="U187" i="7"/>
  <c r="U188" i="7"/>
  <c r="U189" i="7"/>
  <c r="U190" i="7"/>
  <c r="D190" i="8" s="1"/>
  <c r="U191" i="7"/>
  <c r="U192" i="7"/>
  <c r="U193" i="7"/>
  <c r="D193" i="8" s="1"/>
  <c r="U194" i="7"/>
  <c r="D194" i="8" s="1"/>
  <c r="U195" i="7"/>
  <c r="D195" i="8" s="1"/>
  <c r="U196" i="7"/>
  <c r="U197" i="7"/>
  <c r="D197" i="8" s="1"/>
  <c r="U198" i="7"/>
  <c r="U199" i="7"/>
  <c r="D199" i="8" s="1"/>
  <c r="U200" i="7"/>
  <c r="D200" i="8" s="1"/>
  <c r="U201" i="7"/>
  <c r="D201" i="8" s="1"/>
  <c r="U202" i="7"/>
  <c r="D202" i="8" s="1"/>
  <c r="U203" i="7"/>
  <c r="D203" i="8" s="1"/>
  <c r="U204" i="7"/>
  <c r="D204" i="8" s="1"/>
  <c r="U205" i="7"/>
  <c r="D205" i="8" s="1"/>
  <c r="U206" i="7"/>
  <c r="D206" i="8" s="1"/>
  <c r="U207" i="7"/>
  <c r="D207" i="8" s="1"/>
  <c r="U208" i="7"/>
  <c r="U209" i="7"/>
  <c r="U210" i="7"/>
  <c r="U211" i="7"/>
  <c r="U212" i="7"/>
  <c r="U213" i="7"/>
  <c r="U214" i="7"/>
  <c r="D214" i="8" s="1"/>
  <c r="U215" i="7"/>
  <c r="D215" i="8" s="1"/>
  <c r="U216" i="7"/>
  <c r="D216" i="8" s="1"/>
  <c r="U217" i="7"/>
  <c r="D217" i="8" s="1"/>
  <c r="U218" i="7"/>
  <c r="D218" i="8" s="1"/>
  <c r="U219" i="7"/>
  <c r="D219" i="8" s="1"/>
  <c r="U220" i="7"/>
  <c r="U221" i="7"/>
  <c r="U222" i="7"/>
  <c r="U223" i="7"/>
  <c r="U224" i="7"/>
  <c r="U225" i="7"/>
  <c r="U226" i="7"/>
  <c r="D226" i="8" s="1"/>
  <c r="U227" i="7"/>
  <c r="U228" i="7"/>
  <c r="D228" i="8" s="1"/>
  <c r="U229" i="7"/>
  <c r="D229" i="8" s="1"/>
  <c r="U230" i="7"/>
  <c r="D230" i="8" s="1"/>
  <c r="U231" i="7"/>
  <c r="D231" i="8" s="1"/>
  <c r="U232" i="7"/>
  <c r="U233" i="7"/>
  <c r="D233" i="8" s="1"/>
  <c r="U234" i="7"/>
  <c r="U235" i="7"/>
  <c r="D235" i="8" s="1"/>
  <c r="U236" i="7"/>
  <c r="D236" i="8" s="1"/>
  <c r="U237" i="7"/>
  <c r="D237" i="8" s="1"/>
  <c r="U238" i="7"/>
  <c r="U239" i="7"/>
  <c r="D239" i="8" s="1"/>
  <c r="U240" i="7"/>
  <c r="D240" i="8" s="1"/>
  <c r="U241" i="7"/>
  <c r="U242" i="7"/>
  <c r="D242" i="8" s="1"/>
  <c r="U243" i="7"/>
  <c r="D243" i="8" s="1"/>
  <c r="U244" i="7"/>
  <c r="U245" i="7"/>
  <c r="U246" i="7"/>
  <c r="U247" i="7"/>
  <c r="D247" i="8" s="1"/>
  <c r="U248" i="7"/>
  <c r="U249" i="7"/>
  <c r="U250" i="7"/>
  <c r="D250" i="8" s="1"/>
  <c r="U251" i="7"/>
  <c r="U252" i="7"/>
  <c r="D252" i="8" s="1"/>
  <c r="U253" i="7"/>
  <c r="D253" i="8" s="1"/>
  <c r="U254" i="7"/>
  <c r="D254" i="8" s="1"/>
  <c r="U255" i="7"/>
  <c r="D255" i="8" s="1"/>
  <c r="U256" i="7"/>
  <c r="U257" i="7"/>
  <c r="U258" i="7"/>
  <c r="U259" i="7"/>
  <c r="U260" i="7"/>
  <c r="U261" i="7"/>
  <c r="U262" i="7"/>
  <c r="D262" i="8" s="1"/>
  <c r="U263" i="7"/>
  <c r="D263" i="8" s="1"/>
  <c r="U264" i="7"/>
  <c r="D264" i="8" s="1"/>
  <c r="U265" i="7"/>
  <c r="D265" i="8" s="1"/>
  <c r="U266" i="7"/>
  <c r="D266" i="8" s="1"/>
  <c r="U267" i="7"/>
  <c r="D267" i="8" s="1"/>
  <c r="U268" i="7"/>
  <c r="U269" i="7"/>
  <c r="U270" i="7"/>
  <c r="U271" i="7"/>
  <c r="D271" i="8" s="1"/>
  <c r="U272" i="7"/>
  <c r="D272" i="8" s="1"/>
  <c r="U273" i="7"/>
  <c r="D273" i="8" s="1"/>
  <c r="U274" i="7"/>
  <c r="D274" i="8" s="1"/>
  <c r="U275" i="7"/>
  <c r="D275" i="8" s="1"/>
  <c r="U276" i="7"/>
  <c r="D276" i="8" s="1"/>
  <c r="U277" i="7"/>
  <c r="D277" i="8" s="1"/>
  <c r="U278" i="7"/>
  <c r="D278" i="8" s="1"/>
  <c r="U279" i="7"/>
  <c r="D279" i="8" s="1"/>
  <c r="U280" i="7"/>
  <c r="U281" i="7"/>
  <c r="U282" i="7"/>
  <c r="U283" i="7"/>
  <c r="U284" i="7"/>
  <c r="U285" i="7"/>
  <c r="U286" i="7"/>
  <c r="D286" i="8" s="1"/>
  <c r="U287" i="7"/>
  <c r="U288" i="7"/>
  <c r="U289" i="7"/>
  <c r="D289" i="8" s="1"/>
  <c r="U290" i="7"/>
  <c r="D290" i="8" s="1"/>
  <c r="U291" i="7"/>
  <c r="D291" i="8" s="1"/>
  <c r="U292" i="7"/>
  <c r="U293" i="7"/>
  <c r="U294" i="7"/>
  <c r="U295" i="7"/>
  <c r="U296" i="7"/>
  <c r="U297" i="7"/>
  <c r="U298" i="7"/>
  <c r="D298" i="8" s="1"/>
  <c r="U299" i="7"/>
  <c r="U300" i="7"/>
  <c r="D300" i="8" s="1"/>
  <c r="U301" i="7"/>
  <c r="D301" i="8" s="1"/>
  <c r="U302" i="7"/>
  <c r="D302" i="8" s="1"/>
  <c r="U303" i="7"/>
  <c r="U304" i="7"/>
  <c r="U305" i="7"/>
  <c r="D305" i="8" s="1"/>
  <c r="U306" i="7"/>
  <c r="U307" i="7"/>
  <c r="U308" i="7"/>
  <c r="D308" i="8" s="1"/>
  <c r="U309" i="7"/>
  <c r="D309" i="8" s="1"/>
  <c r="U310" i="7"/>
  <c r="D310" i="8" s="1"/>
  <c r="U311" i="7"/>
  <c r="D311" i="8" s="1"/>
  <c r="U312" i="7"/>
  <c r="D312" i="8" s="1"/>
  <c r="U313" i="7"/>
  <c r="D313" i="8" s="1"/>
  <c r="U314" i="7"/>
  <c r="D314" i="8" s="1"/>
  <c r="U315" i="7"/>
  <c r="D315" i="8" s="1"/>
  <c r="U316" i="7"/>
  <c r="U317" i="7"/>
  <c r="U318" i="7"/>
  <c r="U319" i="7"/>
  <c r="U320" i="7"/>
  <c r="U321" i="7"/>
  <c r="U322" i="7"/>
  <c r="D322" i="8" s="1"/>
  <c r="U323" i="7"/>
  <c r="D323" i="8" s="1"/>
  <c r="U324" i="7"/>
  <c r="D324" i="8" s="1"/>
  <c r="U325" i="7"/>
  <c r="D325" i="8" s="1"/>
  <c r="U326" i="7"/>
  <c r="D326" i="8" s="1"/>
  <c r="U327" i="7"/>
  <c r="D327" i="8" s="1"/>
  <c r="U328" i="7"/>
  <c r="U329" i="7"/>
  <c r="U330" i="7"/>
  <c r="U331" i="7"/>
  <c r="U332" i="7"/>
  <c r="U333" i="7"/>
  <c r="U334" i="7"/>
  <c r="U335" i="7"/>
  <c r="D335" i="8" s="1"/>
  <c r="U336" i="7"/>
  <c r="D336" i="8" s="1"/>
  <c r="U337" i="7"/>
  <c r="U338" i="7"/>
  <c r="D338" i="8" s="1"/>
  <c r="U339" i="7"/>
  <c r="D339" i="8" s="1"/>
  <c r="U340" i="7"/>
  <c r="U341" i="7"/>
  <c r="U342" i="7"/>
  <c r="U343" i="7"/>
  <c r="U344" i="7"/>
  <c r="U345" i="7"/>
  <c r="D345" i="8" s="1"/>
  <c r="U346" i="7"/>
  <c r="D346" i="8" s="1"/>
  <c r="U347" i="7"/>
  <c r="D347" i="8" s="1"/>
  <c r="U348" i="7"/>
  <c r="U349" i="7"/>
  <c r="D349" i="8" s="1"/>
  <c r="U350" i="7"/>
  <c r="D350" i="8" s="1"/>
  <c r="U351" i="7"/>
  <c r="D351" i="8" s="1"/>
  <c r="U352" i="7"/>
  <c r="U353" i="7"/>
  <c r="U354" i="7"/>
  <c r="U355" i="7"/>
  <c r="U356" i="7"/>
  <c r="D356" i="8" s="1"/>
  <c r="U357" i="7"/>
  <c r="D357" i="8" s="1"/>
  <c r="U358" i="7"/>
  <c r="D358" i="8" s="1"/>
  <c r="U359" i="7"/>
  <c r="D359" i="8" s="1"/>
  <c r="U360" i="7"/>
  <c r="U361" i="7"/>
  <c r="D361" i="8" s="1"/>
  <c r="U362" i="7"/>
  <c r="D362" i="8" s="1"/>
  <c r="U363" i="7"/>
  <c r="D363" i="8" s="1"/>
  <c r="U364" i="7"/>
  <c r="U365" i="7"/>
  <c r="U366" i="7"/>
  <c r="U367" i="7"/>
  <c r="U368" i="7"/>
  <c r="U369" i="7"/>
  <c r="U370" i="7"/>
  <c r="D370" i="8" s="1"/>
  <c r="U371" i="7"/>
  <c r="U372" i="7"/>
  <c r="D372" i="8" s="1"/>
  <c r="U373" i="7"/>
  <c r="D373" i="8" s="1"/>
  <c r="U374" i="7"/>
  <c r="D374" i="8" s="1"/>
  <c r="U375" i="7"/>
  <c r="D375" i="8" s="1"/>
  <c r="U376" i="7"/>
  <c r="U377" i="7"/>
  <c r="D377" i="8" s="1"/>
  <c r="U378" i="7"/>
  <c r="U379" i="7"/>
  <c r="U380" i="7"/>
  <c r="U381" i="7"/>
  <c r="U382" i="7"/>
  <c r="D382" i="8" s="1"/>
  <c r="U383" i="7"/>
  <c r="D383" i="8" s="1"/>
  <c r="U384" i="7"/>
  <c r="D384" i="8" s="1"/>
  <c r="U385" i="7"/>
  <c r="D385" i="8" s="1"/>
  <c r="U386" i="7"/>
  <c r="D386" i="8" s="1"/>
  <c r="U387" i="7"/>
  <c r="D387" i="8" s="1"/>
  <c r="U388" i="7"/>
  <c r="U389" i="7"/>
  <c r="U390" i="7"/>
  <c r="U391" i="7"/>
  <c r="U392" i="7"/>
  <c r="D392" i="8" s="1"/>
  <c r="U393" i="7"/>
  <c r="D393" i="8" s="1"/>
  <c r="U394" i="7"/>
  <c r="D394" i="8" s="1"/>
  <c r="U395" i="7"/>
  <c r="D395" i="8" s="1"/>
  <c r="U396" i="7"/>
  <c r="D396" i="8" s="1"/>
  <c r="U397" i="7"/>
  <c r="D397" i="8" s="1"/>
  <c r="U398" i="7"/>
  <c r="D398" i="8" s="1"/>
  <c r="U399" i="7"/>
  <c r="D399" i="8" s="1"/>
  <c r="U400" i="7"/>
  <c r="U401" i="7"/>
  <c r="U402" i="7"/>
  <c r="U403" i="7"/>
  <c r="U404" i="7"/>
  <c r="D404" i="8" s="1"/>
  <c r="U405" i="7"/>
  <c r="D405" i="8" s="1"/>
  <c r="U406" i="7"/>
  <c r="D406" i="8" s="1"/>
  <c r="U407" i="7"/>
  <c r="U408" i="7"/>
  <c r="U409" i="7"/>
  <c r="D409" i="8" s="1"/>
  <c r="U410" i="7"/>
  <c r="D410" i="8" s="1"/>
  <c r="U411" i="7"/>
  <c r="D411" i="8" s="1"/>
  <c r="U412" i="7"/>
  <c r="U413" i="7"/>
  <c r="U414" i="7"/>
  <c r="U415" i="7"/>
  <c r="U416" i="7"/>
  <c r="U417" i="7"/>
  <c r="U418" i="7"/>
  <c r="D418" i="8" s="1"/>
  <c r="U419" i="7"/>
  <c r="U420" i="7"/>
  <c r="D420" i="8" s="1"/>
  <c r="U421" i="7"/>
  <c r="D421" i="8" s="1"/>
  <c r="U422" i="7"/>
  <c r="D422" i="8" s="1"/>
  <c r="U423" i="7"/>
  <c r="U424" i="7"/>
  <c r="U425" i="7"/>
  <c r="D425" i="8" s="1"/>
  <c r="U426" i="7"/>
  <c r="U427" i="7"/>
  <c r="U428" i="7"/>
  <c r="U429" i="7"/>
  <c r="U430" i="7"/>
  <c r="U431" i="7"/>
  <c r="D431" i="8" s="1"/>
  <c r="U432" i="7"/>
  <c r="D432" i="8" s="1"/>
  <c r="U433" i="7"/>
  <c r="D433" i="8" s="1"/>
  <c r="U434" i="7"/>
  <c r="D434" i="8" s="1"/>
  <c r="U435" i="7"/>
  <c r="D435" i="8" s="1"/>
  <c r="U436" i="7"/>
  <c r="U437" i="7"/>
  <c r="U438" i="7"/>
  <c r="U439" i="7"/>
  <c r="U440" i="7"/>
  <c r="D440" i="8" s="1"/>
  <c r="U441" i="7"/>
  <c r="D441" i="8" s="1"/>
  <c r="U442" i="7"/>
  <c r="D442" i="8" s="1"/>
  <c r="U443" i="7"/>
  <c r="U444" i="7"/>
  <c r="D444" i="8" s="1"/>
  <c r="U445" i="7"/>
  <c r="D445" i="8" s="1"/>
  <c r="U446" i="7"/>
  <c r="D446" i="8" s="1"/>
  <c r="U447" i="7"/>
  <c r="D447" i="8" s="1"/>
  <c r="U448" i="7"/>
  <c r="U449" i="7"/>
  <c r="U450" i="7"/>
  <c r="U451" i="7"/>
  <c r="U452" i="7"/>
  <c r="U453" i="7"/>
  <c r="U454" i="7"/>
  <c r="U455" i="7"/>
  <c r="D455" i="8" s="1"/>
  <c r="U456" i="7"/>
  <c r="D456" i="8" s="1"/>
  <c r="U457" i="7"/>
  <c r="D457" i="8" s="1"/>
  <c r="U458" i="7"/>
  <c r="U459" i="7"/>
  <c r="D459" i="8" s="1"/>
  <c r="U460" i="7"/>
  <c r="U461" i="7"/>
  <c r="D461" i="8" s="1"/>
  <c r="U462" i="7"/>
  <c r="U463" i="7"/>
  <c r="U464" i="7"/>
  <c r="U465" i="7"/>
  <c r="U466" i="7"/>
  <c r="U467" i="7"/>
  <c r="D467" i="8" s="1"/>
  <c r="U468" i="7"/>
  <c r="D468" i="8" s="1"/>
  <c r="U469" i="7"/>
  <c r="D469" i="8" s="1"/>
  <c r="U470" i="7"/>
  <c r="U471" i="7"/>
  <c r="D471" i="8" s="1"/>
  <c r="U472" i="7"/>
  <c r="U473" i="7"/>
  <c r="U474" i="7"/>
  <c r="U475" i="7"/>
  <c r="D475" i="8" s="1"/>
  <c r="U476" i="7"/>
  <c r="D476" i="8" s="1"/>
  <c r="U477" i="7"/>
  <c r="D477" i="8" s="1"/>
  <c r="U478" i="7"/>
  <c r="U479" i="7"/>
  <c r="D479" i="8" s="1"/>
  <c r="U480" i="7"/>
  <c r="D480" i="8" s="1"/>
  <c r="U481" i="7"/>
  <c r="D481" i="8" s="1"/>
  <c r="U482" i="7"/>
  <c r="U483" i="7"/>
  <c r="D483" i="8" s="1"/>
  <c r="U484" i="7"/>
  <c r="U485" i="7"/>
  <c r="U486" i="7"/>
  <c r="U487" i="7"/>
  <c r="U488" i="7"/>
  <c r="U489" i="7"/>
  <c r="U490" i="7"/>
  <c r="U491" i="7"/>
  <c r="D491" i="8" s="1"/>
  <c r="U492" i="7"/>
  <c r="D492" i="8" s="1"/>
  <c r="U493" i="7"/>
  <c r="D493" i="8" s="1"/>
  <c r="U494" i="7"/>
  <c r="D494" i="8" s="1"/>
  <c r="U495" i="7"/>
  <c r="D495" i="8" s="1"/>
  <c r="U496" i="7"/>
  <c r="U497" i="7"/>
  <c r="U498" i="7"/>
  <c r="U499" i="7"/>
  <c r="U500" i="7"/>
  <c r="U5" i="7"/>
  <c r="T500" i="7"/>
  <c r="T499" i="7"/>
  <c r="T498" i="7"/>
  <c r="T497" i="7"/>
  <c r="T496" i="7"/>
  <c r="T495" i="7"/>
  <c r="T494" i="7"/>
  <c r="T493" i="7"/>
  <c r="T492" i="7"/>
  <c r="T491" i="7"/>
  <c r="T490" i="7"/>
  <c r="T489" i="7"/>
  <c r="T488" i="7"/>
  <c r="T487" i="7"/>
  <c r="T486" i="7"/>
  <c r="T485" i="7"/>
  <c r="T484" i="7"/>
  <c r="T483" i="7"/>
  <c r="T482" i="7"/>
  <c r="T481" i="7"/>
  <c r="T480" i="7"/>
  <c r="T479" i="7"/>
  <c r="T478" i="7"/>
  <c r="T477" i="7"/>
  <c r="T476" i="7"/>
  <c r="T475" i="7"/>
  <c r="T474" i="7"/>
  <c r="T473" i="7"/>
  <c r="T472" i="7"/>
  <c r="T471" i="7"/>
  <c r="T470" i="7"/>
  <c r="T469" i="7"/>
  <c r="T468" i="7"/>
  <c r="T467" i="7"/>
  <c r="T466" i="7"/>
  <c r="T465" i="7"/>
  <c r="T464" i="7"/>
  <c r="T463" i="7"/>
  <c r="T462" i="7"/>
  <c r="T461" i="7"/>
  <c r="T460" i="7"/>
  <c r="T459" i="7"/>
  <c r="T458" i="7"/>
  <c r="T457" i="7"/>
  <c r="T456" i="7"/>
  <c r="T455" i="7"/>
  <c r="T454" i="7"/>
  <c r="T453" i="7"/>
  <c r="T452" i="7"/>
  <c r="T451" i="7"/>
  <c r="T450" i="7"/>
  <c r="T449" i="7"/>
  <c r="T448" i="7"/>
  <c r="T447" i="7"/>
  <c r="T446" i="7"/>
  <c r="T445" i="7"/>
  <c r="T444" i="7"/>
  <c r="T443" i="7"/>
  <c r="T442" i="7"/>
  <c r="T441" i="7"/>
  <c r="T440" i="7"/>
  <c r="T439" i="7"/>
  <c r="T438" i="7"/>
  <c r="T437" i="7"/>
  <c r="T436" i="7"/>
  <c r="T435" i="7"/>
  <c r="T434" i="7"/>
  <c r="T433" i="7"/>
  <c r="T432" i="7"/>
  <c r="T431" i="7"/>
  <c r="T430" i="7"/>
  <c r="T429" i="7"/>
  <c r="T428" i="7"/>
  <c r="T427" i="7"/>
  <c r="T426" i="7"/>
  <c r="T425" i="7"/>
  <c r="T424" i="7"/>
  <c r="T423" i="7"/>
  <c r="T422" i="7"/>
  <c r="T421" i="7"/>
  <c r="T420" i="7"/>
  <c r="T419" i="7"/>
  <c r="T418" i="7"/>
  <c r="T417" i="7"/>
  <c r="T416" i="7"/>
  <c r="T415" i="7"/>
  <c r="T414" i="7"/>
  <c r="T413" i="7"/>
  <c r="T412" i="7"/>
  <c r="T411" i="7"/>
  <c r="T410" i="7"/>
  <c r="T409" i="7"/>
  <c r="T408" i="7"/>
  <c r="T407" i="7"/>
  <c r="T406" i="7"/>
  <c r="T405" i="7"/>
  <c r="T404" i="7"/>
  <c r="T403" i="7"/>
  <c r="T402" i="7"/>
  <c r="T401" i="7"/>
  <c r="T400" i="7"/>
  <c r="T399" i="7"/>
  <c r="T398" i="7"/>
  <c r="T397" i="7"/>
  <c r="T396" i="7"/>
  <c r="T395" i="7"/>
  <c r="T394" i="7"/>
  <c r="T393" i="7"/>
  <c r="T392" i="7"/>
  <c r="T391" i="7"/>
  <c r="T390" i="7"/>
  <c r="T389" i="7"/>
  <c r="T388" i="7"/>
  <c r="T387" i="7"/>
  <c r="T386" i="7"/>
  <c r="T385" i="7"/>
  <c r="T384" i="7"/>
  <c r="T383" i="7"/>
  <c r="T382" i="7"/>
  <c r="T381" i="7"/>
  <c r="T380" i="7"/>
  <c r="T379" i="7"/>
  <c r="T378" i="7"/>
  <c r="T377" i="7"/>
  <c r="T376" i="7"/>
  <c r="T375" i="7"/>
  <c r="T374" i="7"/>
  <c r="T373" i="7"/>
  <c r="T372" i="7"/>
  <c r="T371" i="7"/>
  <c r="T370" i="7"/>
  <c r="T369" i="7"/>
  <c r="T368" i="7"/>
  <c r="T367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E9" i="8"/>
  <c r="E12" i="8"/>
  <c r="D19" i="8"/>
  <c r="D20" i="8"/>
  <c r="D21" i="8"/>
  <c r="D23" i="8"/>
  <c r="D30" i="8"/>
  <c r="D32" i="8"/>
  <c r="D33" i="8"/>
  <c r="D35" i="8"/>
  <c r="D42" i="8"/>
  <c r="D43" i="8"/>
  <c r="D54" i="8"/>
  <c r="D55" i="8"/>
  <c r="D56" i="8"/>
  <c r="D57" i="8"/>
  <c r="D66" i="8"/>
  <c r="D68" i="8"/>
  <c r="D69" i="8"/>
  <c r="D90" i="8"/>
  <c r="D102" i="8"/>
  <c r="D103" i="8"/>
  <c r="D104" i="8"/>
  <c r="D105" i="8"/>
  <c r="D115" i="8"/>
  <c r="D116" i="8"/>
  <c r="D126" i="8"/>
  <c r="D127" i="8"/>
  <c r="D128" i="8"/>
  <c r="D129" i="8"/>
  <c r="D131" i="8"/>
  <c r="D139" i="8"/>
  <c r="D141" i="8"/>
  <c r="D151" i="8"/>
  <c r="D152" i="8"/>
  <c r="D153" i="8"/>
  <c r="D162" i="8"/>
  <c r="D174" i="8"/>
  <c r="D175" i="8"/>
  <c r="D176" i="8"/>
  <c r="D177" i="8"/>
  <c r="D187" i="8"/>
  <c r="D188" i="8"/>
  <c r="D189" i="8"/>
  <c r="D191" i="8"/>
  <c r="D210" i="8"/>
  <c r="D211" i="8"/>
  <c r="D212" i="8"/>
  <c r="D213" i="8"/>
  <c r="D223" i="8"/>
  <c r="D224" i="8"/>
  <c r="D225" i="8"/>
  <c r="D227" i="8"/>
  <c r="D246" i="8"/>
  <c r="D248" i="8"/>
  <c r="D249" i="8"/>
  <c r="D251" i="8"/>
  <c r="D258" i="8"/>
  <c r="D259" i="8"/>
  <c r="D260" i="8"/>
  <c r="D261" i="8"/>
  <c r="D282" i="8"/>
  <c r="D284" i="8"/>
  <c r="D285" i="8"/>
  <c r="D287" i="8"/>
  <c r="D295" i="8"/>
  <c r="D297" i="8"/>
  <c r="D299" i="8"/>
  <c r="D307" i="8"/>
  <c r="D318" i="8"/>
  <c r="D319" i="8"/>
  <c r="D320" i="8"/>
  <c r="D321" i="8"/>
  <c r="D331" i="8"/>
  <c r="D333" i="8"/>
  <c r="D343" i="8"/>
  <c r="D344" i="8"/>
  <c r="D354" i="8"/>
  <c r="D367" i="8"/>
  <c r="D368" i="8"/>
  <c r="D369" i="8"/>
  <c r="D378" i="8"/>
  <c r="D380" i="8"/>
  <c r="D381" i="8"/>
  <c r="D391" i="8"/>
  <c r="D402" i="8"/>
  <c r="D415" i="8"/>
  <c r="D416" i="8"/>
  <c r="D417" i="8"/>
  <c r="D426" i="8"/>
  <c r="D428" i="8"/>
  <c r="D429" i="8"/>
  <c r="D438" i="8"/>
  <c r="D439" i="8"/>
  <c r="D451" i="8"/>
  <c r="D452" i="8"/>
  <c r="D453" i="8"/>
  <c r="D462" i="8"/>
  <c r="D463" i="8"/>
  <c r="D464" i="8"/>
  <c r="D465" i="8"/>
  <c r="D486" i="8"/>
  <c r="D487" i="8"/>
  <c r="D488" i="8"/>
  <c r="D489" i="8"/>
  <c r="D499" i="8"/>
  <c r="T5" i="7"/>
  <c r="R6" i="7"/>
  <c r="R7" i="7"/>
  <c r="R8" i="7"/>
  <c r="R9" i="7"/>
  <c r="R10" i="7"/>
  <c r="R11" i="7"/>
  <c r="R12" i="7"/>
  <c r="B12" i="8" s="1"/>
  <c r="R13" i="7"/>
  <c r="B13" i="8" s="1"/>
  <c r="R14" i="7"/>
  <c r="B14" i="8" s="1"/>
  <c r="R15" i="7"/>
  <c r="B15" i="8" s="1"/>
  <c r="R16" i="7"/>
  <c r="B16" i="8" s="1"/>
  <c r="R17" i="7"/>
  <c r="B17" i="8" s="1"/>
  <c r="R18" i="7"/>
  <c r="R19" i="7"/>
  <c r="R20" i="7"/>
  <c r="R21" i="7"/>
  <c r="R22" i="7"/>
  <c r="R23" i="7"/>
  <c r="R24" i="7"/>
  <c r="R25" i="7"/>
  <c r="R26" i="7"/>
  <c r="B26" i="8" s="1"/>
  <c r="R27" i="7"/>
  <c r="B27" i="8" s="1"/>
  <c r="R28" i="7"/>
  <c r="B28" i="8" s="1"/>
  <c r="R29" i="7"/>
  <c r="B29" i="8" s="1"/>
  <c r="R30" i="7"/>
  <c r="R31" i="7"/>
  <c r="R32" i="7"/>
  <c r="R33" i="7"/>
  <c r="R34" i="7"/>
  <c r="R35" i="7"/>
  <c r="B35" i="8" s="1"/>
  <c r="R36" i="7"/>
  <c r="R37" i="7"/>
  <c r="R38" i="7"/>
  <c r="B38" i="8" s="1"/>
  <c r="R39" i="7"/>
  <c r="B39" i="8" s="1"/>
  <c r="R40" i="7"/>
  <c r="B40" i="8" s="1"/>
  <c r="R41" i="7"/>
  <c r="B41" i="8" s="1"/>
  <c r="R42" i="7"/>
  <c r="R43" i="7"/>
  <c r="R44" i="7"/>
  <c r="R45" i="7"/>
  <c r="B45" i="8" s="1"/>
  <c r="R46" i="7"/>
  <c r="B46" i="8" s="1"/>
  <c r="R47" i="7"/>
  <c r="R48" i="7"/>
  <c r="R49" i="7"/>
  <c r="B49" i="8" s="1"/>
  <c r="R50" i="7"/>
  <c r="B50" i="8" s="1"/>
  <c r="R51" i="7"/>
  <c r="B51" i="8" s="1"/>
  <c r="R52" i="7"/>
  <c r="B52" i="8" s="1"/>
  <c r="R53" i="7"/>
  <c r="B53" i="8" s="1"/>
  <c r="R54" i="7"/>
  <c r="R55" i="7"/>
  <c r="R56" i="7"/>
  <c r="R57" i="7"/>
  <c r="R58" i="7"/>
  <c r="B58" i="8" s="1"/>
  <c r="R59" i="7"/>
  <c r="R60" i="7"/>
  <c r="B60" i="8" s="1"/>
  <c r="R61" i="7"/>
  <c r="B61" i="8" s="1"/>
  <c r="R62" i="7"/>
  <c r="B62" i="8" s="1"/>
  <c r="R63" i="7"/>
  <c r="B63" i="8" s="1"/>
  <c r="R64" i="7"/>
  <c r="B64" i="8" s="1"/>
  <c r="R65" i="7"/>
  <c r="B65" i="8" s="1"/>
  <c r="R66" i="7"/>
  <c r="R67" i="7"/>
  <c r="R68" i="7"/>
  <c r="R69" i="7"/>
  <c r="R70" i="7"/>
  <c r="R71" i="7"/>
  <c r="B71" i="8" s="1"/>
  <c r="R72" i="7"/>
  <c r="R73" i="7"/>
  <c r="R74" i="7"/>
  <c r="R75" i="7"/>
  <c r="B75" i="8" s="1"/>
  <c r="R76" i="7"/>
  <c r="B76" i="8" s="1"/>
  <c r="R77" i="7"/>
  <c r="B77" i="8" s="1"/>
  <c r="R78" i="7"/>
  <c r="R79" i="7"/>
  <c r="R80" i="7"/>
  <c r="R81" i="7"/>
  <c r="B81" i="8" s="1"/>
  <c r="R82" i="7"/>
  <c r="R83" i="7"/>
  <c r="R84" i="7"/>
  <c r="R85" i="7"/>
  <c r="B85" i="8" s="1"/>
  <c r="R86" i="7"/>
  <c r="B86" i="8" s="1"/>
  <c r="R87" i="7"/>
  <c r="R88" i="7"/>
  <c r="R89" i="7"/>
  <c r="B89" i="8" s="1"/>
  <c r="R90" i="7"/>
  <c r="R91" i="7"/>
  <c r="R92" i="7"/>
  <c r="R93" i="7"/>
  <c r="R94" i="7"/>
  <c r="R95" i="7"/>
  <c r="R96" i="7"/>
  <c r="B96" i="8" s="1"/>
  <c r="R97" i="7"/>
  <c r="R98" i="7"/>
  <c r="B98" i="8" s="1"/>
  <c r="R99" i="7"/>
  <c r="B99" i="8" s="1"/>
  <c r="R100" i="7"/>
  <c r="B100" i="8" s="1"/>
  <c r="R101" i="7"/>
  <c r="B101" i="8" s="1"/>
  <c r="R102" i="7"/>
  <c r="R103" i="7"/>
  <c r="R104" i="7"/>
  <c r="R105" i="7"/>
  <c r="R106" i="7"/>
  <c r="B106" i="8" s="1"/>
  <c r="R107" i="7"/>
  <c r="B107" i="8" s="1"/>
  <c r="R108" i="7"/>
  <c r="B108" i="8" s="1"/>
  <c r="R109" i="7"/>
  <c r="B109" i="8" s="1"/>
  <c r="R110" i="7"/>
  <c r="B110" i="8" s="1"/>
  <c r="R111" i="7"/>
  <c r="B111" i="8" s="1"/>
  <c r="R112" i="7"/>
  <c r="B112" i="8" s="1"/>
  <c r="R113" i="7"/>
  <c r="B113" i="8" s="1"/>
  <c r="R114" i="7"/>
  <c r="R115" i="7"/>
  <c r="R116" i="7"/>
  <c r="R117" i="7"/>
  <c r="B117" i="8" s="1"/>
  <c r="R118" i="7"/>
  <c r="R119" i="7"/>
  <c r="B119" i="8" s="1"/>
  <c r="R120" i="7"/>
  <c r="R121" i="7"/>
  <c r="R122" i="7"/>
  <c r="B122" i="8" s="1"/>
  <c r="R123" i="7"/>
  <c r="B123" i="8" s="1"/>
  <c r="R124" i="7"/>
  <c r="B124" i="8" s="1"/>
  <c r="R125" i="7"/>
  <c r="B125" i="8" s="1"/>
  <c r="R126" i="7"/>
  <c r="R127" i="7"/>
  <c r="R128" i="7"/>
  <c r="R129" i="7"/>
  <c r="R130" i="7"/>
  <c r="R131" i="7"/>
  <c r="R132" i="7"/>
  <c r="R133" i="7"/>
  <c r="R134" i="7"/>
  <c r="R135" i="7"/>
  <c r="B135" i="8" s="1"/>
  <c r="R136" i="7"/>
  <c r="B136" i="8" s="1"/>
  <c r="R137" i="7"/>
  <c r="B137" i="8" s="1"/>
  <c r="R138" i="7"/>
  <c r="R139" i="7"/>
  <c r="R140" i="7"/>
  <c r="R141" i="7"/>
  <c r="R142" i="7"/>
  <c r="B142" i="8" s="1"/>
  <c r="R143" i="7"/>
  <c r="R144" i="7"/>
  <c r="B144" i="8" s="1"/>
  <c r="R145" i="7"/>
  <c r="B145" i="8" s="1"/>
  <c r="R146" i="7"/>
  <c r="B146" i="8" s="1"/>
  <c r="R147" i="7"/>
  <c r="B147" i="8" s="1"/>
  <c r="R148" i="7"/>
  <c r="B148" i="8" s="1"/>
  <c r="R149" i="7"/>
  <c r="B149" i="8" s="1"/>
  <c r="R150" i="7"/>
  <c r="R151" i="7"/>
  <c r="R152" i="7"/>
  <c r="R153" i="7"/>
  <c r="R154" i="7"/>
  <c r="R155" i="7"/>
  <c r="B155" i="8" s="1"/>
  <c r="R156" i="7"/>
  <c r="R157" i="7"/>
  <c r="B157" i="8" s="1"/>
  <c r="R158" i="7"/>
  <c r="B158" i="8" s="1"/>
  <c r="R159" i="7"/>
  <c r="R160" i="7"/>
  <c r="B160" i="8" s="1"/>
  <c r="R161" i="7"/>
  <c r="B161" i="8" s="1"/>
  <c r="R162" i="7"/>
  <c r="R163" i="7"/>
  <c r="R164" i="7"/>
  <c r="R165" i="7"/>
  <c r="B165" i="8" s="1"/>
  <c r="R166" i="7"/>
  <c r="R167" i="7"/>
  <c r="B167" i="8" s="1"/>
  <c r="R168" i="7"/>
  <c r="R169" i="7"/>
  <c r="R170" i="7"/>
  <c r="B170" i="8" s="1"/>
  <c r="R171" i="7"/>
  <c r="B171" i="8" s="1"/>
  <c r="R172" i="7"/>
  <c r="B172" i="8" s="1"/>
  <c r="R173" i="7"/>
  <c r="B173" i="8" s="1"/>
  <c r="R174" i="7"/>
  <c r="R175" i="7"/>
  <c r="R176" i="7"/>
  <c r="R177" i="7"/>
  <c r="R178" i="7"/>
  <c r="B178" i="8" s="1"/>
  <c r="R179" i="7"/>
  <c r="R180" i="7"/>
  <c r="R181" i="7"/>
  <c r="B181" i="8" s="1"/>
  <c r="R182" i="7"/>
  <c r="B182" i="8" s="1"/>
  <c r="R183" i="7"/>
  <c r="B183" i="8" s="1"/>
  <c r="R184" i="7"/>
  <c r="B184" i="8" s="1"/>
  <c r="R185" i="7"/>
  <c r="B185" i="8" s="1"/>
  <c r="R186" i="7"/>
  <c r="R187" i="7"/>
  <c r="R188" i="7"/>
  <c r="R189" i="7"/>
  <c r="R190" i="7"/>
  <c r="B190" i="8" s="1"/>
  <c r="R191" i="7"/>
  <c r="R192" i="7"/>
  <c r="R193" i="7"/>
  <c r="B193" i="8" s="1"/>
  <c r="R194" i="7"/>
  <c r="B194" i="8" s="1"/>
  <c r="R195" i="7"/>
  <c r="B195" i="8" s="1"/>
  <c r="R196" i="7"/>
  <c r="B196" i="8" s="1"/>
  <c r="R197" i="7"/>
  <c r="B197" i="8" s="1"/>
  <c r="R198" i="7"/>
  <c r="R199" i="7"/>
  <c r="R200" i="7"/>
  <c r="R201" i="7"/>
  <c r="R202" i="7"/>
  <c r="R203" i="7"/>
  <c r="B203" i="8" s="1"/>
  <c r="R204" i="7"/>
  <c r="R205" i="7"/>
  <c r="R206" i="7"/>
  <c r="B206" i="8" s="1"/>
  <c r="R207" i="7"/>
  <c r="B207" i="8" s="1"/>
  <c r="R208" i="7"/>
  <c r="B208" i="8" s="1"/>
  <c r="R209" i="7"/>
  <c r="B209" i="8" s="1"/>
  <c r="R210" i="7"/>
  <c r="R211" i="7"/>
  <c r="R212" i="7"/>
  <c r="R213" i="7"/>
  <c r="B213" i="8" s="1"/>
  <c r="R214" i="7"/>
  <c r="R215" i="7"/>
  <c r="B215" i="8" s="1"/>
  <c r="R216" i="7"/>
  <c r="R217" i="7"/>
  <c r="B217" i="8" s="1"/>
  <c r="R218" i="7"/>
  <c r="B218" i="8" s="1"/>
  <c r="R219" i="7"/>
  <c r="B219" i="8" s="1"/>
  <c r="R220" i="7"/>
  <c r="B220" i="8" s="1"/>
  <c r="R221" i="7"/>
  <c r="B221" i="8" s="1"/>
  <c r="R222" i="7"/>
  <c r="R223" i="7"/>
  <c r="R224" i="7"/>
  <c r="R225" i="7"/>
  <c r="R226" i="7"/>
  <c r="B226" i="8" s="1"/>
  <c r="R227" i="7"/>
  <c r="R228" i="7"/>
  <c r="R229" i="7"/>
  <c r="B229" i="8" s="1"/>
  <c r="R230" i="7"/>
  <c r="B230" i="8" s="1"/>
  <c r="R231" i="7"/>
  <c r="B231" i="8" s="1"/>
  <c r="R232" i="7"/>
  <c r="B232" i="8" s="1"/>
  <c r="R233" i="7"/>
  <c r="B233" i="8" s="1"/>
  <c r="R234" i="7"/>
  <c r="R235" i="7"/>
  <c r="R236" i="7"/>
  <c r="R237" i="7"/>
  <c r="R238" i="7"/>
  <c r="R239" i="7"/>
  <c r="R240" i="7"/>
  <c r="B240" i="8" s="1"/>
  <c r="R241" i="7"/>
  <c r="B241" i="8" s="1"/>
  <c r="R242" i="7"/>
  <c r="R243" i="7"/>
  <c r="R244" i="7"/>
  <c r="R245" i="7"/>
  <c r="R246" i="7"/>
  <c r="R247" i="7"/>
  <c r="R248" i="7"/>
  <c r="R249" i="7"/>
  <c r="R250" i="7"/>
  <c r="R251" i="7"/>
  <c r="R252" i="7"/>
  <c r="B252" i="8" s="1"/>
  <c r="R253" i="7"/>
  <c r="R254" i="7"/>
  <c r="B254" i="8" s="1"/>
  <c r="R255" i="7"/>
  <c r="B255" i="8" s="1"/>
  <c r="R256" i="7"/>
  <c r="B256" i="8" s="1"/>
  <c r="R257" i="7"/>
  <c r="B257" i="8" s="1"/>
  <c r="R258" i="7"/>
  <c r="R259" i="7"/>
  <c r="R260" i="7"/>
  <c r="R261" i="7"/>
  <c r="R262" i="7"/>
  <c r="B262" i="8" s="1"/>
  <c r="R263" i="7"/>
  <c r="B263" i="8" s="1"/>
  <c r="R264" i="7"/>
  <c r="R265" i="7"/>
  <c r="B265" i="8" s="1"/>
  <c r="R266" i="7"/>
  <c r="B266" i="8" s="1"/>
  <c r="R267" i="7"/>
  <c r="B267" i="8" s="1"/>
  <c r="R268" i="7"/>
  <c r="B268" i="8" s="1"/>
  <c r="R269" i="7"/>
  <c r="B269" i="8" s="1"/>
  <c r="R270" i="7"/>
  <c r="R271" i="7"/>
  <c r="R272" i="7"/>
  <c r="R273" i="7"/>
  <c r="B273" i="8" s="1"/>
  <c r="R274" i="7"/>
  <c r="R275" i="7"/>
  <c r="R276" i="7"/>
  <c r="B276" i="8" s="1"/>
  <c r="R277" i="7"/>
  <c r="B277" i="8" s="1"/>
  <c r="R278" i="7"/>
  <c r="B278" i="8" s="1"/>
  <c r="R279" i="7"/>
  <c r="B279" i="8" s="1"/>
  <c r="R280" i="7"/>
  <c r="B280" i="8" s="1"/>
  <c r="R281" i="7"/>
  <c r="B281" i="8" s="1"/>
  <c r="R282" i="7"/>
  <c r="R283" i="7"/>
  <c r="R284" i="7"/>
  <c r="R285" i="7"/>
  <c r="R286" i="7"/>
  <c r="R287" i="7"/>
  <c r="R288" i="7"/>
  <c r="R289" i="7"/>
  <c r="R290" i="7"/>
  <c r="B290" i="8" s="1"/>
  <c r="R291" i="7"/>
  <c r="B291" i="8" s="1"/>
  <c r="R292" i="7"/>
  <c r="B292" i="8" s="1"/>
  <c r="R293" i="7"/>
  <c r="B293" i="8" s="1"/>
  <c r="R294" i="7"/>
  <c r="R295" i="7"/>
  <c r="R296" i="7"/>
  <c r="R297" i="7"/>
  <c r="R298" i="7"/>
  <c r="R299" i="7"/>
  <c r="B299" i="8" s="1"/>
  <c r="R300" i="7"/>
  <c r="B300" i="8" s="1"/>
  <c r="R301" i="7"/>
  <c r="B301" i="8" s="1"/>
  <c r="R302" i="7"/>
  <c r="R303" i="7"/>
  <c r="B303" i="8" s="1"/>
  <c r="R304" i="7"/>
  <c r="B304" i="8" s="1"/>
  <c r="R305" i="7"/>
  <c r="B305" i="8" s="1"/>
  <c r="R306" i="7"/>
  <c r="R307" i="7"/>
  <c r="R308" i="7"/>
  <c r="R309" i="7"/>
  <c r="B309" i="8" s="1"/>
  <c r="R310" i="7"/>
  <c r="B310" i="8" s="1"/>
  <c r="R311" i="7"/>
  <c r="R312" i="7"/>
  <c r="B312" i="8" s="1"/>
  <c r="R313" i="7"/>
  <c r="B313" i="8" s="1"/>
  <c r="R314" i="7"/>
  <c r="B314" i="8" s="1"/>
  <c r="R315" i="7"/>
  <c r="B315" i="8" s="1"/>
  <c r="R316" i="7"/>
  <c r="B316" i="8" s="1"/>
  <c r="R317" i="7"/>
  <c r="B317" i="8" s="1"/>
  <c r="R318" i="7"/>
  <c r="R319" i="7"/>
  <c r="R320" i="7"/>
  <c r="R321" i="7"/>
  <c r="R322" i="7"/>
  <c r="R323" i="7"/>
  <c r="R324" i="7"/>
  <c r="B324" i="8" s="1"/>
  <c r="R325" i="7"/>
  <c r="B325" i="8" s="1"/>
  <c r="R326" i="7"/>
  <c r="B326" i="8" s="1"/>
  <c r="R327" i="7"/>
  <c r="R328" i="7"/>
  <c r="B328" i="8" s="1"/>
  <c r="R329" i="7"/>
  <c r="B329" i="8" s="1"/>
  <c r="R330" i="7"/>
  <c r="R331" i="7"/>
  <c r="R332" i="7"/>
  <c r="R333" i="7"/>
  <c r="R334" i="7"/>
  <c r="R335" i="7"/>
  <c r="R336" i="7"/>
  <c r="R337" i="7"/>
  <c r="R338" i="7"/>
  <c r="B338" i="8" s="1"/>
  <c r="R339" i="7"/>
  <c r="B339" i="8" s="1"/>
  <c r="R340" i="7"/>
  <c r="B340" i="8" s="1"/>
  <c r="R341" i="7"/>
  <c r="B341" i="8" s="1"/>
  <c r="R342" i="7"/>
  <c r="R343" i="7"/>
  <c r="R344" i="7"/>
  <c r="R345" i="7"/>
  <c r="R346" i="7"/>
  <c r="R347" i="7"/>
  <c r="B347" i="8" s="1"/>
  <c r="R348" i="7"/>
  <c r="B348" i="8" s="1"/>
  <c r="R349" i="7"/>
  <c r="B349" i="8" s="1"/>
  <c r="R350" i="7"/>
  <c r="B350" i="8" s="1"/>
  <c r="R351" i="7"/>
  <c r="B351" i="8" s="1"/>
  <c r="R352" i="7"/>
  <c r="B352" i="8" s="1"/>
  <c r="R353" i="7"/>
  <c r="B353" i="8" s="1"/>
  <c r="R354" i="7"/>
  <c r="R355" i="7"/>
  <c r="R356" i="7"/>
  <c r="R357" i="7"/>
  <c r="B357" i="8" s="1"/>
  <c r="R358" i="7"/>
  <c r="B358" i="8" s="1"/>
  <c r="R359" i="7"/>
  <c r="R360" i="7"/>
  <c r="B360" i="8" s="1"/>
  <c r="R361" i="7"/>
  <c r="B361" i="8" s="1"/>
  <c r="R362" i="7"/>
  <c r="B362" i="8" s="1"/>
  <c r="R363" i="7"/>
  <c r="B363" i="8" s="1"/>
  <c r="R364" i="7"/>
  <c r="B364" i="8" s="1"/>
  <c r="R365" i="7"/>
  <c r="B365" i="8" s="1"/>
  <c r="R366" i="7"/>
  <c r="R367" i="7"/>
  <c r="R368" i="7"/>
  <c r="R369" i="7"/>
  <c r="R370" i="7"/>
  <c r="R371" i="7"/>
  <c r="B371" i="8" s="1"/>
  <c r="R372" i="7"/>
  <c r="R373" i="7"/>
  <c r="R374" i="7"/>
  <c r="B374" i="8" s="1"/>
  <c r="R375" i="7"/>
  <c r="B375" i="8" s="1"/>
  <c r="R376" i="7"/>
  <c r="B376" i="8" s="1"/>
  <c r="R377" i="7"/>
  <c r="B377" i="8" s="1"/>
  <c r="R378" i="7"/>
  <c r="R379" i="7"/>
  <c r="R380" i="7"/>
  <c r="R381" i="7"/>
  <c r="B381" i="8" s="1"/>
  <c r="R382" i="7"/>
  <c r="R383" i="7"/>
  <c r="B383" i="8" s="1"/>
  <c r="R384" i="7"/>
  <c r="R385" i="7"/>
  <c r="R386" i="7"/>
  <c r="R387" i="7"/>
  <c r="R388" i="7"/>
  <c r="R389" i="7"/>
  <c r="R390" i="7"/>
  <c r="R391" i="7"/>
  <c r="R392" i="7"/>
  <c r="R393" i="7"/>
  <c r="R394" i="7"/>
  <c r="B394" i="8" s="1"/>
  <c r="R395" i="7"/>
  <c r="R396" i="7"/>
  <c r="R397" i="7"/>
  <c r="B397" i="8" s="1"/>
  <c r="R398" i="7"/>
  <c r="B398" i="8" s="1"/>
  <c r="R399" i="7"/>
  <c r="B399" i="8" s="1"/>
  <c r="R400" i="7"/>
  <c r="B400" i="8" s="1"/>
  <c r="R401" i="7"/>
  <c r="B401" i="8" s="1"/>
  <c r="R402" i="7"/>
  <c r="R403" i="7"/>
  <c r="R404" i="7"/>
  <c r="R405" i="7"/>
  <c r="R406" i="7"/>
  <c r="B406" i="8" s="1"/>
  <c r="R407" i="7"/>
  <c r="B407" i="8" s="1"/>
  <c r="R408" i="7"/>
  <c r="B408" i="8" s="1"/>
  <c r="R409" i="7"/>
  <c r="B409" i="8" s="1"/>
  <c r="R410" i="7"/>
  <c r="B410" i="8" s="1"/>
  <c r="R411" i="7"/>
  <c r="B411" i="8" s="1"/>
  <c r="R412" i="7"/>
  <c r="B412" i="8" s="1"/>
  <c r="R413" i="7"/>
  <c r="B413" i="8" s="1"/>
  <c r="R414" i="7"/>
  <c r="R415" i="7"/>
  <c r="R416" i="7"/>
  <c r="R417" i="7"/>
  <c r="B417" i="8" s="1"/>
  <c r="R418" i="7"/>
  <c r="R419" i="7"/>
  <c r="R420" i="7"/>
  <c r="R421" i="7"/>
  <c r="R422" i="7"/>
  <c r="R423" i="7"/>
  <c r="B423" i="8" s="1"/>
  <c r="R424" i="7"/>
  <c r="B424" i="8" s="1"/>
  <c r="R425" i="7"/>
  <c r="B425" i="8" s="1"/>
  <c r="R426" i="7"/>
  <c r="R427" i="7"/>
  <c r="R428" i="7"/>
  <c r="R429" i="7"/>
  <c r="R430" i="7"/>
  <c r="R431" i="7"/>
  <c r="R432" i="7"/>
  <c r="R433" i="7"/>
  <c r="B433" i="8" s="1"/>
  <c r="R434" i="7"/>
  <c r="B434" i="8" s="1"/>
  <c r="R435" i="7"/>
  <c r="B435" i="8" s="1"/>
  <c r="R436" i="7"/>
  <c r="B436" i="8" s="1"/>
  <c r="R437" i="7"/>
  <c r="B437" i="8" s="1"/>
  <c r="R438" i="7"/>
  <c r="R439" i="7"/>
  <c r="R440" i="7"/>
  <c r="R441" i="7"/>
  <c r="R442" i="7"/>
  <c r="B442" i="8" s="1"/>
  <c r="R443" i="7"/>
  <c r="B443" i="8" s="1"/>
  <c r="R444" i="7"/>
  <c r="B444" i="8" s="1"/>
  <c r="R445" i="7"/>
  <c r="B445" i="8" s="1"/>
  <c r="R446" i="7"/>
  <c r="B446" i="8" s="1"/>
  <c r="R447" i="7"/>
  <c r="B447" i="8" s="1"/>
  <c r="R448" i="7"/>
  <c r="B448" i="8" s="1"/>
  <c r="R449" i="7"/>
  <c r="B449" i="8" s="1"/>
  <c r="R450" i="7"/>
  <c r="R451" i="7"/>
  <c r="R452" i="7"/>
  <c r="R453" i="7"/>
  <c r="B453" i="8" s="1"/>
  <c r="R454" i="7"/>
  <c r="B454" i="8" s="1"/>
  <c r="R455" i="7"/>
  <c r="B455" i="8" s="1"/>
  <c r="R456" i="7"/>
  <c r="B456" i="8" s="1"/>
  <c r="R457" i="7"/>
  <c r="B457" i="8" s="1"/>
  <c r="R458" i="7"/>
  <c r="B458" i="8" s="1"/>
  <c r="R459" i="7"/>
  <c r="B459" i="8" s="1"/>
  <c r="R460" i="7"/>
  <c r="B460" i="8" s="1"/>
  <c r="R461" i="7"/>
  <c r="B461" i="8" s="1"/>
  <c r="R462" i="7"/>
  <c r="R463" i="7"/>
  <c r="R464" i="7"/>
  <c r="R465" i="7"/>
  <c r="R466" i="7"/>
  <c r="R467" i="7"/>
  <c r="B467" i="8" s="1"/>
  <c r="R468" i="7"/>
  <c r="B468" i="8" s="1"/>
  <c r="R469" i="7"/>
  <c r="B469" i="8" s="1"/>
  <c r="R470" i="7"/>
  <c r="B470" i="8" s="1"/>
  <c r="R471" i="7"/>
  <c r="B471" i="8" s="1"/>
  <c r="R472" i="7"/>
  <c r="B472" i="8" s="1"/>
  <c r="R473" i="7"/>
  <c r="B473" i="8" s="1"/>
  <c r="R474" i="7"/>
  <c r="R475" i="7"/>
  <c r="R476" i="7"/>
  <c r="R477" i="7"/>
  <c r="R478" i="7"/>
  <c r="R479" i="7"/>
  <c r="R480" i="7"/>
  <c r="R481" i="7"/>
  <c r="B481" i="8" s="1"/>
  <c r="R482" i="7"/>
  <c r="B482" i="8" s="1"/>
  <c r="R483" i="7"/>
  <c r="R484" i="7"/>
  <c r="B484" i="8" s="1"/>
  <c r="R485" i="7"/>
  <c r="B485" i="8" s="1"/>
  <c r="R486" i="7"/>
  <c r="R487" i="7"/>
  <c r="R488" i="7"/>
  <c r="R489" i="7"/>
  <c r="R490" i="7"/>
  <c r="R491" i="7"/>
  <c r="R492" i="7"/>
  <c r="B492" i="8" s="1"/>
  <c r="R493" i="7"/>
  <c r="B493" i="8" s="1"/>
  <c r="R494" i="7"/>
  <c r="B494" i="8" s="1"/>
  <c r="R495" i="7"/>
  <c r="B495" i="8" s="1"/>
  <c r="R496" i="7"/>
  <c r="B496" i="8" s="1"/>
  <c r="R497" i="7"/>
  <c r="B497" i="8" s="1"/>
  <c r="R498" i="7"/>
  <c r="R499" i="7"/>
  <c r="R500" i="7"/>
  <c r="R5" i="7"/>
  <c r="S6" i="7"/>
  <c r="S7" i="7"/>
  <c r="S8" i="7"/>
  <c r="S9" i="7"/>
  <c r="S10" i="7"/>
  <c r="S11" i="7"/>
  <c r="S12" i="7"/>
  <c r="S13" i="7"/>
  <c r="S14" i="7"/>
  <c r="C14" i="8" s="1"/>
  <c r="S15" i="7"/>
  <c r="C15" i="8" s="1"/>
  <c r="S16" i="7"/>
  <c r="C16" i="8" s="1"/>
  <c r="S17" i="7"/>
  <c r="C17" i="8" s="1"/>
  <c r="S18" i="7"/>
  <c r="S19" i="7"/>
  <c r="S20" i="7"/>
  <c r="S21" i="7"/>
  <c r="S22" i="7"/>
  <c r="S23" i="7"/>
  <c r="S24" i="7"/>
  <c r="S25" i="7"/>
  <c r="S26" i="7"/>
  <c r="C26" i="8" s="1"/>
  <c r="S27" i="7"/>
  <c r="C27" i="8" s="1"/>
  <c r="S28" i="7"/>
  <c r="C28" i="8" s="1"/>
  <c r="S29" i="7"/>
  <c r="C29" i="8" s="1"/>
  <c r="S30" i="7"/>
  <c r="S31" i="7"/>
  <c r="S32" i="7"/>
  <c r="S33" i="7"/>
  <c r="S34" i="7"/>
  <c r="S35" i="7"/>
  <c r="S36" i="7"/>
  <c r="S37" i="7"/>
  <c r="S38" i="7"/>
  <c r="S39" i="7"/>
  <c r="S40" i="7"/>
  <c r="C40" i="8" s="1"/>
  <c r="S41" i="7"/>
  <c r="C41" i="8" s="1"/>
  <c r="S42" i="7"/>
  <c r="S43" i="7"/>
  <c r="S44" i="7"/>
  <c r="S45" i="7"/>
  <c r="S46" i="7"/>
  <c r="S47" i="7"/>
  <c r="S48" i="7"/>
  <c r="S49" i="7"/>
  <c r="S50" i="7"/>
  <c r="C50" i="8" s="1"/>
  <c r="S51" i="7"/>
  <c r="C51" i="8" s="1"/>
  <c r="S52" i="7"/>
  <c r="C52" i="8" s="1"/>
  <c r="S53" i="7"/>
  <c r="C53" i="8" s="1"/>
  <c r="S54" i="7"/>
  <c r="S55" i="7"/>
  <c r="S56" i="7"/>
  <c r="S57" i="7"/>
  <c r="S58" i="7"/>
  <c r="S59" i="7"/>
  <c r="S60" i="7"/>
  <c r="S61" i="7"/>
  <c r="S62" i="7"/>
  <c r="C62" i="8" s="1"/>
  <c r="S63" i="7"/>
  <c r="C63" i="8" s="1"/>
  <c r="S64" i="7"/>
  <c r="C64" i="8" s="1"/>
  <c r="S65" i="7"/>
  <c r="C65" i="8" s="1"/>
  <c r="S66" i="7"/>
  <c r="S67" i="7"/>
  <c r="S68" i="7"/>
  <c r="S69" i="7"/>
  <c r="S70" i="7"/>
  <c r="S71" i="7"/>
  <c r="S72" i="7"/>
  <c r="S73" i="7"/>
  <c r="S74" i="7"/>
  <c r="S75" i="7"/>
  <c r="C75" i="8" s="1"/>
  <c r="S76" i="7"/>
  <c r="C76" i="8" s="1"/>
  <c r="S77" i="7"/>
  <c r="C77" i="8" s="1"/>
  <c r="S78" i="7"/>
  <c r="S79" i="7"/>
  <c r="S80" i="7"/>
  <c r="S81" i="7"/>
  <c r="S82" i="7"/>
  <c r="S83" i="7"/>
  <c r="S84" i="7"/>
  <c r="S85" i="7"/>
  <c r="S86" i="7"/>
  <c r="C86" i="8" s="1"/>
  <c r="S87" i="7"/>
  <c r="C87" i="8" s="1"/>
  <c r="S88" i="7"/>
  <c r="C88" i="8" s="1"/>
  <c r="S89" i="7"/>
  <c r="C89" i="8" s="1"/>
  <c r="S90" i="7"/>
  <c r="S91" i="7"/>
  <c r="S92" i="7"/>
  <c r="S93" i="7"/>
  <c r="C93" i="8" s="1"/>
  <c r="S94" i="7"/>
  <c r="S95" i="7"/>
  <c r="S96" i="7"/>
  <c r="S97" i="7"/>
  <c r="S98" i="7"/>
  <c r="C98" i="8" s="1"/>
  <c r="S99" i="7"/>
  <c r="C99" i="8" s="1"/>
  <c r="S100" i="7"/>
  <c r="C100" i="8" s="1"/>
  <c r="S101" i="7"/>
  <c r="C101" i="8" s="1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C123" i="8" s="1"/>
  <c r="S124" i="7"/>
  <c r="C124" i="8" s="1"/>
  <c r="S125" i="7"/>
  <c r="C125" i="8" s="1"/>
  <c r="S126" i="7"/>
  <c r="S127" i="7"/>
  <c r="S128" i="7"/>
  <c r="S129" i="7"/>
  <c r="S130" i="7"/>
  <c r="S131" i="7"/>
  <c r="S132" i="7"/>
  <c r="S133" i="7"/>
  <c r="S134" i="7"/>
  <c r="C134" i="8" s="1"/>
  <c r="S135" i="7"/>
  <c r="C135" i="8" s="1"/>
  <c r="S136" i="7"/>
  <c r="C136" i="8" s="1"/>
  <c r="S137" i="7"/>
  <c r="C137" i="8" s="1"/>
  <c r="S138" i="7"/>
  <c r="S139" i="7"/>
  <c r="S140" i="7"/>
  <c r="S141" i="7"/>
  <c r="S142" i="7"/>
  <c r="S143" i="7"/>
  <c r="S144" i="7"/>
  <c r="S145" i="7"/>
  <c r="S146" i="7"/>
  <c r="C146" i="8" s="1"/>
  <c r="S147" i="7"/>
  <c r="C147" i="8" s="1"/>
  <c r="S148" i="7"/>
  <c r="C148" i="8" s="1"/>
  <c r="S149" i="7"/>
  <c r="C149" i="8" s="1"/>
  <c r="S150" i="7"/>
  <c r="S151" i="7"/>
  <c r="S152" i="7"/>
  <c r="S153" i="7"/>
  <c r="S154" i="7"/>
  <c r="S155" i="7"/>
  <c r="S156" i="7"/>
  <c r="S157" i="7"/>
  <c r="S158" i="7"/>
  <c r="S159" i="7"/>
  <c r="C159" i="8" s="1"/>
  <c r="S160" i="7"/>
  <c r="C160" i="8" s="1"/>
  <c r="S161" i="7"/>
  <c r="C161" i="8" s="1"/>
  <c r="S162" i="7"/>
  <c r="S163" i="7"/>
  <c r="S164" i="7"/>
  <c r="S165" i="7"/>
  <c r="S166" i="7"/>
  <c r="S167" i="7"/>
  <c r="S168" i="7"/>
  <c r="S169" i="7"/>
  <c r="S170" i="7"/>
  <c r="C170" i="8" s="1"/>
  <c r="S171" i="7"/>
  <c r="C171" i="8" s="1"/>
  <c r="S172" i="7"/>
  <c r="C172" i="8" s="1"/>
  <c r="S173" i="7"/>
  <c r="C173" i="8" s="1"/>
  <c r="S174" i="7"/>
  <c r="S175" i="7"/>
  <c r="S176" i="7"/>
  <c r="S177" i="7"/>
  <c r="S178" i="7"/>
  <c r="S179" i="7"/>
  <c r="S180" i="7"/>
  <c r="C180" i="8" s="1"/>
  <c r="S181" i="7"/>
  <c r="S182" i="7"/>
  <c r="C182" i="8" s="1"/>
  <c r="S183" i="7"/>
  <c r="C183" i="8" s="1"/>
  <c r="S184" i="7"/>
  <c r="C184" i="8" s="1"/>
  <c r="S185" i="7"/>
  <c r="C185" i="8" s="1"/>
  <c r="S186" i="7"/>
  <c r="S187" i="7"/>
  <c r="S188" i="7"/>
  <c r="S189" i="7"/>
  <c r="S190" i="7"/>
  <c r="S191" i="7"/>
  <c r="S192" i="7"/>
  <c r="S193" i="7"/>
  <c r="S194" i="7"/>
  <c r="S195" i="7"/>
  <c r="C195" i="8" s="1"/>
  <c r="S196" i="7"/>
  <c r="C196" i="8" s="1"/>
  <c r="S197" i="7"/>
  <c r="C197" i="8" s="1"/>
  <c r="S198" i="7"/>
  <c r="S199" i="7"/>
  <c r="S200" i="7"/>
  <c r="S201" i="7"/>
  <c r="S202" i="7"/>
  <c r="S203" i="7"/>
  <c r="S204" i="7"/>
  <c r="S205" i="7"/>
  <c r="S206" i="7"/>
  <c r="S207" i="7"/>
  <c r="S208" i="7"/>
  <c r="C208" i="8" s="1"/>
  <c r="S209" i="7"/>
  <c r="C209" i="8" s="1"/>
  <c r="S210" i="7"/>
  <c r="S211" i="7"/>
  <c r="S212" i="7"/>
  <c r="S213" i="7"/>
  <c r="S214" i="7"/>
  <c r="S215" i="7"/>
  <c r="S216" i="7"/>
  <c r="S217" i="7"/>
  <c r="S218" i="7"/>
  <c r="C218" i="8" s="1"/>
  <c r="S219" i="7"/>
  <c r="C219" i="8" s="1"/>
  <c r="S220" i="7"/>
  <c r="C220" i="8" s="1"/>
  <c r="S221" i="7"/>
  <c r="C221" i="8" s="1"/>
  <c r="S222" i="7"/>
  <c r="S223" i="7"/>
  <c r="S224" i="7"/>
  <c r="S225" i="7"/>
  <c r="S226" i="7"/>
  <c r="S227" i="7"/>
  <c r="S228" i="7"/>
  <c r="S229" i="7"/>
  <c r="S230" i="7"/>
  <c r="C230" i="8" s="1"/>
  <c r="S231" i="7"/>
  <c r="C231" i="8" s="1"/>
  <c r="S232" i="7"/>
  <c r="C232" i="8" s="1"/>
  <c r="S233" i="7"/>
  <c r="C233" i="8" s="1"/>
  <c r="S234" i="7"/>
  <c r="S235" i="7"/>
  <c r="S236" i="7"/>
  <c r="S237" i="7"/>
  <c r="S238" i="7"/>
  <c r="S239" i="7"/>
  <c r="S240" i="7"/>
  <c r="S241" i="7"/>
  <c r="S242" i="7"/>
  <c r="S243" i="7"/>
  <c r="S244" i="7"/>
  <c r="S245" i="7"/>
  <c r="S246" i="7"/>
  <c r="S247" i="7"/>
  <c r="S248" i="7"/>
  <c r="S249" i="7"/>
  <c r="S250" i="7"/>
  <c r="S251" i="7"/>
  <c r="S252" i="7"/>
  <c r="S253" i="7"/>
  <c r="S254" i="7"/>
  <c r="C254" i="8" s="1"/>
  <c r="S255" i="7"/>
  <c r="C255" i="8" s="1"/>
  <c r="S256" i="7"/>
  <c r="C256" i="8" s="1"/>
  <c r="S257" i="7"/>
  <c r="C257" i="8" s="1"/>
  <c r="S258" i="7"/>
  <c r="S259" i="7"/>
  <c r="S260" i="7"/>
  <c r="S261" i="7"/>
  <c r="S262" i="7"/>
  <c r="S263" i="7"/>
  <c r="S264" i="7"/>
  <c r="S265" i="7"/>
  <c r="S266" i="7"/>
  <c r="C266" i="8" s="1"/>
  <c r="S267" i="7"/>
  <c r="C267" i="8" s="1"/>
  <c r="S268" i="7"/>
  <c r="C268" i="8" s="1"/>
  <c r="S269" i="7"/>
  <c r="C269" i="8" s="1"/>
  <c r="S270" i="7"/>
  <c r="S271" i="7"/>
  <c r="S272" i="7"/>
  <c r="S273" i="7"/>
  <c r="S274" i="7"/>
  <c r="S275" i="7"/>
  <c r="C275" i="8" s="1"/>
  <c r="S276" i="7"/>
  <c r="S277" i="7"/>
  <c r="S278" i="7"/>
  <c r="C278" i="8" s="1"/>
  <c r="S279" i="7"/>
  <c r="C279" i="8" s="1"/>
  <c r="S280" i="7"/>
  <c r="C280" i="8" s="1"/>
  <c r="S281" i="7"/>
  <c r="C281" i="8" s="1"/>
  <c r="S282" i="7"/>
  <c r="S283" i="7"/>
  <c r="S284" i="7"/>
  <c r="S285" i="7"/>
  <c r="S286" i="7"/>
  <c r="S287" i="7"/>
  <c r="S288" i="7"/>
  <c r="S289" i="7"/>
  <c r="S290" i="7"/>
  <c r="S291" i="7"/>
  <c r="C291" i="8" s="1"/>
  <c r="S292" i="7"/>
  <c r="C292" i="8" s="1"/>
  <c r="S293" i="7"/>
  <c r="C293" i="8" s="1"/>
  <c r="S294" i="7"/>
  <c r="S295" i="7"/>
  <c r="S296" i="7"/>
  <c r="S297" i="7"/>
  <c r="S298" i="7"/>
  <c r="S299" i="7"/>
  <c r="S300" i="7"/>
  <c r="S301" i="7"/>
  <c r="S302" i="7"/>
  <c r="S303" i="7"/>
  <c r="C303" i="8" s="1"/>
  <c r="S304" i="7"/>
  <c r="C304" i="8" s="1"/>
  <c r="S305" i="7"/>
  <c r="C305" i="8" s="1"/>
  <c r="S306" i="7"/>
  <c r="S307" i="7"/>
  <c r="S308" i="7"/>
  <c r="S309" i="7"/>
  <c r="S310" i="7"/>
  <c r="S311" i="7"/>
  <c r="S312" i="7"/>
  <c r="S313" i="7"/>
  <c r="S314" i="7"/>
  <c r="C314" i="8" s="1"/>
  <c r="S315" i="7"/>
  <c r="C315" i="8" s="1"/>
  <c r="S316" i="7"/>
  <c r="C316" i="8" s="1"/>
  <c r="S317" i="7"/>
  <c r="C317" i="8" s="1"/>
  <c r="S318" i="7"/>
  <c r="S319" i="7"/>
  <c r="S320" i="7"/>
  <c r="S321" i="7"/>
  <c r="S322" i="7"/>
  <c r="S323" i="7"/>
  <c r="S324" i="7"/>
  <c r="S325" i="7"/>
  <c r="S326" i="7"/>
  <c r="C326" i="8" s="1"/>
  <c r="S327" i="7"/>
  <c r="S328" i="7"/>
  <c r="C328" i="8" s="1"/>
  <c r="S329" i="7"/>
  <c r="C329" i="8" s="1"/>
  <c r="S330" i="7"/>
  <c r="S331" i="7"/>
  <c r="S332" i="7"/>
  <c r="S333" i="7"/>
  <c r="S334" i="7"/>
  <c r="S335" i="7"/>
  <c r="S336" i="7"/>
  <c r="S337" i="7"/>
  <c r="S338" i="7"/>
  <c r="C338" i="8" s="1"/>
  <c r="S339" i="7"/>
  <c r="S340" i="7"/>
  <c r="C340" i="8" s="1"/>
  <c r="S341" i="7"/>
  <c r="C341" i="8" s="1"/>
  <c r="S342" i="7"/>
  <c r="S343" i="7"/>
  <c r="S344" i="7"/>
  <c r="S345" i="7"/>
  <c r="S346" i="7"/>
  <c r="S347" i="7"/>
  <c r="S348" i="7"/>
  <c r="S349" i="7"/>
  <c r="S350" i="7"/>
  <c r="C350" i="8" s="1"/>
  <c r="S351" i="7"/>
  <c r="C351" i="8" s="1"/>
  <c r="S352" i="7"/>
  <c r="C352" i="8" s="1"/>
  <c r="S353" i="7"/>
  <c r="C353" i="8" s="1"/>
  <c r="S354" i="7"/>
  <c r="S355" i="7"/>
  <c r="S356" i="7"/>
  <c r="C356" i="8" s="1"/>
  <c r="S357" i="7"/>
  <c r="C357" i="8" s="1"/>
  <c r="S358" i="7"/>
  <c r="S359" i="7"/>
  <c r="S360" i="7"/>
  <c r="S361" i="7"/>
  <c r="S362" i="7"/>
  <c r="C362" i="8" s="1"/>
  <c r="S363" i="7"/>
  <c r="C363" i="8" s="1"/>
  <c r="S364" i="7"/>
  <c r="C364" i="8" s="1"/>
  <c r="S365" i="7"/>
  <c r="C365" i="8" s="1"/>
  <c r="S366" i="7"/>
  <c r="S367" i="7"/>
  <c r="S368" i="7"/>
  <c r="S369" i="7"/>
  <c r="S370" i="7"/>
  <c r="S371" i="7"/>
  <c r="S372" i="7"/>
  <c r="S373" i="7"/>
  <c r="S374" i="7"/>
  <c r="S375" i="7"/>
  <c r="S376" i="7"/>
  <c r="S377" i="7"/>
  <c r="C377" i="8" s="1"/>
  <c r="S378" i="7"/>
  <c r="S379" i="7"/>
  <c r="C379" i="8" s="1"/>
  <c r="S380" i="7"/>
  <c r="S381" i="7"/>
  <c r="S382" i="7"/>
  <c r="S383" i="7"/>
  <c r="S384" i="7"/>
  <c r="C384" i="8" s="1"/>
  <c r="S385" i="7"/>
  <c r="S386" i="7"/>
  <c r="S387" i="7"/>
  <c r="S388" i="7"/>
  <c r="C388" i="8" s="1"/>
  <c r="S389" i="7"/>
  <c r="C389" i="8" s="1"/>
  <c r="S390" i="7"/>
  <c r="S391" i="7"/>
  <c r="S392" i="7"/>
  <c r="C392" i="8" s="1"/>
  <c r="S393" i="7"/>
  <c r="S394" i="7"/>
  <c r="C394" i="8" s="1"/>
  <c r="S395" i="7"/>
  <c r="S396" i="7"/>
  <c r="S397" i="7"/>
  <c r="S398" i="7"/>
  <c r="C398" i="8" s="1"/>
  <c r="S399" i="7"/>
  <c r="C399" i="8" s="1"/>
  <c r="S400" i="7"/>
  <c r="C400" i="8" s="1"/>
  <c r="S401" i="7"/>
  <c r="C401" i="8" s="1"/>
  <c r="S402" i="7"/>
  <c r="C402" i="8" s="1"/>
  <c r="S403" i="7"/>
  <c r="S404" i="7"/>
  <c r="S405" i="7"/>
  <c r="S406" i="7"/>
  <c r="S407" i="7"/>
  <c r="S408" i="7"/>
  <c r="S409" i="7"/>
  <c r="S410" i="7"/>
  <c r="C410" i="8" s="1"/>
  <c r="S411" i="7"/>
  <c r="C411" i="8" s="1"/>
  <c r="S412" i="7"/>
  <c r="C412" i="8" s="1"/>
  <c r="S413" i="7"/>
  <c r="C413" i="8" s="1"/>
  <c r="S414" i="7"/>
  <c r="S415" i="7"/>
  <c r="C415" i="8" s="1"/>
  <c r="S416" i="7"/>
  <c r="S417" i="7"/>
  <c r="S418" i="7"/>
  <c r="S419" i="7"/>
  <c r="S420" i="7"/>
  <c r="S421" i="7"/>
  <c r="S422" i="7"/>
  <c r="C422" i="8" s="1"/>
  <c r="S423" i="7"/>
  <c r="C423" i="8" s="1"/>
  <c r="S424" i="7"/>
  <c r="C424" i="8" s="1"/>
  <c r="S425" i="7"/>
  <c r="C425" i="8" s="1"/>
  <c r="S426" i="7"/>
  <c r="S427" i="7"/>
  <c r="S428" i="7"/>
  <c r="S429" i="7"/>
  <c r="S430" i="7"/>
  <c r="S431" i="7"/>
  <c r="S432" i="7"/>
  <c r="S433" i="7"/>
  <c r="S434" i="7"/>
  <c r="S435" i="7"/>
  <c r="C435" i="8" s="1"/>
  <c r="S436" i="7"/>
  <c r="C436" i="8" s="1"/>
  <c r="S437" i="7"/>
  <c r="C437" i="8" s="1"/>
  <c r="S438" i="7"/>
  <c r="S439" i="7"/>
  <c r="S440" i="7"/>
  <c r="S441" i="7"/>
  <c r="S442" i="7"/>
  <c r="S443" i="7"/>
  <c r="S444" i="7"/>
  <c r="S445" i="7"/>
  <c r="S446" i="7"/>
  <c r="C446" i="8" s="1"/>
  <c r="S447" i="7"/>
  <c r="C447" i="8" s="1"/>
  <c r="S448" i="7"/>
  <c r="C448" i="8" s="1"/>
  <c r="S449" i="7"/>
  <c r="C449" i="8" s="1"/>
  <c r="S450" i="7"/>
  <c r="S451" i="7"/>
  <c r="S452" i="7"/>
  <c r="S453" i="7"/>
  <c r="S454" i="7"/>
  <c r="S455" i="7"/>
  <c r="S456" i="7"/>
  <c r="C456" i="8" s="1"/>
  <c r="S457" i="7"/>
  <c r="S458" i="7"/>
  <c r="S459" i="7"/>
  <c r="S460" i="7"/>
  <c r="S461" i="7"/>
  <c r="C461" i="8" s="1"/>
  <c r="S462" i="7"/>
  <c r="S463" i="7"/>
  <c r="S464" i="7"/>
  <c r="S465" i="7"/>
  <c r="S466" i="7"/>
  <c r="S467" i="7"/>
  <c r="S468" i="7"/>
  <c r="S469" i="7"/>
  <c r="S470" i="7"/>
  <c r="S471" i="7"/>
  <c r="C471" i="8" s="1"/>
  <c r="S472" i="7"/>
  <c r="C472" i="8" s="1"/>
  <c r="S473" i="7"/>
  <c r="C473" i="8" s="1"/>
  <c r="S474" i="7"/>
  <c r="C474" i="8" s="1"/>
  <c r="S475" i="7"/>
  <c r="S476" i="7"/>
  <c r="S477" i="7"/>
  <c r="S478" i="7"/>
  <c r="S479" i="7"/>
  <c r="S480" i="7"/>
  <c r="S481" i="7"/>
  <c r="S482" i="7"/>
  <c r="C482" i="8" s="1"/>
  <c r="S483" i="7"/>
  <c r="C483" i="8" s="1"/>
  <c r="S484" i="7"/>
  <c r="C484" i="8" s="1"/>
  <c r="S485" i="7"/>
  <c r="C485" i="8" s="1"/>
  <c r="S486" i="7"/>
  <c r="S487" i="7"/>
  <c r="S488" i="7"/>
  <c r="S489" i="7"/>
  <c r="S490" i="7"/>
  <c r="C490" i="8" s="1"/>
  <c r="S491" i="7"/>
  <c r="S492" i="7"/>
  <c r="S493" i="7"/>
  <c r="S494" i="7"/>
  <c r="S495" i="7"/>
  <c r="S496" i="7"/>
  <c r="S497" i="7"/>
  <c r="S498" i="7"/>
  <c r="S499" i="7"/>
  <c r="S500" i="7"/>
  <c r="S5" i="7"/>
  <c r="C38" i="8"/>
  <c r="C72" i="8"/>
  <c r="C74" i="8"/>
  <c r="C110" i="8"/>
  <c r="C111" i="8"/>
  <c r="C112" i="8"/>
  <c r="C113" i="8"/>
  <c r="C116" i="8"/>
  <c r="C158" i="8"/>
  <c r="C206" i="8"/>
  <c r="C207" i="8"/>
  <c r="C215" i="8"/>
  <c r="C242" i="8"/>
  <c r="C243" i="8"/>
  <c r="C244" i="8"/>
  <c r="C245" i="8"/>
  <c r="C262" i="8"/>
  <c r="C290" i="8"/>
  <c r="C320" i="8"/>
  <c r="C339" i="8"/>
  <c r="C374" i="8"/>
  <c r="C375" i="8"/>
  <c r="C376" i="8"/>
  <c r="C418" i="8"/>
  <c r="C428" i="8"/>
  <c r="C458" i="8"/>
  <c r="C459" i="8"/>
  <c r="C460" i="8"/>
  <c r="C494" i="8"/>
  <c r="C495" i="8"/>
  <c r="C496" i="8"/>
  <c r="C497" i="8"/>
  <c r="P5" i="7"/>
  <c r="C12" i="8"/>
  <c r="C13" i="8"/>
  <c r="C24" i="8"/>
  <c r="C25" i="8"/>
  <c r="C39" i="8"/>
  <c r="C48" i="8"/>
  <c r="C49" i="8"/>
  <c r="C61" i="8"/>
  <c r="C84" i="8"/>
  <c r="C85" i="8"/>
  <c r="C97" i="8"/>
  <c r="C108" i="8"/>
  <c r="C109" i="8"/>
  <c r="C121" i="8"/>
  <c r="C122" i="8"/>
  <c r="C156" i="8"/>
  <c r="C157" i="8"/>
  <c r="C168" i="8"/>
  <c r="C169" i="8"/>
  <c r="C181" i="8"/>
  <c r="C192" i="8"/>
  <c r="C193" i="8"/>
  <c r="C194" i="8"/>
  <c r="C204" i="8"/>
  <c r="C205" i="8"/>
  <c r="C216" i="8"/>
  <c r="C217" i="8"/>
  <c r="C240" i="8"/>
  <c r="C241" i="8"/>
  <c r="C253" i="8"/>
  <c r="C264" i="8"/>
  <c r="C265" i="8"/>
  <c r="C277" i="8"/>
  <c r="C288" i="8"/>
  <c r="C289" i="8"/>
  <c r="C300" i="8"/>
  <c r="C301" i="8"/>
  <c r="C302" i="8"/>
  <c r="C312" i="8"/>
  <c r="C313" i="8"/>
  <c r="C324" i="8"/>
  <c r="C325" i="8"/>
  <c r="C336" i="8"/>
  <c r="C337" i="8"/>
  <c r="C360" i="8"/>
  <c r="C361" i="8"/>
  <c r="C385" i="8"/>
  <c r="C386" i="8"/>
  <c r="C387" i="8"/>
  <c r="C396" i="8"/>
  <c r="C397" i="8"/>
  <c r="C420" i="8"/>
  <c r="C421" i="8"/>
  <c r="C444" i="8"/>
  <c r="C445" i="8"/>
  <c r="C457" i="8"/>
  <c r="C468" i="8"/>
  <c r="C469" i="8"/>
  <c r="C470" i="8"/>
  <c r="C480" i="8"/>
  <c r="C481" i="8"/>
  <c r="C493" i="8"/>
  <c r="C11" i="8"/>
  <c r="C21" i="8"/>
  <c r="C33" i="8"/>
  <c r="C35" i="8"/>
  <c r="C36" i="8"/>
  <c r="C37" i="8"/>
  <c r="C46" i="8"/>
  <c r="C58" i="8"/>
  <c r="C60" i="8"/>
  <c r="C68" i="8"/>
  <c r="C70" i="8"/>
  <c r="C71" i="8"/>
  <c r="C73" i="8"/>
  <c r="C83" i="8"/>
  <c r="C94" i="8"/>
  <c r="C96" i="8"/>
  <c r="C106" i="8"/>
  <c r="C120" i="8"/>
  <c r="C131" i="8"/>
  <c r="C132" i="8"/>
  <c r="C133" i="8"/>
  <c r="C153" i="8"/>
  <c r="C154" i="8"/>
  <c r="C176" i="8"/>
  <c r="C179" i="8"/>
  <c r="C191" i="8"/>
  <c r="C203" i="8"/>
  <c r="C213" i="8"/>
  <c r="C225" i="8"/>
  <c r="C228" i="8"/>
  <c r="C229" i="8"/>
  <c r="C239" i="8"/>
  <c r="C250" i="8"/>
  <c r="C251" i="8"/>
  <c r="C272" i="8"/>
  <c r="C274" i="8"/>
  <c r="C276" i="8"/>
  <c r="C308" i="8"/>
  <c r="C310" i="8"/>
  <c r="C327" i="8"/>
  <c r="C334" i="8"/>
  <c r="C335" i="8"/>
  <c r="C345" i="8"/>
  <c r="C348" i="8"/>
  <c r="C349" i="8"/>
  <c r="C358" i="8"/>
  <c r="C368" i="8"/>
  <c r="C380" i="8"/>
  <c r="C383" i="8"/>
  <c r="C395" i="8"/>
  <c r="C405" i="8"/>
  <c r="C406" i="8"/>
  <c r="C408" i="8"/>
  <c r="C409" i="8"/>
  <c r="C430" i="8"/>
  <c r="C433" i="8"/>
  <c r="C434" i="8"/>
  <c r="C440" i="8"/>
  <c r="C442" i="8"/>
  <c r="C443" i="8"/>
  <c r="C453" i="8"/>
  <c r="C455" i="8"/>
  <c r="C476" i="8"/>
  <c r="C479" i="8"/>
  <c r="C23" i="8"/>
  <c r="C45" i="8"/>
  <c r="C47" i="8"/>
  <c r="C57" i="8"/>
  <c r="C69" i="8"/>
  <c r="C81" i="8"/>
  <c r="C82" i="8"/>
  <c r="C105" i="8"/>
  <c r="C107" i="8"/>
  <c r="C115" i="8"/>
  <c r="C119" i="8"/>
  <c r="C127" i="8"/>
  <c r="C129" i="8"/>
  <c r="C141" i="8"/>
  <c r="C144" i="8"/>
  <c r="C145" i="8"/>
  <c r="C166" i="8"/>
  <c r="C178" i="8"/>
  <c r="C190" i="8"/>
  <c r="C202" i="8"/>
  <c r="C227" i="8"/>
  <c r="C252" i="8"/>
  <c r="C260" i="8"/>
  <c r="C263" i="8"/>
  <c r="C284" i="8"/>
  <c r="C285" i="8"/>
  <c r="C287" i="8"/>
  <c r="C296" i="8"/>
  <c r="C297" i="8"/>
  <c r="C299" i="8"/>
  <c r="C322" i="8"/>
  <c r="C346" i="8"/>
  <c r="C347" i="8"/>
  <c r="C369" i="8"/>
  <c r="C372" i="8"/>
  <c r="C373" i="8"/>
  <c r="C381" i="8"/>
  <c r="C391" i="8"/>
  <c r="C403" i="8"/>
  <c r="C431" i="8"/>
  <c r="C452" i="8"/>
  <c r="C464" i="8"/>
  <c r="C467" i="8"/>
  <c r="C478" i="8"/>
  <c r="C489" i="8"/>
  <c r="C491" i="8"/>
  <c r="C492" i="8"/>
  <c r="B84" i="8"/>
  <c r="B87" i="8"/>
  <c r="B88" i="8"/>
  <c r="B192" i="8"/>
  <c r="B243" i="8"/>
  <c r="B244" i="8"/>
  <c r="B245" i="8"/>
  <c r="B274" i="8"/>
  <c r="B387" i="8"/>
  <c r="B388" i="8"/>
  <c r="B389" i="8"/>
  <c r="B396" i="8"/>
  <c r="B432" i="8"/>
  <c r="B462" i="8"/>
  <c r="B474" i="8"/>
  <c r="B479" i="8"/>
  <c r="B483" i="8"/>
  <c r="B24" i="8"/>
  <c r="B25" i="8"/>
  <c r="B37" i="8"/>
  <c r="B48" i="8"/>
  <c r="B70" i="8"/>
  <c r="B72" i="8"/>
  <c r="B73" i="8"/>
  <c r="B74" i="8"/>
  <c r="B82" i="8"/>
  <c r="B94" i="8"/>
  <c r="B97" i="8"/>
  <c r="B118" i="8"/>
  <c r="B120" i="8"/>
  <c r="B121" i="8"/>
  <c r="B132" i="8"/>
  <c r="B133" i="8"/>
  <c r="B134" i="8"/>
  <c r="B154" i="8"/>
  <c r="B159" i="8"/>
  <c r="B166" i="8"/>
  <c r="B168" i="8"/>
  <c r="B169" i="8"/>
  <c r="B204" i="8"/>
  <c r="B205" i="8"/>
  <c r="B214" i="8"/>
  <c r="B216" i="8"/>
  <c r="B238" i="8"/>
  <c r="B242" i="8"/>
  <c r="B250" i="8"/>
  <c r="B253" i="8"/>
  <c r="B264" i="8"/>
  <c r="B286" i="8"/>
  <c r="B288" i="8"/>
  <c r="B289" i="8"/>
  <c r="B298" i="8"/>
  <c r="B302" i="8"/>
  <c r="B322" i="8"/>
  <c r="B327" i="8"/>
  <c r="B334" i="8"/>
  <c r="B336" i="8"/>
  <c r="B337" i="8"/>
  <c r="B370" i="8"/>
  <c r="B382" i="8"/>
  <c r="B384" i="8"/>
  <c r="B385" i="8"/>
  <c r="B386" i="8"/>
  <c r="B420" i="8"/>
  <c r="B421" i="8"/>
  <c r="B422" i="8"/>
  <c r="B430" i="8"/>
  <c r="B466" i="8"/>
  <c r="B478" i="8"/>
  <c r="B480" i="8"/>
  <c r="O5" i="7"/>
  <c r="C419" i="8"/>
  <c r="C487" i="8"/>
  <c r="C359" i="8"/>
  <c r="C407" i="8"/>
  <c r="B10" i="8"/>
  <c r="B22" i="8"/>
  <c r="B34" i="8"/>
  <c r="B36" i="8"/>
  <c r="B130" i="8"/>
  <c r="B156" i="8"/>
  <c r="B180" i="8"/>
  <c r="B202" i="8"/>
  <c r="B228" i="8"/>
  <c r="B346" i="8"/>
  <c r="B372" i="8"/>
  <c r="B373" i="8"/>
  <c r="B418" i="8"/>
  <c r="B490" i="8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Q235" i="7"/>
  <c r="Q236" i="7"/>
  <c r="Q237" i="7"/>
  <c r="Q238" i="7"/>
  <c r="Q239" i="7"/>
  <c r="Q240" i="7"/>
  <c r="Q241" i="7"/>
  <c r="Q242" i="7"/>
  <c r="Q243" i="7"/>
  <c r="Q244" i="7"/>
  <c r="Q245" i="7"/>
  <c r="Q246" i="7"/>
  <c r="Q247" i="7"/>
  <c r="Q248" i="7"/>
  <c r="Q249" i="7"/>
  <c r="Q250" i="7"/>
  <c r="Q251" i="7"/>
  <c r="Q252" i="7"/>
  <c r="Q253" i="7"/>
  <c r="Q254" i="7"/>
  <c r="Q255" i="7"/>
  <c r="Q256" i="7"/>
  <c r="Q257" i="7"/>
  <c r="Q258" i="7"/>
  <c r="Q259" i="7"/>
  <c r="Q260" i="7"/>
  <c r="Q261" i="7"/>
  <c r="Q262" i="7"/>
  <c r="Q263" i="7"/>
  <c r="Q264" i="7"/>
  <c r="Q265" i="7"/>
  <c r="Q266" i="7"/>
  <c r="Q267" i="7"/>
  <c r="Q268" i="7"/>
  <c r="Q269" i="7"/>
  <c r="Q270" i="7"/>
  <c r="Q271" i="7"/>
  <c r="Q272" i="7"/>
  <c r="Q273" i="7"/>
  <c r="Q274" i="7"/>
  <c r="Q275" i="7"/>
  <c r="Q276" i="7"/>
  <c r="Q277" i="7"/>
  <c r="Q278" i="7"/>
  <c r="Q279" i="7"/>
  <c r="Q280" i="7"/>
  <c r="Q281" i="7"/>
  <c r="Q282" i="7"/>
  <c r="Q283" i="7"/>
  <c r="Q284" i="7"/>
  <c r="Q285" i="7"/>
  <c r="Q286" i="7"/>
  <c r="Q287" i="7"/>
  <c r="Q288" i="7"/>
  <c r="Q289" i="7"/>
  <c r="Q290" i="7"/>
  <c r="Q291" i="7"/>
  <c r="Q292" i="7"/>
  <c r="Q293" i="7"/>
  <c r="Q294" i="7"/>
  <c r="Q295" i="7"/>
  <c r="Q296" i="7"/>
  <c r="Q297" i="7"/>
  <c r="Q298" i="7"/>
  <c r="Q299" i="7"/>
  <c r="Q300" i="7"/>
  <c r="Q301" i="7"/>
  <c r="Q302" i="7"/>
  <c r="Q303" i="7"/>
  <c r="Q304" i="7"/>
  <c r="Q305" i="7"/>
  <c r="Q306" i="7"/>
  <c r="Q307" i="7"/>
  <c r="Q308" i="7"/>
  <c r="Q309" i="7"/>
  <c r="Q310" i="7"/>
  <c r="Q311" i="7"/>
  <c r="Q312" i="7"/>
  <c r="Q313" i="7"/>
  <c r="Q314" i="7"/>
  <c r="Q315" i="7"/>
  <c r="Q316" i="7"/>
  <c r="Q317" i="7"/>
  <c r="Q318" i="7"/>
  <c r="Q319" i="7"/>
  <c r="Q320" i="7"/>
  <c r="Q321" i="7"/>
  <c r="Q322" i="7"/>
  <c r="Q323" i="7"/>
  <c r="Q324" i="7"/>
  <c r="Q325" i="7"/>
  <c r="Q326" i="7"/>
  <c r="Q327" i="7"/>
  <c r="Q328" i="7"/>
  <c r="Q329" i="7"/>
  <c r="Q330" i="7"/>
  <c r="Q331" i="7"/>
  <c r="Q332" i="7"/>
  <c r="Q333" i="7"/>
  <c r="Q334" i="7"/>
  <c r="Q335" i="7"/>
  <c r="Q336" i="7"/>
  <c r="Q337" i="7"/>
  <c r="Q338" i="7"/>
  <c r="Q339" i="7"/>
  <c r="Q340" i="7"/>
  <c r="Q341" i="7"/>
  <c r="Q342" i="7"/>
  <c r="Q343" i="7"/>
  <c r="Q344" i="7"/>
  <c r="Q345" i="7"/>
  <c r="Q346" i="7"/>
  <c r="Q347" i="7"/>
  <c r="Q348" i="7"/>
  <c r="Q349" i="7"/>
  <c r="Q350" i="7"/>
  <c r="Q351" i="7"/>
  <c r="Q352" i="7"/>
  <c r="Q353" i="7"/>
  <c r="Q354" i="7"/>
  <c r="Q355" i="7"/>
  <c r="Q356" i="7"/>
  <c r="Q357" i="7"/>
  <c r="Q358" i="7"/>
  <c r="Q359" i="7"/>
  <c r="Q360" i="7"/>
  <c r="Q361" i="7"/>
  <c r="Q362" i="7"/>
  <c r="Q363" i="7"/>
  <c r="Q364" i="7"/>
  <c r="Q365" i="7"/>
  <c r="Q366" i="7"/>
  <c r="Q367" i="7"/>
  <c r="Q368" i="7"/>
  <c r="Q369" i="7"/>
  <c r="Q370" i="7"/>
  <c r="Q371" i="7"/>
  <c r="Q372" i="7"/>
  <c r="Q373" i="7"/>
  <c r="Q374" i="7"/>
  <c r="Q375" i="7"/>
  <c r="Q376" i="7"/>
  <c r="Q377" i="7"/>
  <c r="Q378" i="7"/>
  <c r="Q379" i="7"/>
  <c r="Q380" i="7"/>
  <c r="Q381" i="7"/>
  <c r="Q382" i="7"/>
  <c r="Q383" i="7"/>
  <c r="Q384" i="7"/>
  <c r="Q385" i="7"/>
  <c r="Q386" i="7"/>
  <c r="Q387" i="7"/>
  <c r="Q388" i="7"/>
  <c r="Q389" i="7"/>
  <c r="Q390" i="7"/>
  <c r="Q391" i="7"/>
  <c r="Q392" i="7"/>
  <c r="Q393" i="7"/>
  <c r="Q394" i="7"/>
  <c r="Q395" i="7"/>
  <c r="Q396" i="7"/>
  <c r="Q397" i="7"/>
  <c r="Q398" i="7"/>
  <c r="Q399" i="7"/>
  <c r="Q400" i="7"/>
  <c r="Q401" i="7"/>
  <c r="Q402" i="7"/>
  <c r="Q403" i="7"/>
  <c r="Q404" i="7"/>
  <c r="Q405" i="7"/>
  <c r="Q406" i="7"/>
  <c r="Q407" i="7"/>
  <c r="Q408" i="7"/>
  <c r="Q409" i="7"/>
  <c r="Q410" i="7"/>
  <c r="Q411" i="7"/>
  <c r="Q412" i="7"/>
  <c r="Q413" i="7"/>
  <c r="Q414" i="7"/>
  <c r="Q415" i="7"/>
  <c r="Q416" i="7"/>
  <c r="Q417" i="7"/>
  <c r="Q418" i="7"/>
  <c r="Q419" i="7"/>
  <c r="Q420" i="7"/>
  <c r="Q421" i="7"/>
  <c r="Q422" i="7"/>
  <c r="Q423" i="7"/>
  <c r="Q424" i="7"/>
  <c r="Q425" i="7"/>
  <c r="Q426" i="7"/>
  <c r="Q427" i="7"/>
  <c r="Q428" i="7"/>
  <c r="Q429" i="7"/>
  <c r="Q430" i="7"/>
  <c r="Q431" i="7"/>
  <c r="Q432" i="7"/>
  <c r="Q433" i="7"/>
  <c r="Q434" i="7"/>
  <c r="Q435" i="7"/>
  <c r="Q436" i="7"/>
  <c r="Q437" i="7"/>
  <c r="Q438" i="7"/>
  <c r="Q439" i="7"/>
  <c r="Q440" i="7"/>
  <c r="Q441" i="7"/>
  <c r="Q442" i="7"/>
  <c r="Q443" i="7"/>
  <c r="Q444" i="7"/>
  <c r="Q445" i="7"/>
  <c r="Q446" i="7"/>
  <c r="Q447" i="7"/>
  <c r="Q448" i="7"/>
  <c r="Q449" i="7"/>
  <c r="Q450" i="7"/>
  <c r="Q451" i="7"/>
  <c r="Q452" i="7"/>
  <c r="Q453" i="7"/>
  <c r="Q454" i="7"/>
  <c r="Q455" i="7"/>
  <c r="Q456" i="7"/>
  <c r="Q457" i="7"/>
  <c r="Q458" i="7"/>
  <c r="Q459" i="7"/>
  <c r="Q460" i="7"/>
  <c r="Q461" i="7"/>
  <c r="Q462" i="7"/>
  <c r="Q463" i="7"/>
  <c r="Q464" i="7"/>
  <c r="Q465" i="7"/>
  <c r="Q466" i="7"/>
  <c r="Q467" i="7"/>
  <c r="Q468" i="7"/>
  <c r="Q469" i="7"/>
  <c r="Q470" i="7"/>
  <c r="Q471" i="7"/>
  <c r="Q472" i="7"/>
  <c r="Q473" i="7"/>
  <c r="Q474" i="7"/>
  <c r="Q475" i="7"/>
  <c r="Q476" i="7"/>
  <c r="Q477" i="7"/>
  <c r="Q478" i="7"/>
  <c r="Q479" i="7"/>
  <c r="Q480" i="7"/>
  <c r="Q481" i="7"/>
  <c r="Q482" i="7"/>
  <c r="Q483" i="7"/>
  <c r="Q484" i="7"/>
  <c r="Q485" i="7"/>
  <c r="Q486" i="7"/>
  <c r="Q487" i="7"/>
  <c r="Q488" i="7"/>
  <c r="Q489" i="7"/>
  <c r="Q490" i="7"/>
  <c r="Q491" i="7"/>
  <c r="Q492" i="7"/>
  <c r="Q493" i="7"/>
  <c r="Q494" i="7"/>
  <c r="Q495" i="7"/>
  <c r="Q496" i="7"/>
  <c r="Q497" i="7"/>
  <c r="Q498" i="7"/>
  <c r="Q499" i="7"/>
  <c r="Q500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66" i="7"/>
  <c r="P467" i="7"/>
  <c r="P468" i="7"/>
  <c r="P469" i="7"/>
  <c r="P470" i="7"/>
  <c r="P471" i="7"/>
  <c r="P472" i="7"/>
  <c r="P473" i="7"/>
  <c r="P474" i="7"/>
  <c r="P475" i="7"/>
  <c r="P476" i="7"/>
  <c r="P477" i="7"/>
  <c r="P478" i="7"/>
  <c r="P479" i="7"/>
  <c r="P480" i="7"/>
  <c r="P481" i="7"/>
  <c r="P482" i="7"/>
  <c r="P483" i="7"/>
  <c r="P484" i="7"/>
  <c r="P485" i="7"/>
  <c r="P486" i="7"/>
  <c r="P487" i="7"/>
  <c r="P488" i="7"/>
  <c r="P489" i="7"/>
  <c r="P490" i="7"/>
  <c r="P491" i="7"/>
  <c r="P492" i="7"/>
  <c r="P493" i="7"/>
  <c r="P494" i="7"/>
  <c r="P495" i="7"/>
  <c r="P496" i="7"/>
  <c r="P497" i="7"/>
  <c r="P498" i="7"/>
  <c r="P499" i="7"/>
  <c r="P500" i="7"/>
  <c r="Q5" i="7"/>
  <c r="O6" i="7"/>
  <c r="O7" i="7"/>
  <c r="O8" i="7"/>
  <c r="O9" i="7"/>
  <c r="O10" i="7"/>
  <c r="O2" i="7" s="1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39" i="7"/>
  <c r="O340" i="7"/>
  <c r="O341" i="7"/>
  <c r="O342" i="7"/>
  <c r="O343" i="7"/>
  <c r="O344" i="7"/>
  <c r="O345" i="7"/>
  <c r="O346" i="7"/>
  <c r="O347" i="7"/>
  <c r="O348" i="7"/>
  <c r="O349" i="7"/>
  <c r="O350" i="7"/>
  <c r="O351" i="7"/>
  <c r="O352" i="7"/>
  <c r="O353" i="7"/>
  <c r="O354" i="7"/>
  <c r="O355" i="7"/>
  <c r="O356" i="7"/>
  <c r="O357" i="7"/>
  <c r="O358" i="7"/>
  <c r="O359" i="7"/>
  <c r="O360" i="7"/>
  <c r="O361" i="7"/>
  <c r="O362" i="7"/>
  <c r="O363" i="7"/>
  <c r="O364" i="7"/>
  <c r="O365" i="7"/>
  <c r="O366" i="7"/>
  <c r="O367" i="7"/>
  <c r="O368" i="7"/>
  <c r="O369" i="7"/>
  <c r="O370" i="7"/>
  <c r="O371" i="7"/>
  <c r="O372" i="7"/>
  <c r="O373" i="7"/>
  <c r="O374" i="7"/>
  <c r="O375" i="7"/>
  <c r="O376" i="7"/>
  <c r="O377" i="7"/>
  <c r="O378" i="7"/>
  <c r="O379" i="7"/>
  <c r="O380" i="7"/>
  <c r="O381" i="7"/>
  <c r="O382" i="7"/>
  <c r="O383" i="7"/>
  <c r="O384" i="7"/>
  <c r="O385" i="7"/>
  <c r="O386" i="7"/>
  <c r="O387" i="7"/>
  <c r="O388" i="7"/>
  <c r="O389" i="7"/>
  <c r="O390" i="7"/>
  <c r="O391" i="7"/>
  <c r="O392" i="7"/>
  <c r="O393" i="7"/>
  <c r="O394" i="7"/>
  <c r="O395" i="7"/>
  <c r="O396" i="7"/>
  <c r="O397" i="7"/>
  <c r="O398" i="7"/>
  <c r="O399" i="7"/>
  <c r="O400" i="7"/>
  <c r="O401" i="7"/>
  <c r="O402" i="7"/>
  <c r="O403" i="7"/>
  <c r="O404" i="7"/>
  <c r="O405" i="7"/>
  <c r="O406" i="7"/>
  <c r="O407" i="7"/>
  <c r="O408" i="7"/>
  <c r="O409" i="7"/>
  <c r="O410" i="7"/>
  <c r="O411" i="7"/>
  <c r="O412" i="7"/>
  <c r="O413" i="7"/>
  <c r="O414" i="7"/>
  <c r="O415" i="7"/>
  <c r="O416" i="7"/>
  <c r="O417" i="7"/>
  <c r="O418" i="7"/>
  <c r="O419" i="7"/>
  <c r="O420" i="7"/>
  <c r="O421" i="7"/>
  <c r="O422" i="7"/>
  <c r="O423" i="7"/>
  <c r="O424" i="7"/>
  <c r="O425" i="7"/>
  <c r="O426" i="7"/>
  <c r="O427" i="7"/>
  <c r="O428" i="7"/>
  <c r="O429" i="7"/>
  <c r="O430" i="7"/>
  <c r="O431" i="7"/>
  <c r="O432" i="7"/>
  <c r="O433" i="7"/>
  <c r="O434" i="7"/>
  <c r="O435" i="7"/>
  <c r="O436" i="7"/>
  <c r="O437" i="7"/>
  <c r="O438" i="7"/>
  <c r="O439" i="7"/>
  <c r="O440" i="7"/>
  <c r="O441" i="7"/>
  <c r="O442" i="7"/>
  <c r="O443" i="7"/>
  <c r="O444" i="7"/>
  <c r="O445" i="7"/>
  <c r="O446" i="7"/>
  <c r="O447" i="7"/>
  <c r="O448" i="7"/>
  <c r="O449" i="7"/>
  <c r="O450" i="7"/>
  <c r="O451" i="7"/>
  <c r="O452" i="7"/>
  <c r="O453" i="7"/>
  <c r="O454" i="7"/>
  <c r="O455" i="7"/>
  <c r="O456" i="7"/>
  <c r="O457" i="7"/>
  <c r="O458" i="7"/>
  <c r="O459" i="7"/>
  <c r="O460" i="7"/>
  <c r="O461" i="7"/>
  <c r="O462" i="7"/>
  <c r="O463" i="7"/>
  <c r="O464" i="7"/>
  <c r="O465" i="7"/>
  <c r="O466" i="7"/>
  <c r="O467" i="7"/>
  <c r="O468" i="7"/>
  <c r="O469" i="7"/>
  <c r="O470" i="7"/>
  <c r="O471" i="7"/>
  <c r="O472" i="7"/>
  <c r="O473" i="7"/>
  <c r="O474" i="7"/>
  <c r="O475" i="7"/>
  <c r="O476" i="7"/>
  <c r="O477" i="7"/>
  <c r="O478" i="7"/>
  <c r="O479" i="7"/>
  <c r="O480" i="7"/>
  <c r="O481" i="7"/>
  <c r="O482" i="7"/>
  <c r="O483" i="7"/>
  <c r="O484" i="7"/>
  <c r="O485" i="7"/>
  <c r="O486" i="7"/>
  <c r="O487" i="7"/>
  <c r="O488" i="7"/>
  <c r="O489" i="7"/>
  <c r="O490" i="7"/>
  <c r="O491" i="7"/>
  <c r="O492" i="7"/>
  <c r="O493" i="7"/>
  <c r="O494" i="7"/>
  <c r="O495" i="7"/>
  <c r="O496" i="7"/>
  <c r="O497" i="7"/>
  <c r="O498" i="7"/>
  <c r="O499" i="7"/>
  <c r="O500" i="7"/>
  <c r="N6" i="7"/>
  <c r="N7" i="7"/>
  <c r="N8" i="7"/>
  <c r="N9" i="7"/>
  <c r="N10" i="7"/>
  <c r="N11" i="7"/>
  <c r="N12" i="7"/>
  <c r="N13" i="7"/>
  <c r="N2" i="7" s="1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478" i="7"/>
  <c r="N479" i="7"/>
  <c r="N480" i="7"/>
  <c r="N481" i="7"/>
  <c r="N482" i="7"/>
  <c r="N483" i="7"/>
  <c r="N484" i="7"/>
  <c r="N485" i="7"/>
  <c r="N486" i="7"/>
  <c r="N487" i="7"/>
  <c r="N488" i="7"/>
  <c r="N489" i="7"/>
  <c r="N490" i="7"/>
  <c r="N491" i="7"/>
  <c r="N492" i="7"/>
  <c r="N493" i="7"/>
  <c r="N494" i="7"/>
  <c r="N495" i="7"/>
  <c r="N496" i="7"/>
  <c r="N497" i="7"/>
  <c r="N498" i="7"/>
  <c r="N499" i="7"/>
  <c r="N500" i="7"/>
  <c r="N5" i="7"/>
  <c r="E500" i="8"/>
  <c r="D500" i="8"/>
  <c r="C500" i="8"/>
  <c r="B500" i="8"/>
  <c r="A500" i="8"/>
  <c r="E499" i="8"/>
  <c r="C499" i="8"/>
  <c r="B499" i="8"/>
  <c r="A499" i="8"/>
  <c r="E498" i="8"/>
  <c r="D498" i="8"/>
  <c r="C498" i="8"/>
  <c r="B498" i="8"/>
  <c r="A498" i="8"/>
  <c r="D497" i="8"/>
  <c r="A497" i="8"/>
  <c r="E496" i="8"/>
  <c r="D496" i="8"/>
  <c r="A496" i="8"/>
  <c r="A495" i="8"/>
  <c r="A494" i="8"/>
  <c r="E493" i="8"/>
  <c r="A493" i="8"/>
  <c r="E492" i="8"/>
  <c r="A492" i="8"/>
  <c r="B491" i="8"/>
  <c r="A491" i="8"/>
  <c r="E490" i="8"/>
  <c r="D490" i="8"/>
  <c r="A490" i="8"/>
  <c r="E489" i="8"/>
  <c r="B489" i="8"/>
  <c r="A489" i="8"/>
  <c r="E488" i="8"/>
  <c r="C488" i="8"/>
  <c r="B488" i="8"/>
  <c r="A488" i="8"/>
  <c r="E487" i="8"/>
  <c r="B487" i="8"/>
  <c r="A487" i="8"/>
  <c r="E486" i="8"/>
  <c r="C486" i="8"/>
  <c r="B486" i="8"/>
  <c r="A486" i="8"/>
  <c r="E485" i="8"/>
  <c r="D485" i="8"/>
  <c r="A485" i="8"/>
  <c r="E484" i="8"/>
  <c r="D484" i="8"/>
  <c r="A484" i="8"/>
  <c r="A483" i="8"/>
  <c r="D482" i="8"/>
  <c r="A482" i="8"/>
  <c r="E481" i="8"/>
  <c r="A481" i="8"/>
  <c r="E480" i="8"/>
  <c r="A480" i="8"/>
  <c r="E479" i="8"/>
  <c r="A479" i="8"/>
  <c r="E478" i="8"/>
  <c r="D478" i="8"/>
  <c r="A478" i="8"/>
  <c r="E477" i="8"/>
  <c r="C477" i="8"/>
  <c r="B477" i="8"/>
  <c r="A477" i="8"/>
  <c r="E476" i="8"/>
  <c r="B476" i="8"/>
  <c r="A476" i="8"/>
  <c r="E475" i="8"/>
  <c r="C475" i="8"/>
  <c r="B475" i="8"/>
  <c r="A475" i="8"/>
  <c r="E474" i="8"/>
  <c r="D474" i="8"/>
  <c r="A474" i="8"/>
  <c r="D473" i="8"/>
  <c r="A473" i="8"/>
  <c r="E472" i="8"/>
  <c r="D472" i="8"/>
  <c r="A472" i="8"/>
  <c r="A471" i="8"/>
  <c r="D470" i="8"/>
  <c r="A470" i="8"/>
  <c r="E469" i="8"/>
  <c r="A469" i="8"/>
  <c r="E468" i="8"/>
  <c r="A468" i="8"/>
  <c r="E467" i="8"/>
  <c r="A467" i="8"/>
  <c r="E466" i="8"/>
  <c r="D466" i="8"/>
  <c r="C466" i="8"/>
  <c r="A466" i="8"/>
  <c r="E465" i="8"/>
  <c r="C465" i="8"/>
  <c r="B465" i="8"/>
  <c r="A465" i="8"/>
  <c r="E464" i="8"/>
  <c r="B464" i="8"/>
  <c r="A464" i="8"/>
  <c r="E463" i="8"/>
  <c r="C463" i="8"/>
  <c r="B463" i="8"/>
  <c r="A463" i="8"/>
  <c r="E462" i="8"/>
  <c r="C462" i="8"/>
  <c r="A462" i="8"/>
  <c r="E461" i="8"/>
  <c r="A461" i="8"/>
  <c r="E460" i="8"/>
  <c r="D460" i="8"/>
  <c r="A460" i="8"/>
  <c r="A459" i="8"/>
  <c r="D458" i="8"/>
  <c r="A458" i="8"/>
  <c r="E457" i="8"/>
  <c r="A457" i="8"/>
  <c r="E456" i="8"/>
  <c r="A456" i="8"/>
  <c r="A455" i="8"/>
  <c r="E454" i="8"/>
  <c r="D454" i="8"/>
  <c r="C454" i="8"/>
  <c r="A454" i="8"/>
  <c r="E453" i="8"/>
  <c r="A453" i="8"/>
  <c r="E452" i="8"/>
  <c r="B452" i="8"/>
  <c r="A452" i="8"/>
  <c r="E451" i="8"/>
  <c r="C451" i="8"/>
  <c r="B451" i="8"/>
  <c r="A451" i="8"/>
  <c r="E450" i="8"/>
  <c r="D450" i="8"/>
  <c r="C450" i="8"/>
  <c r="B450" i="8"/>
  <c r="A450" i="8"/>
  <c r="D449" i="8"/>
  <c r="A449" i="8"/>
  <c r="E448" i="8"/>
  <c r="D448" i="8"/>
  <c r="A448" i="8"/>
  <c r="E447" i="8"/>
  <c r="A447" i="8"/>
  <c r="E446" i="8"/>
  <c r="A446" i="8"/>
  <c r="E445" i="8"/>
  <c r="A445" i="8"/>
  <c r="E444" i="8"/>
  <c r="A444" i="8"/>
  <c r="E443" i="8"/>
  <c r="D443" i="8"/>
  <c r="A443" i="8"/>
  <c r="E442" i="8"/>
  <c r="A442" i="8"/>
  <c r="E441" i="8"/>
  <c r="C441" i="8"/>
  <c r="B441" i="8"/>
  <c r="A441" i="8"/>
  <c r="E440" i="8"/>
  <c r="B440" i="8"/>
  <c r="A440" i="8"/>
  <c r="E439" i="8"/>
  <c r="C439" i="8"/>
  <c r="B439" i="8"/>
  <c r="A439" i="8"/>
  <c r="E438" i="8"/>
  <c r="C438" i="8"/>
  <c r="B438" i="8"/>
  <c r="A438" i="8"/>
  <c r="D437" i="8"/>
  <c r="A437" i="8"/>
  <c r="E436" i="8"/>
  <c r="D436" i="8"/>
  <c r="A436" i="8"/>
  <c r="A435" i="8"/>
  <c r="E434" i="8"/>
  <c r="A434" i="8"/>
  <c r="E433" i="8"/>
  <c r="A433" i="8"/>
  <c r="E432" i="8"/>
  <c r="C432" i="8"/>
  <c r="A432" i="8"/>
  <c r="B431" i="8"/>
  <c r="A431" i="8"/>
  <c r="E430" i="8"/>
  <c r="D430" i="8"/>
  <c r="A430" i="8"/>
  <c r="E429" i="8"/>
  <c r="C429" i="8"/>
  <c r="B429" i="8"/>
  <c r="A429" i="8"/>
  <c r="E428" i="8"/>
  <c r="B428" i="8"/>
  <c r="A428" i="8"/>
  <c r="E427" i="8"/>
  <c r="D427" i="8"/>
  <c r="C427" i="8"/>
  <c r="B427" i="8"/>
  <c r="A427" i="8"/>
  <c r="E426" i="8"/>
  <c r="C426" i="8"/>
  <c r="B426" i="8"/>
  <c r="A426" i="8"/>
  <c r="A425" i="8"/>
  <c r="E424" i="8"/>
  <c r="D424" i="8"/>
  <c r="A424" i="8"/>
  <c r="D423" i="8"/>
  <c r="A423" i="8"/>
  <c r="A422" i="8"/>
  <c r="E421" i="8"/>
  <c r="A421" i="8"/>
  <c r="E420" i="8"/>
  <c r="A420" i="8"/>
  <c r="D419" i="8"/>
  <c r="B419" i="8"/>
  <c r="A419" i="8"/>
  <c r="E418" i="8"/>
  <c r="A418" i="8"/>
  <c r="E417" i="8"/>
  <c r="C417" i="8"/>
  <c r="A417" i="8"/>
  <c r="E416" i="8"/>
  <c r="C416" i="8"/>
  <c r="B416" i="8"/>
  <c r="A416" i="8"/>
  <c r="E415" i="8"/>
  <c r="B415" i="8"/>
  <c r="A415" i="8"/>
  <c r="E414" i="8"/>
  <c r="D414" i="8"/>
  <c r="C414" i="8"/>
  <c r="B414" i="8"/>
  <c r="A414" i="8"/>
  <c r="D413" i="8"/>
  <c r="A413" i="8"/>
  <c r="E412" i="8"/>
  <c r="D412" i="8"/>
  <c r="A412" i="8"/>
  <c r="A411" i="8"/>
  <c r="E410" i="8"/>
  <c r="A410" i="8"/>
  <c r="E409" i="8"/>
  <c r="A409" i="8"/>
  <c r="E408" i="8"/>
  <c r="D408" i="8"/>
  <c r="A408" i="8"/>
  <c r="D407" i="8"/>
  <c r="A407" i="8"/>
  <c r="E406" i="8"/>
  <c r="A406" i="8"/>
  <c r="E405" i="8"/>
  <c r="B405" i="8"/>
  <c r="A405" i="8"/>
  <c r="E404" i="8"/>
  <c r="C404" i="8"/>
  <c r="B404" i="8"/>
  <c r="A404" i="8"/>
  <c r="E403" i="8"/>
  <c r="D403" i="8"/>
  <c r="B403" i="8"/>
  <c r="A403" i="8"/>
  <c r="E402" i="8"/>
  <c r="B402" i="8"/>
  <c r="A402" i="8"/>
  <c r="E401" i="8"/>
  <c r="D401" i="8"/>
  <c r="A401" i="8"/>
  <c r="E400" i="8"/>
  <c r="D400" i="8"/>
  <c r="A400" i="8"/>
  <c r="A399" i="8"/>
  <c r="A398" i="8"/>
  <c r="E397" i="8"/>
  <c r="A397" i="8"/>
  <c r="E396" i="8"/>
  <c r="A396" i="8"/>
  <c r="B395" i="8"/>
  <c r="A395" i="8"/>
  <c r="E394" i="8"/>
  <c r="A394" i="8"/>
  <c r="E393" i="8"/>
  <c r="C393" i="8"/>
  <c r="B393" i="8"/>
  <c r="A393" i="8"/>
  <c r="E392" i="8"/>
  <c r="B392" i="8"/>
  <c r="A392" i="8"/>
  <c r="E391" i="8"/>
  <c r="B391" i="8"/>
  <c r="A391" i="8"/>
  <c r="E390" i="8"/>
  <c r="D390" i="8"/>
  <c r="C390" i="8"/>
  <c r="B390" i="8"/>
  <c r="A390" i="8"/>
  <c r="E389" i="8"/>
  <c r="D389" i="8"/>
  <c r="A389" i="8"/>
  <c r="E388" i="8"/>
  <c r="D388" i="8"/>
  <c r="A388" i="8"/>
  <c r="A387" i="8"/>
  <c r="E386" i="8"/>
  <c r="A386" i="8"/>
  <c r="E385" i="8"/>
  <c r="A385" i="8"/>
  <c r="E384" i="8"/>
  <c r="A384" i="8"/>
  <c r="E383" i="8"/>
  <c r="A383" i="8"/>
  <c r="E382" i="8"/>
  <c r="C382" i="8"/>
  <c r="A382" i="8"/>
  <c r="E381" i="8"/>
  <c r="A381" i="8"/>
  <c r="E380" i="8"/>
  <c r="B380" i="8"/>
  <c r="A380" i="8"/>
  <c r="E379" i="8"/>
  <c r="D379" i="8"/>
  <c r="B379" i="8"/>
  <c r="A379" i="8"/>
  <c r="E378" i="8"/>
  <c r="C378" i="8"/>
  <c r="B378" i="8"/>
  <c r="A378" i="8"/>
  <c r="E377" i="8"/>
  <c r="A377" i="8"/>
  <c r="E376" i="8"/>
  <c r="D376" i="8"/>
  <c r="A376" i="8"/>
  <c r="A375" i="8"/>
  <c r="A374" i="8"/>
  <c r="E373" i="8"/>
  <c r="A373" i="8"/>
  <c r="E372" i="8"/>
  <c r="A372" i="8"/>
  <c r="D371" i="8"/>
  <c r="C371" i="8"/>
  <c r="A371" i="8"/>
  <c r="E370" i="8"/>
  <c r="C370" i="8"/>
  <c r="A370" i="8"/>
  <c r="E369" i="8"/>
  <c r="B369" i="8"/>
  <c r="A369" i="8"/>
  <c r="E368" i="8"/>
  <c r="B368" i="8"/>
  <c r="A368" i="8"/>
  <c r="E367" i="8"/>
  <c r="C367" i="8"/>
  <c r="B367" i="8"/>
  <c r="A367" i="8"/>
  <c r="E366" i="8"/>
  <c r="D366" i="8"/>
  <c r="C366" i="8"/>
  <c r="B366" i="8"/>
  <c r="A366" i="8"/>
  <c r="D365" i="8"/>
  <c r="A365" i="8"/>
  <c r="E364" i="8"/>
  <c r="D364" i="8"/>
  <c r="A364" i="8"/>
  <c r="A363" i="8"/>
  <c r="A362" i="8"/>
  <c r="E361" i="8"/>
  <c r="A361" i="8"/>
  <c r="E360" i="8"/>
  <c r="D360" i="8"/>
  <c r="A360" i="8"/>
  <c r="B359" i="8"/>
  <c r="A359" i="8"/>
  <c r="E358" i="8"/>
  <c r="A358" i="8"/>
  <c r="E357" i="8"/>
  <c r="A357" i="8"/>
  <c r="E356" i="8"/>
  <c r="B356" i="8"/>
  <c r="A356" i="8"/>
  <c r="E355" i="8"/>
  <c r="D355" i="8"/>
  <c r="C355" i="8"/>
  <c r="B355" i="8"/>
  <c r="A355" i="8"/>
  <c r="E354" i="8"/>
  <c r="C354" i="8"/>
  <c r="B354" i="8"/>
  <c r="A354" i="8"/>
  <c r="D353" i="8"/>
  <c r="A353" i="8"/>
  <c r="E352" i="8"/>
  <c r="D352" i="8"/>
  <c r="A352" i="8"/>
  <c r="A351" i="8"/>
  <c r="A350" i="8"/>
  <c r="E349" i="8"/>
  <c r="A349" i="8"/>
  <c r="E348" i="8"/>
  <c r="D348" i="8"/>
  <c r="A348" i="8"/>
  <c r="E347" i="8"/>
  <c r="A347" i="8"/>
  <c r="E346" i="8"/>
  <c r="A346" i="8"/>
  <c r="E345" i="8"/>
  <c r="B345" i="8"/>
  <c r="A345" i="8"/>
  <c r="E344" i="8"/>
  <c r="C344" i="8"/>
  <c r="B344" i="8"/>
  <c r="A344" i="8"/>
  <c r="E343" i="8"/>
  <c r="C343" i="8"/>
  <c r="B343" i="8"/>
  <c r="A343" i="8"/>
  <c r="E342" i="8"/>
  <c r="D342" i="8"/>
  <c r="C342" i="8"/>
  <c r="B342" i="8"/>
  <c r="A342" i="8"/>
  <c r="D341" i="8"/>
  <c r="A341" i="8"/>
  <c r="E340" i="8"/>
  <c r="D340" i="8"/>
  <c r="A340" i="8"/>
  <c r="A339" i="8"/>
  <c r="E338" i="8"/>
  <c r="A338" i="8"/>
  <c r="E337" i="8"/>
  <c r="D337" i="8"/>
  <c r="A337" i="8"/>
  <c r="E336" i="8"/>
  <c r="A336" i="8"/>
  <c r="B335" i="8"/>
  <c r="A335" i="8"/>
  <c r="E334" i="8"/>
  <c r="D334" i="8"/>
  <c r="A334" i="8"/>
  <c r="E333" i="8"/>
  <c r="C333" i="8"/>
  <c r="B333" i="8"/>
  <c r="A333" i="8"/>
  <c r="E332" i="8"/>
  <c r="D332" i="8"/>
  <c r="C332" i="8"/>
  <c r="B332" i="8"/>
  <c r="A332" i="8"/>
  <c r="E331" i="8"/>
  <c r="C331" i="8"/>
  <c r="B331" i="8"/>
  <c r="A331" i="8"/>
  <c r="E330" i="8"/>
  <c r="D330" i="8"/>
  <c r="C330" i="8"/>
  <c r="B330" i="8"/>
  <c r="A330" i="8"/>
  <c r="D329" i="8"/>
  <c r="A329" i="8"/>
  <c r="E328" i="8"/>
  <c r="D328" i="8"/>
  <c r="A328" i="8"/>
  <c r="A327" i="8"/>
  <c r="A326" i="8"/>
  <c r="E325" i="8"/>
  <c r="A325" i="8"/>
  <c r="E324" i="8"/>
  <c r="A324" i="8"/>
  <c r="C323" i="8"/>
  <c r="B323" i="8"/>
  <c r="A323" i="8"/>
  <c r="E322" i="8"/>
  <c r="A322" i="8"/>
  <c r="E321" i="8"/>
  <c r="C321" i="8"/>
  <c r="B321" i="8"/>
  <c r="A321" i="8"/>
  <c r="E320" i="8"/>
  <c r="B320" i="8"/>
  <c r="A320" i="8"/>
  <c r="E319" i="8"/>
  <c r="C319" i="8"/>
  <c r="B319" i="8"/>
  <c r="A319" i="8"/>
  <c r="E318" i="8"/>
  <c r="C318" i="8"/>
  <c r="B318" i="8"/>
  <c r="A318" i="8"/>
  <c r="D317" i="8"/>
  <c r="A317" i="8"/>
  <c r="E316" i="8"/>
  <c r="D316" i="8"/>
  <c r="A316" i="8"/>
  <c r="E315" i="8"/>
  <c r="A315" i="8"/>
  <c r="E314" i="8"/>
  <c r="A314" i="8"/>
  <c r="E313" i="8"/>
  <c r="A313" i="8"/>
  <c r="E312" i="8"/>
  <c r="A312" i="8"/>
  <c r="E311" i="8"/>
  <c r="C311" i="8"/>
  <c r="B311" i="8"/>
  <c r="A311" i="8"/>
  <c r="E310" i="8"/>
  <c r="A310" i="8"/>
  <c r="E309" i="8"/>
  <c r="C309" i="8"/>
  <c r="A309" i="8"/>
  <c r="E308" i="8"/>
  <c r="B308" i="8"/>
  <c r="A308" i="8"/>
  <c r="E307" i="8"/>
  <c r="C307" i="8"/>
  <c r="B307" i="8"/>
  <c r="A307" i="8"/>
  <c r="E306" i="8"/>
  <c r="D306" i="8"/>
  <c r="C306" i="8"/>
  <c r="B306" i="8"/>
  <c r="A306" i="8"/>
  <c r="A305" i="8"/>
  <c r="E304" i="8"/>
  <c r="D304" i="8"/>
  <c r="A304" i="8"/>
  <c r="D303" i="8"/>
  <c r="A303" i="8"/>
  <c r="A302" i="8"/>
  <c r="E301" i="8"/>
  <c r="A301" i="8"/>
  <c r="E300" i="8"/>
  <c r="A300" i="8"/>
  <c r="A299" i="8"/>
  <c r="E298" i="8"/>
  <c r="C298" i="8"/>
  <c r="A298" i="8"/>
  <c r="E297" i="8"/>
  <c r="B297" i="8"/>
  <c r="A297" i="8"/>
  <c r="E296" i="8"/>
  <c r="D296" i="8"/>
  <c r="B296" i="8"/>
  <c r="A296" i="8"/>
  <c r="E295" i="8"/>
  <c r="C295" i="8"/>
  <c r="B295" i="8"/>
  <c r="A295" i="8"/>
  <c r="E294" i="8"/>
  <c r="D294" i="8"/>
  <c r="C294" i="8"/>
  <c r="B294" i="8"/>
  <c r="A294" i="8"/>
  <c r="D293" i="8"/>
  <c r="A293" i="8"/>
  <c r="E292" i="8"/>
  <c r="D292" i="8"/>
  <c r="A292" i="8"/>
  <c r="A291" i="8"/>
  <c r="E290" i="8"/>
  <c r="A290" i="8"/>
  <c r="E289" i="8"/>
  <c r="A289" i="8"/>
  <c r="E288" i="8"/>
  <c r="D288" i="8"/>
  <c r="A288" i="8"/>
  <c r="B287" i="8"/>
  <c r="A287" i="8"/>
  <c r="E286" i="8"/>
  <c r="C286" i="8"/>
  <c r="A286" i="8"/>
  <c r="E285" i="8"/>
  <c r="B285" i="8"/>
  <c r="A285" i="8"/>
  <c r="E284" i="8"/>
  <c r="B284" i="8"/>
  <c r="A284" i="8"/>
  <c r="E283" i="8"/>
  <c r="D283" i="8"/>
  <c r="C283" i="8"/>
  <c r="B283" i="8"/>
  <c r="A283" i="8"/>
  <c r="E282" i="8"/>
  <c r="C282" i="8"/>
  <c r="B282" i="8"/>
  <c r="A282" i="8"/>
  <c r="D281" i="8"/>
  <c r="A281" i="8"/>
  <c r="E280" i="8"/>
  <c r="D280" i="8"/>
  <c r="A280" i="8"/>
  <c r="A279" i="8"/>
  <c r="E278" i="8"/>
  <c r="A278" i="8"/>
  <c r="E277" i="8"/>
  <c r="A277" i="8"/>
  <c r="E276" i="8"/>
  <c r="A276" i="8"/>
  <c r="B275" i="8"/>
  <c r="A275" i="8"/>
  <c r="E274" i="8"/>
  <c r="A274" i="8"/>
  <c r="E273" i="8"/>
  <c r="C273" i="8"/>
  <c r="A273" i="8"/>
  <c r="E272" i="8"/>
  <c r="B272" i="8"/>
  <c r="A272" i="8"/>
  <c r="E271" i="8"/>
  <c r="C271" i="8"/>
  <c r="B271" i="8"/>
  <c r="A271" i="8"/>
  <c r="E270" i="8"/>
  <c r="D270" i="8"/>
  <c r="C270" i="8"/>
  <c r="B270" i="8"/>
  <c r="A270" i="8"/>
  <c r="E269" i="8"/>
  <c r="D269" i="8"/>
  <c r="A269" i="8"/>
  <c r="E268" i="8"/>
  <c r="D268" i="8"/>
  <c r="A268" i="8"/>
  <c r="A267" i="8"/>
  <c r="A266" i="8"/>
  <c r="E265" i="8"/>
  <c r="A265" i="8"/>
  <c r="E264" i="8"/>
  <c r="A264" i="8"/>
  <c r="A263" i="8"/>
  <c r="E262" i="8"/>
  <c r="A262" i="8"/>
  <c r="E261" i="8"/>
  <c r="C261" i="8"/>
  <c r="B261" i="8"/>
  <c r="A261" i="8"/>
  <c r="E260" i="8"/>
  <c r="B260" i="8"/>
  <c r="A260" i="8"/>
  <c r="E259" i="8"/>
  <c r="C259" i="8"/>
  <c r="B259" i="8"/>
  <c r="A259" i="8"/>
  <c r="E258" i="8"/>
  <c r="C258" i="8"/>
  <c r="B258" i="8"/>
  <c r="A258" i="8"/>
  <c r="E257" i="8"/>
  <c r="D257" i="8"/>
  <c r="A257" i="8"/>
  <c r="E256" i="8"/>
  <c r="D256" i="8"/>
  <c r="A256" i="8"/>
  <c r="A255" i="8"/>
  <c r="A254" i="8"/>
  <c r="E253" i="8"/>
  <c r="A253" i="8"/>
  <c r="E252" i="8"/>
  <c r="A252" i="8"/>
  <c r="B251" i="8"/>
  <c r="A251" i="8"/>
  <c r="E250" i="8"/>
  <c r="A250" i="8"/>
  <c r="E249" i="8"/>
  <c r="C249" i="8"/>
  <c r="B249" i="8"/>
  <c r="A249" i="8"/>
  <c r="E248" i="8"/>
  <c r="C248" i="8"/>
  <c r="B248" i="8"/>
  <c r="A248" i="8"/>
  <c r="E247" i="8"/>
  <c r="C247" i="8"/>
  <c r="B247" i="8"/>
  <c r="A247" i="8"/>
  <c r="E246" i="8"/>
  <c r="C246" i="8"/>
  <c r="B246" i="8"/>
  <c r="A246" i="8"/>
  <c r="D245" i="8"/>
  <c r="A245" i="8"/>
  <c r="E244" i="8"/>
  <c r="D244" i="8"/>
  <c r="A244" i="8"/>
  <c r="A243" i="8"/>
  <c r="A242" i="8"/>
  <c r="E241" i="8"/>
  <c r="D241" i="8"/>
  <c r="A241" i="8"/>
  <c r="E240" i="8"/>
  <c r="A240" i="8"/>
  <c r="B239" i="8"/>
  <c r="A239" i="8"/>
  <c r="E238" i="8"/>
  <c r="D238" i="8"/>
  <c r="C238" i="8"/>
  <c r="A238" i="8"/>
  <c r="E237" i="8"/>
  <c r="C237" i="8"/>
  <c r="B237" i="8"/>
  <c r="A237" i="8"/>
  <c r="E236" i="8"/>
  <c r="C236" i="8"/>
  <c r="B236" i="8"/>
  <c r="A236" i="8"/>
  <c r="E235" i="8"/>
  <c r="C235" i="8"/>
  <c r="B235" i="8"/>
  <c r="A235" i="8"/>
  <c r="E234" i="8"/>
  <c r="D234" i="8"/>
  <c r="C234" i="8"/>
  <c r="B234" i="8"/>
  <c r="A234" i="8"/>
  <c r="A233" i="8"/>
  <c r="E232" i="8"/>
  <c r="D232" i="8"/>
  <c r="A232" i="8"/>
  <c r="A231" i="8"/>
  <c r="E230" i="8"/>
  <c r="A230" i="8"/>
  <c r="E229" i="8"/>
  <c r="A229" i="8"/>
  <c r="E228" i="8"/>
  <c r="A228" i="8"/>
  <c r="E227" i="8"/>
  <c r="B227" i="8"/>
  <c r="A227" i="8"/>
  <c r="E226" i="8"/>
  <c r="C226" i="8"/>
  <c r="A226" i="8"/>
  <c r="E225" i="8"/>
  <c r="B225" i="8"/>
  <c r="A225" i="8"/>
  <c r="E224" i="8"/>
  <c r="C224" i="8"/>
  <c r="B224" i="8"/>
  <c r="A224" i="8"/>
  <c r="E223" i="8"/>
  <c r="C223" i="8"/>
  <c r="B223" i="8"/>
  <c r="A223" i="8"/>
  <c r="E222" i="8"/>
  <c r="D222" i="8"/>
  <c r="C222" i="8"/>
  <c r="B222" i="8"/>
  <c r="A222" i="8"/>
  <c r="E221" i="8"/>
  <c r="D221" i="8"/>
  <c r="A221" i="8"/>
  <c r="E220" i="8"/>
  <c r="D220" i="8"/>
  <c r="A220" i="8"/>
  <c r="A219" i="8"/>
  <c r="E218" i="8"/>
  <c r="A218" i="8"/>
  <c r="E217" i="8"/>
  <c r="A217" i="8"/>
  <c r="E216" i="8"/>
  <c r="A216" i="8"/>
  <c r="E215" i="8"/>
  <c r="A215" i="8"/>
  <c r="E214" i="8"/>
  <c r="C214" i="8"/>
  <c r="A214" i="8"/>
  <c r="E213" i="8"/>
  <c r="A213" i="8"/>
  <c r="E212" i="8"/>
  <c r="C212" i="8"/>
  <c r="B212" i="8"/>
  <c r="A212" i="8"/>
  <c r="E211" i="8"/>
  <c r="C211" i="8"/>
  <c r="B211" i="8"/>
  <c r="A211" i="8"/>
  <c r="E210" i="8"/>
  <c r="C210" i="8"/>
  <c r="B210" i="8"/>
  <c r="A210" i="8"/>
  <c r="D209" i="8"/>
  <c r="A209" i="8"/>
  <c r="E208" i="8"/>
  <c r="D208" i="8"/>
  <c r="A208" i="8"/>
  <c r="A207" i="8"/>
  <c r="A206" i="8"/>
  <c r="E205" i="8"/>
  <c r="A205" i="8"/>
  <c r="E204" i="8"/>
  <c r="A204" i="8"/>
  <c r="E203" i="8"/>
  <c r="A203" i="8"/>
  <c r="E202" i="8"/>
  <c r="A202" i="8"/>
  <c r="E201" i="8"/>
  <c r="C201" i="8"/>
  <c r="B201" i="8"/>
  <c r="A201" i="8"/>
  <c r="E200" i="8"/>
  <c r="C200" i="8"/>
  <c r="B200" i="8"/>
  <c r="A200" i="8"/>
  <c r="E199" i="8"/>
  <c r="C199" i="8"/>
  <c r="B199" i="8"/>
  <c r="A199" i="8"/>
  <c r="E198" i="8"/>
  <c r="D198" i="8"/>
  <c r="C198" i="8"/>
  <c r="B198" i="8"/>
  <c r="A198" i="8"/>
  <c r="E197" i="8"/>
  <c r="A197" i="8"/>
  <c r="E196" i="8"/>
  <c r="D196" i="8"/>
  <c r="A196" i="8"/>
  <c r="A195" i="8"/>
  <c r="A194" i="8"/>
  <c r="E193" i="8"/>
  <c r="A193" i="8"/>
  <c r="E192" i="8"/>
  <c r="D192" i="8"/>
  <c r="A192" i="8"/>
  <c r="B191" i="8"/>
  <c r="A191" i="8"/>
  <c r="E190" i="8"/>
  <c r="A190" i="8"/>
  <c r="E189" i="8"/>
  <c r="C189" i="8"/>
  <c r="B189" i="8"/>
  <c r="A189" i="8"/>
  <c r="E188" i="8"/>
  <c r="C188" i="8"/>
  <c r="B188" i="8"/>
  <c r="A188" i="8"/>
  <c r="E187" i="8"/>
  <c r="C187" i="8"/>
  <c r="B187" i="8"/>
  <c r="A187" i="8"/>
  <c r="E186" i="8"/>
  <c r="D186" i="8"/>
  <c r="C186" i="8"/>
  <c r="B186" i="8"/>
  <c r="A186" i="8"/>
  <c r="E185" i="8"/>
  <c r="D185" i="8"/>
  <c r="A185" i="8"/>
  <c r="E184" i="8"/>
  <c r="D184" i="8"/>
  <c r="A184" i="8"/>
  <c r="A183" i="8"/>
  <c r="A182" i="8"/>
  <c r="E181" i="8"/>
  <c r="D181" i="8"/>
  <c r="A181" i="8"/>
  <c r="E180" i="8"/>
  <c r="A180" i="8"/>
  <c r="E179" i="8"/>
  <c r="B179" i="8"/>
  <c r="A179" i="8"/>
  <c r="E178" i="8"/>
  <c r="D178" i="8"/>
  <c r="A178" i="8"/>
  <c r="E177" i="8"/>
  <c r="C177" i="8"/>
  <c r="B177" i="8"/>
  <c r="A177" i="8"/>
  <c r="E176" i="8"/>
  <c r="B176" i="8"/>
  <c r="A176" i="8"/>
  <c r="E175" i="8"/>
  <c r="C175" i="8"/>
  <c r="B175" i="8"/>
  <c r="A175" i="8"/>
  <c r="E174" i="8"/>
  <c r="C174" i="8"/>
  <c r="B174" i="8"/>
  <c r="A174" i="8"/>
  <c r="E173" i="8"/>
  <c r="A173" i="8"/>
  <c r="E172" i="8"/>
  <c r="D172" i="8"/>
  <c r="A172" i="8"/>
  <c r="A171" i="8"/>
  <c r="A170" i="8"/>
  <c r="E169" i="8"/>
  <c r="A169" i="8"/>
  <c r="E168" i="8"/>
  <c r="A168" i="8"/>
  <c r="C167" i="8"/>
  <c r="A167" i="8"/>
  <c r="E166" i="8"/>
  <c r="D166" i="8"/>
  <c r="A166" i="8"/>
  <c r="E165" i="8"/>
  <c r="C165" i="8"/>
  <c r="A165" i="8"/>
  <c r="E164" i="8"/>
  <c r="C164" i="8"/>
  <c r="B164" i="8"/>
  <c r="A164" i="8"/>
  <c r="E163" i="8"/>
  <c r="D163" i="8"/>
  <c r="C163" i="8"/>
  <c r="B163" i="8"/>
  <c r="A163" i="8"/>
  <c r="E162" i="8"/>
  <c r="C162" i="8"/>
  <c r="B162" i="8"/>
  <c r="A162" i="8"/>
  <c r="D161" i="8"/>
  <c r="A161" i="8"/>
  <c r="E160" i="8"/>
  <c r="D160" i="8"/>
  <c r="A160" i="8"/>
  <c r="A159" i="8"/>
  <c r="A158" i="8"/>
  <c r="E157" i="8"/>
  <c r="A157" i="8"/>
  <c r="E156" i="8"/>
  <c r="A156" i="8"/>
  <c r="C155" i="8"/>
  <c r="A155" i="8"/>
  <c r="E154" i="8"/>
  <c r="A154" i="8"/>
  <c r="E153" i="8"/>
  <c r="B153" i="8"/>
  <c r="A153" i="8"/>
  <c r="E152" i="8"/>
  <c r="C152" i="8"/>
  <c r="B152" i="8"/>
  <c r="A152" i="8"/>
  <c r="E151" i="8"/>
  <c r="C151" i="8"/>
  <c r="B151" i="8"/>
  <c r="A151" i="8"/>
  <c r="E150" i="8"/>
  <c r="D150" i="8"/>
  <c r="C150" i="8"/>
  <c r="B150" i="8"/>
  <c r="A150" i="8"/>
  <c r="D149" i="8"/>
  <c r="A149" i="8"/>
  <c r="E148" i="8"/>
  <c r="D148" i="8"/>
  <c r="A148" i="8"/>
  <c r="E147" i="8"/>
  <c r="A147" i="8"/>
  <c r="E146" i="8"/>
  <c r="D146" i="8"/>
  <c r="A146" i="8"/>
  <c r="E145" i="8"/>
  <c r="A145" i="8"/>
  <c r="E144" i="8"/>
  <c r="A144" i="8"/>
  <c r="C143" i="8"/>
  <c r="B143" i="8"/>
  <c r="A143" i="8"/>
  <c r="E142" i="8"/>
  <c r="D142" i="8"/>
  <c r="C142" i="8"/>
  <c r="A142" i="8"/>
  <c r="E141" i="8"/>
  <c r="B141" i="8"/>
  <c r="A141" i="8"/>
  <c r="E140" i="8"/>
  <c r="C140" i="8"/>
  <c r="B140" i="8"/>
  <c r="A140" i="8"/>
  <c r="E139" i="8"/>
  <c r="C139" i="8"/>
  <c r="B139" i="8"/>
  <c r="A139" i="8"/>
  <c r="E138" i="8"/>
  <c r="D138" i="8"/>
  <c r="C138" i="8"/>
  <c r="B138" i="8"/>
  <c r="A138" i="8"/>
  <c r="D137" i="8"/>
  <c r="A137" i="8"/>
  <c r="E136" i="8"/>
  <c r="D136" i="8"/>
  <c r="A136" i="8"/>
  <c r="A135" i="8"/>
  <c r="A134" i="8"/>
  <c r="E133" i="8"/>
  <c r="A133" i="8"/>
  <c r="E132" i="8"/>
  <c r="D132" i="8"/>
  <c r="A132" i="8"/>
  <c r="E131" i="8"/>
  <c r="B131" i="8"/>
  <c r="A131" i="8"/>
  <c r="E130" i="8"/>
  <c r="C130" i="8"/>
  <c r="A130" i="8"/>
  <c r="E129" i="8"/>
  <c r="B129" i="8"/>
  <c r="A129" i="8"/>
  <c r="E128" i="8"/>
  <c r="C128" i="8"/>
  <c r="B128" i="8"/>
  <c r="A128" i="8"/>
  <c r="E127" i="8"/>
  <c r="B127" i="8"/>
  <c r="A127" i="8"/>
  <c r="E126" i="8"/>
  <c r="C126" i="8"/>
  <c r="B126" i="8"/>
  <c r="A126" i="8"/>
  <c r="E125" i="8"/>
  <c r="D125" i="8"/>
  <c r="A125" i="8"/>
  <c r="E124" i="8"/>
  <c r="D124" i="8"/>
  <c r="A124" i="8"/>
  <c r="A123" i="8"/>
  <c r="A122" i="8"/>
  <c r="E121" i="8"/>
  <c r="A121" i="8"/>
  <c r="E120" i="8"/>
  <c r="D120" i="8"/>
  <c r="A120" i="8"/>
  <c r="E119" i="8"/>
  <c r="A119" i="8"/>
  <c r="E118" i="8"/>
  <c r="C118" i="8"/>
  <c r="A118" i="8"/>
  <c r="E117" i="8"/>
  <c r="C117" i="8"/>
  <c r="A117" i="8"/>
  <c r="E116" i="8"/>
  <c r="B116" i="8"/>
  <c r="A116" i="8"/>
  <c r="E115" i="8"/>
  <c r="B115" i="8"/>
  <c r="A115" i="8"/>
  <c r="E114" i="8"/>
  <c r="D114" i="8"/>
  <c r="C114" i="8"/>
  <c r="B114" i="8"/>
  <c r="A114" i="8"/>
  <c r="D113" i="8"/>
  <c r="A113" i="8"/>
  <c r="E112" i="8"/>
  <c r="D112" i="8"/>
  <c r="A112" i="8"/>
  <c r="E111" i="8"/>
  <c r="A111" i="8"/>
  <c r="E110" i="8"/>
  <c r="A110" i="8"/>
  <c r="E109" i="8"/>
  <c r="A109" i="8"/>
  <c r="E108" i="8"/>
  <c r="A108" i="8"/>
  <c r="E107" i="8"/>
  <c r="A107" i="8"/>
  <c r="E106" i="8"/>
  <c r="A106" i="8"/>
  <c r="E105" i="8"/>
  <c r="B105" i="8"/>
  <c r="A105" i="8"/>
  <c r="E104" i="8"/>
  <c r="C104" i="8"/>
  <c r="B104" i="8"/>
  <c r="A104" i="8"/>
  <c r="E103" i="8"/>
  <c r="C103" i="8"/>
  <c r="B103" i="8"/>
  <c r="A103" i="8"/>
  <c r="E102" i="8"/>
  <c r="C102" i="8"/>
  <c r="B102" i="8"/>
  <c r="A102" i="8"/>
  <c r="D101" i="8"/>
  <c r="A101" i="8"/>
  <c r="E100" i="8"/>
  <c r="D100" i="8"/>
  <c r="A100" i="8"/>
  <c r="A99" i="8"/>
  <c r="E98" i="8"/>
  <c r="A98" i="8"/>
  <c r="E97" i="8"/>
  <c r="A97" i="8"/>
  <c r="E96" i="8"/>
  <c r="A96" i="8"/>
  <c r="C95" i="8"/>
  <c r="B95" i="8"/>
  <c r="A95" i="8"/>
  <c r="E94" i="8"/>
  <c r="A94" i="8"/>
  <c r="E93" i="8"/>
  <c r="B93" i="8"/>
  <c r="A93" i="8"/>
  <c r="E92" i="8"/>
  <c r="C92" i="8"/>
  <c r="B92" i="8"/>
  <c r="A92" i="8"/>
  <c r="E91" i="8"/>
  <c r="D91" i="8"/>
  <c r="C91" i="8"/>
  <c r="B91" i="8"/>
  <c r="A91" i="8"/>
  <c r="E90" i="8"/>
  <c r="C90" i="8"/>
  <c r="B90" i="8"/>
  <c r="A90" i="8"/>
  <c r="D89" i="8"/>
  <c r="A89" i="8"/>
  <c r="E88" i="8"/>
  <c r="D88" i="8"/>
  <c r="A88" i="8"/>
  <c r="A87" i="8"/>
  <c r="E86" i="8"/>
  <c r="A86" i="8"/>
  <c r="E85" i="8"/>
  <c r="D85" i="8"/>
  <c r="A85" i="8"/>
  <c r="E84" i="8"/>
  <c r="A84" i="8"/>
  <c r="B83" i="8"/>
  <c r="A83" i="8"/>
  <c r="E82" i="8"/>
  <c r="A82" i="8"/>
  <c r="E81" i="8"/>
  <c r="A81" i="8"/>
  <c r="E80" i="8"/>
  <c r="D80" i="8"/>
  <c r="C80" i="8"/>
  <c r="B80" i="8"/>
  <c r="A80" i="8"/>
  <c r="E79" i="8"/>
  <c r="C79" i="8"/>
  <c r="B79" i="8"/>
  <c r="A79" i="8"/>
  <c r="E78" i="8"/>
  <c r="D78" i="8"/>
  <c r="C78" i="8"/>
  <c r="B78" i="8"/>
  <c r="A78" i="8"/>
  <c r="D77" i="8"/>
  <c r="A77" i="8"/>
  <c r="E76" i="8"/>
  <c r="D76" i="8"/>
  <c r="A76" i="8"/>
  <c r="A75" i="8"/>
  <c r="E74" i="8"/>
  <c r="A74" i="8"/>
  <c r="E73" i="8"/>
  <c r="A73" i="8"/>
  <c r="E72" i="8"/>
  <c r="A72" i="8"/>
  <c r="A71" i="8"/>
  <c r="E70" i="8"/>
  <c r="D70" i="8"/>
  <c r="A70" i="8"/>
  <c r="E69" i="8"/>
  <c r="B69" i="8"/>
  <c r="A69" i="8"/>
  <c r="E68" i="8"/>
  <c r="B68" i="8"/>
  <c r="A68" i="8"/>
  <c r="E67" i="8"/>
  <c r="D67" i="8"/>
  <c r="C67" i="8"/>
  <c r="B67" i="8"/>
  <c r="A67" i="8"/>
  <c r="E66" i="8"/>
  <c r="C66" i="8"/>
  <c r="B66" i="8"/>
  <c r="A66" i="8"/>
  <c r="A65" i="8"/>
  <c r="E64" i="8"/>
  <c r="D64" i="8"/>
  <c r="A64" i="8"/>
  <c r="A63" i="8"/>
  <c r="E62" i="8"/>
  <c r="D62" i="8"/>
  <c r="A62" i="8"/>
  <c r="E61" i="8"/>
  <c r="A61" i="8"/>
  <c r="E60" i="8"/>
  <c r="A60" i="8"/>
  <c r="C59" i="8"/>
  <c r="B59" i="8"/>
  <c r="A59" i="8"/>
  <c r="E58" i="8"/>
  <c r="A58" i="8"/>
  <c r="E57" i="8"/>
  <c r="B57" i="8"/>
  <c r="A57" i="8"/>
  <c r="E56" i="8"/>
  <c r="C56" i="8"/>
  <c r="B56" i="8"/>
  <c r="A56" i="8"/>
  <c r="E55" i="8"/>
  <c r="C55" i="8"/>
  <c r="B55" i="8"/>
  <c r="A55" i="8"/>
  <c r="E54" i="8"/>
  <c r="C54" i="8"/>
  <c r="B54" i="8"/>
  <c r="A54" i="8"/>
  <c r="E53" i="8"/>
  <c r="D53" i="8"/>
  <c r="A53" i="8"/>
  <c r="E52" i="8"/>
  <c r="D52" i="8"/>
  <c r="A52" i="8"/>
  <c r="A51" i="8"/>
  <c r="E50" i="8"/>
  <c r="A50" i="8"/>
  <c r="E49" i="8"/>
  <c r="A49" i="8"/>
  <c r="E48" i="8"/>
  <c r="A48" i="8"/>
  <c r="E47" i="8"/>
  <c r="B47" i="8"/>
  <c r="A47" i="8"/>
  <c r="E46" i="8"/>
  <c r="A46" i="8"/>
  <c r="E45" i="8"/>
  <c r="A45" i="8"/>
  <c r="E44" i="8"/>
  <c r="C44" i="8"/>
  <c r="B44" i="8"/>
  <c r="A44" i="8"/>
  <c r="E43" i="8"/>
  <c r="C43" i="8"/>
  <c r="B43" i="8"/>
  <c r="A43" i="8"/>
  <c r="E42" i="8"/>
  <c r="C42" i="8"/>
  <c r="B42" i="8"/>
  <c r="A42" i="8"/>
  <c r="D41" i="8"/>
  <c r="A41" i="8"/>
  <c r="E40" i="8"/>
  <c r="D40" i="8"/>
  <c r="A40" i="8"/>
  <c r="A39" i="8"/>
  <c r="D38" i="8"/>
  <c r="A38" i="8"/>
  <c r="E37" i="8"/>
  <c r="A37" i="8"/>
  <c r="E36" i="8"/>
  <c r="A36" i="8"/>
  <c r="E35" i="8"/>
  <c r="A35" i="8"/>
  <c r="E34" i="8"/>
  <c r="D34" i="8"/>
  <c r="C34" i="8"/>
  <c r="A34" i="8"/>
  <c r="E33" i="8"/>
  <c r="B33" i="8"/>
  <c r="A33" i="8"/>
  <c r="E32" i="8"/>
  <c r="C32" i="8"/>
  <c r="B32" i="8"/>
  <c r="A32" i="8"/>
  <c r="E31" i="8"/>
  <c r="D31" i="8"/>
  <c r="C31" i="8"/>
  <c r="B31" i="8"/>
  <c r="A31" i="8"/>
  <c r="E30" i="8"/>
  <c r="C30" i="8"/>
  <c r="B30" i="8"/>
  <c r="A30" i="8"/>
  <c r="D29" i="8"/>
  <c r="A29" i="8"/>
  <c r="E28" i="8"/>
  <c r="D28" i="8"/>
  <c r="A28" i="8"/>
  <c r="A27" i="8"/>
  <c r="A26" i="8"/>
  <c r="E25" i="8"/>
  <c r="A25" i="8"/>
  <c r="E24" i="8"/>
  <c r="A24" i="8"/>
  <c r="E23" i="8"/>
  <c r="B23" i="8"/>
  <c r="A23" i="8"/>
  <c r="E22" i="8"/>
  <c r="D22" i="8"/>
  <c r="C22" i="8"/>
  <c r="A22" i="8"/>
  <c r="E21" i="8"/>
  <c r="B21" i="8"/>
  <c r="A21" i="8"/>
  <c r="E20" i="8"/>
  <c r="C20" i="8"/>
  <c r="B20" i="8"/>
  <c r="A20" i="8"/>
  <c r="E19" i="8"/>
  <c r="C19" i="8"/>
  <c r="B19" i="8"/>
  <c r="A19" i="8"/>
  <c r="E18" i="8"/>
  <c r="C18" i="8"/>
  <c r="B18" i="8"/>
  <c r="A18" i="8"/>
  <c r="D17" i="8"/>
  <c r="A17" i="8"/>
  <c r="E16" i="8"/>
  <c r="D16" i="8"/>
  <c r="A16" i="8"/>
  <c r="D15" i="8"/>
  <c r="A15" i="8"/>
  <c r="A14" i="8"/>
  <c r="E13" i="8"/>
  <c r="A13" i="8"/>
  <c r="A12" i="8"/>
  <c r="B11" i="8"/>
  <c r="A11" i="8"/>
  <c r="E10" i="8"/>
  <c r="D10" i="8"/>
  <c r="C10" i="8"/>
  <c r="A10" i="8"/>
  <c r="C9" i="8"/>
  <c r="B9" i="8"/>
  <c r="A9" i="8"/>
  <c r="E8" i="8"/>
  <c r="D8" i="8"/>
  <c r="C8" i="8"/>
  <c r="B8" i="8"/>
  <c r="A8" i="8"/>
  <c r="E7" i="8"/>
  <c r="C7" i="8"/>
  <c r="B7" i="8"/>
  <c r="A7" i="8"/>
  <c r="E6" i="8"/>
  <c r="D6" i="8"/>
  <c r="C6" i="8"/>
  <c r="B6" i="8"/>
  <c r="A6" i="8"/>
  <c r="E5" i="8"/>
  <c r="D5" i="8"/>
  <c r="B5" i="8"/>
  <c r="M500" i="7"/>
  <c r="L500" i="7"/>
  <c r="K500" i="7"/>
  <c r="J500" i="7"/>
  <c r="I500" i="7"/>
  <c r="H500" i="7"/>
  <c r="G500" i="7"/>
  <c r="F500" i="7"/>
  <c r="E500" i="7"/>
  <c r="D500" i="7"/>
  <c r="C500" i="7"/>
  <c r="A500" i="7"/>
  <c r="M499" i="7"/>
  <c r="L499" i="7"/>
  <c r="K499" i="7"/>
  <c r="J499" i="7"/>
  <c r="I499" i="7"/>
  <c r="H499" i="7"/>
  <c r="G499" i="7"/>
  <c r="F499" i="7"/>
  <c r="E499" i="7"/>
  <c r="D499" i="7"/>
  <c r="C499" i="7"/>
  <c r="A499" i="7"/>
  <c r="M498" i="7"/>
  <c r="L498" i="7"/>
  <c r="K498" i="7"/>
  <c r="J498" i="7"/>
  <c r="I498" i="7"/>
  <c r="H498" i="7"/>
  <c r="G498" i="7"/>
  <c r="F498" i="7"/>
  <c r="E498" i="7"/>
  <c r="D498" i="7"/>
  <c r="C498" i="7"/>
  <c r="A498" i="7"/>
  <c r="M497" i="7"/>
  <c r="L497" i="7"/>
  <c r="K497" i="7"/>
  <c r="J497" i="7"/>
  <c r="I497" i="7"/>
  <c r="H497" i="7"/>
  <c r="G497" i="7"/>
  <c r="F497" i="7"/>
  <c r="E497" i="7"/>
  <c r="D497" i="7"/>
  <c r="C497" i="7"/>
  <c r="A497" i="7"/>
  <c r="M496" i="7"/>
  <c r="L496" i="7"/>
  <c r="K496" i="7"/>
  <c r="J496" i="7"/>
  <c r="I496" i="7"/>
  <c r="H496" i="7"/>
  <c r="G496" i="7"/>
  <c r="F496" i="7"/>
  <c r="E496" i="7"/>
  <c r="D496" i="7"/>
  <c r="C496" i="7"/>
  <c r="A496" i="7"/>
  <c r="M495" i="7"/>
  <c r="L495" i="7"/>
  <c r="K495" i="7"/>
  <c r="J495" i="7"/>
  <c r="I495" i="7"/>
  <c r="H495" i="7"/>
  <c r="G495" i="7"/>
  <c r="F495" i="7"/>
  <c r="E495" i="7"/>
  <c r="D495" i="7"/>
  <c r="C495" i="7"/>
  <c r="A495" i="7"/>
  <c r="M494" i="7"/>
  <c r="L494" i="7"/>
  <c r="K494" i="7"/>
  <c r="J494" i="7"/>
  <c r="I494" i="7"/>
  <c r="H494" i="7"/>
  <c r="G494" i="7"/>
  <c r="F494" i="7"/>
  <c r="E494" i="7"/>
  <c r="D494" i="7"/>
  <c r="C494" i="7"/>
  <c r="A494" i="7"/>
  <c r="M493" i="7"/>
  <c r="L493" i="7"/>
  <c r="K493" i="7"/>
  <c r="J493" i="7"/>
  <c r="I493" i="7"/>
  <c r="H493" i="7"/>
  <c r="G493" i="7"/>
  <c r="F493" i="7"/>
  <c r="E493" i="7"/>
  <c r="D493" i="7"/>
  <c r="C493" i="7"/>
  <c r="A493" i="7"/>
  <c r="M492" i="7"/>
  <c r="L492" i="7"/>
  <c r="K492" i="7"/>
  <c r="J492" i="7"/>
  <c r="I492" i="7"/>
  <c r="H492" i="7"/>
  <c r="G492" i="7"/>
  <c r="F492" i="7"/>
  <c r="E492" i="7"/>
  <c r="D492" i="7"/>
  <c r="C492" i="7"/>
  <c r="A492" i="7"/>
  <c r="M491" i="7"/>
  <c r="L491" i="7"/>
  <c r="K491" i="7"/>
  <c r="J491" i="7"/>
  <c r="I491" i="7"/>
  <c r="H491" i="7"/>
  <c r="G491" i="7"/>
  <c r="F491" i="7"/>
  <c r="E491" i="7"/>
  <c r="D491" i="7"/>
  <c r="C491" i="7"/>
  <c r="A491" i="7"/>
  <c r="M490" i="7"/>
  <c r="L490" i="7"/>
  <c r="K490" i="7"/>
  <c r="J490" i="7"/>
  <c r="I490" i="7"/>
  <c r="H490" i="7"/>
  <c r="G490" i="7"/>
  <c r="F490" i="7"/>
  <c r="E490" i="7"/>
  <c r="D490" i="7"/>
  <c r="C490" i="7"/>
  <c r="A490" i="7"/>
  <c r="M489" i="7"/>
  <c r="L489" i="7"/>
  <c r="K489" i="7"/>
  <c r="J489" i="7"/>
  <c r="I489" i="7"/>
  <c r="H489" i="7"/>
  <c r="G489" i="7"/>
  <c r="F489" i="7"/>
  <c r="E489" i="7"/>
  <c r="D489" i="7"/>
  <c r="C489" i="7"/>
  <c r="A489" i="7"/>
  <c r="M488" i="7"/>
  <c r="L488" i="7"/>
  <c r="K488" i="7"/>
  <c r="J488" i="7"/>
  <c r="I488" i="7"/>
  <c r="H488" i="7"/>
  <c r="G488" i="7"/>
  <c r="F488" i="7"/>
  <c r="E488" i="7"/>
  <c r="D488" i="7"/>
  <c r="C488" i="7"/>
  <c r="A488" i="7"/>
  <c r="M487" i="7"/>
  <c r="L487" i="7"/>
  <c r="K487" i="7"/>
  <c r="J487" i="7"/>
  <c r="I487" i="7"/>
  <c r="H487" i="7"/>
  <c r="G487" i="7"/>
  <c r="F487" i="7"/>
  <c r="E487" i="7"/>
  <c r="D487" i="7"/>
  <c r="C487" i="7"/>
  <c r="A487" i="7"/>
  <c r="M486" i="7"/>
  <c r="L486" i="7"/>
  <c r="K486" i="7"/>
  <c r="J486" i="7"/>
  <c r="I486" i="7"/>
  <c r="H486" i="7"/>
  <c r="G486" i="7"/>
  <c r="F486" i="7"/>
  <c r="E486" i="7"/>
  <c r="D486" i="7"/>
  <c r="C486" i="7"/>
  <c r="A486" i="7"/>
  <c r="M485" i="7"/>
  <c r="L485" i="7"/>
  <c r="K485" i="7"/>
  <c r="J485" i="7"/>
  <c r="I485" i="7"/>
  <c r="H485" i="7"/>
  <c r="G485" i="7"/>
  <c r="F485" i="7"/>
  <c r="E485" i="7"/>
  <c r="D485" i="7"/>
  <c r="C485" i="7"/>
  <c r="A485" i="7"/>
  <c r="M484" i="7"/>
  <c r="L484" i="7"/>
  <c r="K484" i="7"/>
  <c r="J484" i="7"/>
  <c r="I484" i="7"/>
  <c r="H484" i="7"/>
  <c r="G484" i="7"/>
  <c r="F484" i="7"/>
  <c r="E484" i="7"/>
  <c r="D484" i="7"/>
  <c r="C484" i="7"/>
  <c r="A484" i="7"/>
  <c r="M483" i="7"/>
  <c r="L483" i="7"/>
  <c r="K483" i="7"/>
  <c r="J483" i="7"/>
  <c r="I483" i="7"/>
  <c r="H483" i="7"/>
  <c r="G483" i="7"/>
  <c r="F483" i="7"/>
  <c r="E483" i="7"/>
  <c r="D483" i="7"/>
  <c r="C483" i="7"/>
  <c r="A483" i="7"/>
  <c r="M482" i="7"/>
  <c r="L482" i="7"/>
  <c r="K482" i="7"/>
  <c r="J482" i="7"/>
  <c r="I482" i="7"/>
  <c r="H482" i="7"/>
  <c r="G482" i="7"/>
  <c r="F482" i="7"/>
  <c r="E482" i="7"/>
  <c r="D482" i="7"/>
  <c r="C482" i="7"/>
  <c r="A482" i="7"/>
  <c r="M481" i="7"/>
  <c r="L481" i="7"/>
  <c r="K481" i="7"/>
  <c r="J481" i="7"/>
  <c r="I481" i="7"/>
  <c r="H481" i="7"/>
  <c r="G481" i="7"/>
  <c r="F481" i="7"/>
  <c r="E481" i="7"/>
  <c r="D481" i="7"/>
  <c r="C481" i="7"/>
  <c r="A481" i="7"/>
  <c r="M480" i="7"/>
  <c r="L480" i="7"/>
  <c r="K480" i="7"/>
  <c r="J480" i="7"/>
  <c r="I480" i="7"/>
  <c r="H480" i="7"/>
  <c r="G480" i="7"/>
  <c r="F480" i="7"/>
  <c r="E480" i="7"/>
  <c r="D480" i="7"/>
  <c r="C480" i="7"/>
  <c r="A480" i="7"/>
  <c r="M479" i="7"/>
  <c r="L479" i="7"/>
  <c r="K479" i="7"/>
  <c r="J479" i="7"/>
  <c r="I479" i="7"/>
  <c r="H479" i="7"/>
  <c r="G479" i="7"/>
  <c r="F479" i="7"/>
  <c r="E479" i="7"/>
  <c r="D479" i="7"/>
  <c r="C479" i="7"/>
  <c r="A479" i="7"/>
  <c r="M478" i="7"/>
  <c r="L478" i="7"/>
  <c r="K478" i="7"/>
  <c r="J478" i="7"/>
  <c r="I478" i="7"/>
  <c r="H478" i="7"/>
  <c r="G478" i="7"/>
  <c r="F478" i="7"/>
  <c r="E478" i="7"/>
  <c r="D478" i="7"/>
  <c r="C478" i="7"/>
  <c r="A478" i="7"/>
  <c r="M477" i="7"/>
  <c r="L477" i="7"/>
  <c r="K477" i="7"/>
  <c r="J477" i="7"/>
  <c r="I477" i="7"/>
  <c r="H477" i="7"/>
  <c r="G477" i="7"/>
  <c r="F477" i="7"/>
  <c r="E477" i="7"/>
  <c r="D477" i="7"/>
  <c r="C477" i="7"/>
  <c r="A477" i="7"/>
  <c r="M476" i="7"/>
  <c r="L476" i="7"/>
  <c r="K476" i="7"/>
  <c r="J476" i="7"/>
  <c r="I476" i="7"/>
  <c r="H476" i="7"/>
  <c r="G476" i="7"/>
  <c r="F476" i="7"/>
  <c r="E476" i="7"/>
  <c r="D476" i="7"/>
  <c r="C476" i="7"/>
  <c r="A476" i="7"/>
  <c r="M475" i="7"/>
  <c r="L475" i="7"/>
  <c r="K475" i="7"/>
  <c r="J475" i="7"/>
  <c r="I475" i="7"/>
  <c r="H475" i="7"/>
  <c r="G475" i="7"/>
  <c r="F475" i="7"/>
  <c r="E475" i="7"/>
  <c r="D475" i="7"/>
  <c r="C475" i="7"/>
  <c r="A475" i="7"/>
  <c r="M474" i="7"/>
  <c r="L474" i="7"/>
  <c r="K474" i="7"/>
  <c r="J474" i="7"/>
  <c r="I474" i="7"/>
  <c r="H474" i="7"/>
  <c r="G474" i="7"/>
  <c r="F474" i="7"/>
  <c r="E474" i="7"/>
  <c r="D474" i="7"/>
  <c r="C474" i="7"/>
  <c r="A474" i="7"/>
  <c r="M473" i="7"/>
  <c r="L473" i="7"/>
  <c r="K473" i="7"/>
  <c r="J473" i="7"/>
  <c r="I473" i="7"/>
  <c r="H473" i="7"/>
  <c r="G473" i="7"/>
  <c r="F473" i="7"/>
  <c r="E473" i="7"/>
  <c r="D473" i="7"/>
  <c r="C473" i="7"/>
  <c r="A473" i="7"/>
  <c r="M472" i="7"/>
  <c r="L472" i="7"/>
  <c r="K472" i="7"/>
  <c r="J472" i="7"/>
  <c r="I472" i="7"/>
  <c r="H472" i="7"/>
  <c r="G472" i="7"/>
  <c r="F472" i="7"/>
  <c r="E472" i="7"/>
  <c r="D472" i="7"/>
  <c r="C472" i="7"/>
  <c r="A472" i="7"/>
  <c r="M471" i="7"/>
  <c r="L471" i="7"/>
  <c r="K471" i="7"/>
  <c r="J471" i="7"/>
  <c r="I471" i="7"/>
  <c r="H471" i="7"/>
  <c r="G471" i="7"/>
  <c r="F471" i="7"/>
  <c r="E471" i="7"/>
  <c r="D471" i="7"/>
  <c r="C471" i="7"/>
  <c r="A471" i="7"/>
  <c r="M470" i="7"/>
  <c r="L470" i="7"/>
  <c r="K470" i="7"/>
  <c r="J470" i="7"/>
  <c r="I470" i="7"/>
  <c r="H470" i="7"/>
  <c r="G470" i="7"/>
  <c r="F470" i="7"/>
  <c r="E470" i="7"/>
  <c r="D470" i="7"/>
  <c r="C470" i="7"/>
  <c r="A470" i="7"/>
  <c r="M469" i="7"/>
  <c r="L469" i="7"/>
  <c r="K469" i="7"/>
  <c r="J469" i="7"/>
  <c r="I469" i="7"/>
  <c r="H469" i="7"/>
  <c r="G469" i="7"/>
  <c r="F469" i="7"/>
  <c r="E469" i="7"/>
  <c r="D469" i="7"/>
  <c r="C469" i="7"/>
  <c r="A469" i="7"/>
  <c r="M468" i="7"/>
  <c r="L468" i="7"/>
  <c r="K468" i="7"/>
  <c r="J468" i="7"/>
  <c r="I468" i="7"/>
  <c r="H468" i="7"/>
  <c r="G468" i="7"/>
  <c r="F468" i="7"/>
  <c r="E468" i="7"/>
  <c r="D468" i="7"/>
  <c r="C468" i="7"/>
  <c r="A468" i="7"/>
  <c r="M467" i="7"/>
  <c r="L467" i="7"/>
  <c r="K467" i="7"/>
  <c r="J467" i="7"/>
  <c r="I467" i="7"/>
  <c r="H467" i="7"/>
  <c r="G467" i="7"/>
  <c r="F467" i="7"/>
  <c r="E467" i="7"/>
  <c r="D467" i="7"/>
  <c r="C467" i="7"/>
  <c r="A467" i="7"/>
  <c r="M466" i="7"/>
  <c r="L466" i="7"/>
  <c r="K466" i="7"/>
  <c r="J466" i="7"/>
  <c r="I466" i="7"/>
  <c r="H466" i="7"/>
  <c r="G466" i="7"/>
  <c r="F466" i="7"/>
  <c r="E466" i="7"/>
  <c r="D466" i="7"/>
  <c r="C466" i="7"/>
  <c r="A466" i="7"/>
  <c r="M465" i="7"/>
  <c r="L465" i="7"/>
  <c r="K465" i="7"/>
  <c r="J465" i="7"/>
  <c r="I465" i="7"/>
  <c r="H465" i="7"/>
  <c r="G465" i="7"/>
  <c r="F465" i="7"/>
  <c r="E465" i="7"/>
  <c r="D465" i="7"/>
  <c r="C465" i="7"/>
  <c r="A465" i="7"/>
  <c r="M464" i="7"/>
  <c r="L464" i="7"/>
  <c r="K464" i="7"/>
  <c r="J464" i="7"/>
  <c r="I464" i="7"/>
  <c r="H464" i="7"/>
  <c r="G464" i="7"/>
  <c r="F464" i="7"/>
  <c r="E464" i="7"/>
  <c r="D464" i="7"/>
  <c r="C464" i="7"/>
  <c r="A464" i="7"/>
  <c r="M463" i="7"/>
  <c r="L463" i="7"/>
  <c r="K463" i="7"/>
  <c r="J463" i="7"/>
  <c r="I463" i="7"/>
  <c r="H463" i="7"/>
  <c r="G463" i="7"/>
  <c r="F463" i="7"/>
  <c r="E463" i="7"/>
  <c r="D463" i="7"/>
  <c r="C463" i="7"/>
  <c r="A463" i="7"/>
  <c r="M462" i="7"/>
  <c r="L462" i="7"/>
  <c r="K462" i="7"/>
  <c r="J462" i="7"/>
  <c r="I462" i="7"/>
  <c r="H462" i="7"/>
  <c r="G462" i="7"/>
  <c r="F462" i="7"/>
  <c r="E462" i="7"/>
  <c r="D462" i="7"/>
  <c r="C462" i="7"/>
  <c r="A462" i="7"/>
  <c r="M461" i="7"/>
  <c r="L461" i="7"/>
  <c r="K461" i="7"/>
  <c r="J461" i="7"/>
  <c r="I461" i="7"/>
  <c r="H461" i="7"/>
  <c r="G461" i="7"/>
  <c r="F461" i="7"/>
  <c r="E461" i="7"/>
  <c r="D461" i="7"/>
  <c r="C461" i="7"/>
  <c r="A461" i="7"/>
  <c r="M460" i="7"/>
  <c r="L460" i="7"/>
  <c r="K460" i="7"/>
  <c r="J460" i="7"/>
  <c r="I460" i="7"/>
  <c r="H460" i="7"/>
  <c r="G460" i="7"/>
  <c r="F460" i="7"/>
  <c r="E460" i="7"/>
  <c r="D460" i="7"/>
  <c r="C460" i="7"/>
  <c r="A460" i="7"/>
  <c r="M459" i="7"/>
  <c r="L459" i="7"/>
  <c r="K459" i="7"/>
  <c r="J459" i="7"/>
  <c r="I459" i="7"/>
  <c r="H459" i="7"/>
  <c r="G459" i="7"/>
  <c r="F459" i="7"/>
  <c r="E459" i="7"/>
  <c r="D459" i="7"/>
  <c r="C459" i="7"/>
  <c r="A459" i="7"/>
  <c r="M458" i="7"/>
  <c r="L458" i="7"/>
  <c r="K458" i="7"/>
  <c r="J458" i="7"/>
  <c r="I458" i="7"/>
  <c r="H458" i="7"/>
  <c r="G458" i="7"/>
  <c r="F458" i="7"/>
  <c r="E458" i="7"/>
  <c r="D458" i="7"/>
  <c r="C458" i="7"/>
  <c r="A458" i="7"/>
  <c r="M457" i="7"/>
  <c r="L457" i="7"/>
  <c r="K457" i="7"/>
  <c r="J457" i="7"/>
  <c r="I457" i="7"/>
  <c r="H457" i="7"/>
  <c r="G457" i="7"/>
  <c r="F457" i="7"/>
  <c r="E457" i="7"/>
  <c r="D457" i="7"/>
  <c r="C457" i="7"/>
  <c r="A457" i="7"/>
  <c r="M456" i="7"/>
  <c r="L456" i="7"/>
  <c r="K456" i="7"/>
  <c r="J456" i="7"/>
  <c r="I456" i="7"/>
  <c r="H456" i="7"/>
  <c r="G456" i="7"/>
  <c r="F456" i="7"/>
  <c r="E456" i="7"/>
  <c r="D456" i="7"/>
  <c r="C456" i="7"/>
  <c r="A456" i="7"/>
  <c r="M455" i="7"/>
  <c r="L455" i="7"/>
  <c r="K455" i="7"/>
  <c r="J455" i="7"/>
  <c r="I455" i="7"/>
  <c r="H455" i="7"/>
  <c r="G455" i="7"/>
  <c r="F455" i="7"/>
  <c r="E455" i="7"/>
  <c r="D455" i="7"/>
  <c r="C455" i="7"/>
  <c r="A455" i="7"/>
  <c r="M454" i="7"/>
  <c r="L454" i="7"/>
  <c r="K454" i="7"/>
  <c r="J454" i="7"/>
  <c r="I454" i="7"/>
  <c r="H454" i="7"/>
  <c r="G454" i="7"/>
  <c r="F454" i="7"/>
  <c r="E454" i="7"/>
  <c r="D454" i="7"/>
  <c r="C454" i="7"/>
  <c r="A454" i="7"/>
  <c r="M453" i="7"/>
  <c r="L453" i="7"/>
  <c r="K453" i="7"/>
  <c r="J453" i="7"/>
  <c r="I453" i="7"/>
  <c r="H453" i="7"/>
  <c r="G453" i="7"/>
  <c r="F453" i="7"/>
  <c r="E453" i="7"/>
  <c r="D453" i="7"/>
  <c r="C453" i="7"/>
  <c r="A453" i="7"/>
  <c r="M452" i="7"/>
  <c r="L452" i="7"/>
  <c r="K452" i="7"/>
  <c r="J452" i="7"/>
  <c r="I452" i="7"/>
  <c r="H452" i="7"/>
  <c r="G452" i="7"/>
  <c r="F452" i="7"/>
  <c r="E452" i="7"/>
  <c r="D452" i="7"/>
  <c r="C452" i="7"/>
  <c r="A452" i="7"/>
  <c r="M451" i="7"/>
  <c r="L451" i="7"/>
  <c r="K451" i="7"/>
  <c r="J451" i="7"/>
  <c r="I451" i="7"/>
  <c r="H451" i="7"/>
  <c r="G451" i="7"/>
  <c r="F451" i="7"/>
  <c r="E451" i="7"/>
  <c r="D451" i="7"/>
  <c r="C451" i="7"/>
  <c r="A451" i="7"/>
  <c r="M450" i="7"/>
  <c r="L450" i="7"/>
  <c r="K450" i="7"/>
  <c r="J450" i="7"/>
  <c r="I450" i="7"/>
  <c r="H450" i="7"/>
  <c r="G450" i="7"/>
  <c r="F450" i="7"/>
  <c r="E450" i="7"/>
  <c r="D450" i="7"/>
  <c r="C450" i="7"/>
  <c r="A450" i="7"/>
  <c r="M449" i="7"/>
  <c r="L449" i="7"/>
  <c r="K449" i="7"/>
  <c r="J449" i="7"/>
  <c r="I449" i="7"/>
  <c r="H449" i="7"/>
  <c r="G449" i="7"/>
  <c r="F449" i="7"/>
  <c r="E449" i="7"/>
  <c r="D449" i="7"/>
  <c r="C449" i="7"/>
  <c r="A449" i="7"/>
  <c r="M448" i="7"/>
  <c r="L448" i="7"/>
  <c r="K448" i="7"/>
  <c r="J448" i="7"/>
  <c r="I448" i="7"/>
  <c r="H448" i="7"/>
  <c r="G448" i="7"/>
  <c r="F448" i="7"/>
  <c r="E448" i="7"/>
  <c r="D448" i="7"/>
  <c r="C448" i="7"/>
  <c r="A448" i="7"/>
  <c r="M447" i="7"/>
  <c r="L447" i="7"/>
  <c r="K447" i="7"/>
  <c r="J447" i="7"/>
  <c r="I447" i="7"/>
  <c r="H447" i="7"/>
  <c r="G447" i="7"/>
  <c r="F447" i="7"/>
  <c r="E447" i="7"/>
  <c r="D447" i="7"/>
  <c r="C447" i="7"/>
  <c r="A447" i="7"/>
  <c r="M446" i="7"/>
  <c r="L446" i="7"/>
  <c r="K446" i="7"/>
  <c r="J446" i="7"/>
  <c r="I446" i="7"/>
  <c r="H446" i="7"/>
  <c r="G446" i="7"/>
  <c r="F446" i="7"/>
  <c r="E446" i="7"/>
  <c r="D446" i="7"/>
  <c r="C446" i="7"/>
  <c r="A446" i="7"/>
  <c r="M445" i="7"/>
  <c r="L445" i="7"/>
  <c r="K445" i="7"/>
  <c r="J445" i="7"/>
  <c r="I445" i="7"/>
  <c r="H445" i="7"/>
  <c r="G445" i="7"/>
  <c r="F445" i="7"/>
  <c r="E445" i="7"/>
  <c r="D445" i="7"/>
  <c r="C445" i="7"/>
  <c r="A445" i="7"/>
  <c r="M444" i="7"/>
  <c r="L444" i="7"/>
  <c r="K444" i="7"/>
  <c r="J444" i="7"/>
  <c r="I444" i="7"/>
  <c r="H444" i="7"/>
  <c r="G444" i="7"/>
  <c r="F444" i="7"/>
  <c r="E444" i="7"/>
  <c r="D444" i="7"/>
  <c r="C444" i="7"/>
  <c r="A444" i="7"/>
  <c r="M443" i="7"/>
  <c r="L443" i="7"/>
  <c r="K443" i="7"/>
  <c r="J443" i="7"/>
  <c r="I443" i="7"/>
  <c r="H443" i="7"/>
  <c r="G443" i="7"/>
  <c r="F443" i="7"/>
  <c r="E443" i="7"/>
  <c r="D443" i="7"/>
  <c r="C443" i="7"/>
  <c r="A443" i="7"/>
  <c r="M442" i="7"/>
  <c r="L442" i="7"/>
  <c r="K442" i="7"/>
  <c r="J442" i="7"/>
  <c r="I442" i="7"/>
  <c r="H442" i="7"/>
  <c r="G442" i="7"/>
  <c r="F442" i="7"/>
  <c r="E442" i="7"/>
  <c r="D442" i="7"/>
  <c r="C442" i="7"/>
  <c r="A442" i="7"/>
  <c r="M441" i="7"/>
  <c r="L441" i="7"/>
  <c r="K441" i="7"/>
  <c r="J441" i="7"/>
  <c r="I441" i="7"/>
  <c r="H441" i="7"/>
  <c r="G441" i="7"/>
  <c r="F441" i="7"/>
  <c r="E441" i="7"/>
  <c r="D441" i="7"/>
  <c r="C441" i="7"/>
  <c r="A441" i="7"/>
  <c r="M440" i="7"/>
  <c r="L440" i="7"/>
  <c r="K440" i="7"/>
  <c r="J440" i="7"/>
  <c r="I440" i="7"/>
  <c r="H440" i="7"/>
  <c r="G440" i="7"/>
  <c r="F440" i="7"/>
  <c r="E440" i="7"/>
  <c r="D440" i="7"/>
  <c r="C440" i="7"/>
  <c r="A440" i="7"/>
  <c r="M439" i="7"/>
  <c r="L439" i="7"/>
  <c r="K439" i="7"/>
  <c r="J439" i="7"/>
  <c r="I439" i="7"/>
  <c r="H439" i="7"/>
  <c r="G439" i="7"/>
  <c r="F439" i="7"/>
  <c r="E439" i="7"/>
  <c r="D439" i="7"/>
  <c r="C439" i="7"/>
  <c r="A439" i="7"/>
  <c r="M438" i="7"/>
  <c r="L438" i="7"/>
  <c r="K438" i="7"/>
  <c r="J438" i="7"/>
  <c r="I438" i="7"/>
  <c r="H438" i="7"/>
  <c r="G438" i="7"/>
  <c r="F438" i="7"/>
  <c r="E438" i="7"/>
  <c r="D438" i="7"/>
  <c r="C438" i="7"/>
  <c r="A438" i="7"/>
  <c r="M437" i="7"/>
  <c r="L437" i="7"/>
  <c r="K437" i="7"/>
  <c r="J437" i="7"/>
  <c r="I437" i="7"/>
  <c r="H437" i="7"/>
  <c r="G437" i="7"/>
  <c r="F437" i="7"/>
  <c r="E437" i="7"/>
  <c r="D437" i="7"/>
  <c r="C437" i="7"/>
  <c r="A437" i="7"/>
  <c r="M436" i="7"/>
  <c r="L436" i="7"/>
  <c r="K436" i="7"/>
  <c r="J436" i="7"/>
  <c r="I436" i="7"/>
  <c r="H436" i="7"/>
  <c r="G436" i="7"/>
  <c r="F436" i="7"/>
  <c r="E436" i="7"/>
  <c r="D436" i="7"/>
  <c r="C436" i="7"/>
  <c r="A436" i="7"/>
  <c r="M435" i="7"/>
  <c r="L435" i="7"/>
  <c r="K435" i="7"/>
  <c r="J435" i="7"/>
  <c r="I435" i="7"/>
  <c r="H435" i="7"/>
  <c r="G435" i="7"/>
  <c r="F435" i="7"/>
  <c r="E435" i="7"/>
  <c r="D435" i="7"/>
  <c r="C435" i="7"/>
  <c r="A435" i="7"/>
  <c r="M434" i="7"/>
  <c r="L434" i="7"/>
  <c r="K434" i="7"/>
  <c r="J434" i="7"/>
  <c r="I434" i="7"/>
  <c r="H434" i="7"/>
  <c r="G434" i="7"/>
  <c r="F434" i="7"/>
  <c r="E434" i="7"/>
  <c r="D434" i="7"/>
  <c r="C434" i="7"/>
  <c r="A434" i="7"/>
  <c r="M433" i="7"/>
  <c r="L433" i="7"/>
  <c r="K433" i="7"/>
  <c r="J433" i="7"/>
  <c r="I433" i="7"/>
  <c r="H433" i="7"/>
  <c r="G433" i="7"/>
  <c r="F433" i="7"/>
  <c r="E433" i="7"/>
  <c r="D433" i="7"/>
  <c r="C433" i="7"/>
  <c r="A433" i="7"/>
  <c r="M432" i="7"/>
  <c r="L432" i="7"/>
  <c r="K432" i="7"/>
  <c r="J432" i="7"/>
  <c r="I432" i="7"/>
  <c r="H432" i="7"/>
  <c r="G432" i="7"/>
  <c r="F432" i="7"/>
  <c r="E432" i="7"/>
  <c r="D432" i="7"/>
  <c r="C432" i="7"/>
  <c r="A432" i="7"/>
  <c r="M431" i="7"/>
  <c r="L431" i="7"/>
  <c r="K431" i="7"/>
  <c r="J431" i="7"/>
  <c r="I431" i="7"/>
  <c r="H431" i="7"/>
  <c r="G431" i="7"/>
  <c r="F431" i="7"/>
  <c r="E431" i="7"/>
  <c r="D431" i="7"/>
  <c r="C431" i="7"/>
  <c r="A431" i="7"/>
  <c r="M430" i="7"/>
  <c r="L430" i="7"/>
  <c r="K430" i="7"/>
  <c r="J430" i="7"/>
  <c r="I430" i="7"/>
  <c r="H430" i="7"/>
  <c r="G430" i="7"/>
  <c r="F430" i="7"/>
  <c r="E430" i="7"/>
  <c r="D430" i="7"/>
  <c r="C430" i="7"/>
  <c r="A430" i="7"/>
  <c r="M429" i="7"/>
  <c r="L429" i="7"/>
  <c r="K429" i="7"/>
  <c r="J429" i="7"/>
  <c r="I429" i="7"/>
  <c r="H429" i="7"/>
  <c r="G429" i="7"/>
  <c r="F429" i="7"/>
  <c r="E429" i="7"/>
  <c r="D429" i="7"/>
  <c r="C429" i="7"/>
  <c r="A429" i="7"/>
  <c r="M428" i="7"/>
  <c r="L428" i="7"/>
  <c r="K428" i="7"/>
  <c r="J428" i="7"/>
  <c r="I428" i="7"/>
  <c r="H428" i="7"/>
  <c r="G428" i="7"/>
  <c r="F428" i="7"/>
  <c r="E428" i="7"/>
  <c r="D428" i="7"/>
  <c r="C428" i="7"/>
  <c r="A428" i="7"/>
  <c r="M427" i="7"/>
  <c r="L427" i="7"/>
  <c r="K427" i="7"/>
  <c r="J427" i="7"/>
  <c r="I427" i="7"/>
  <c r="H427" i="7"/>
  <c r="G427" i="7"/>
  <c r="F427" i="7"/>
  <c r="E427" i="7"/>
  <c r="D427" i="7"/>
  <c r="C427" i="7"/>
  <c r="A427" i="7"/>
  <c r="M426" i="7"/>
  <c r="L426" i="7"/>
  <c r="K426" i="7"/>
  <c r="J426" i="7"/>
  <c r="I426" i="7"/>
  <c r="H426" i="7"/>
  <c r="G426" i="7"/>
  <c r="F426" i="7"/>
  <c r="E426" i="7"/>
  <c r="D426" i="7"/>
  <c r="C426" i="7"/>
  <c r="A426" i="7"/>
  <c r="M425" i="7"/>
  <c r="L425" i="7"/>
  <c r="K425" i="7"/>
  <c r="J425" i="7"/>
  <c r="I425" i="7"/>
  <c r="H425" i="7"/>
  <c r="G425" i="7"/>
  <c r="F425" i="7"/>
  <c r="E425" i="7"/>
  <c r="D425" i="7"/>
  <c r="C425" i="7"/>
  <c r="A425" i="7"/>
  <c r="M424" i="7"/>
  <c r="L424" i="7"/>
  <c r="K424" i="7"/>
  <c r="J424" i="7"/>
  <c r="I424" i="7"/>
  <c r="H424" i="7"/>
  <c r="G424" i="7"/>
  <c r="F424" i="7"/>
  <c r="E424" i="7"/>
  <c r="D424" i="7"/>
  <c r="C424" i="7"/>
  <c r="A424" i="7"/>
  <c r="M423" i="7"/>
  <c r="L423" i="7"/>
  <c r="K423" i="7"/>
  <c r="J423" i="7"/>
  <c r="I423" i="7"/>
  <c r="H423" i="7"/>
  <c r="G423" i="7"/>
  <c r="F423" i="7"/>
  <c r="E423" i="7"/>
  <c r="D423" i="7"/>
  <c r="C423" i="7"/>
  <c r="A423" i="7"/>
  <c r="M422" i="7"/>
  <c r="L422" i="7"/>
  <c r="K422" i="7"/>
  <c r="J422" i="7"/>
  <c r="I422" i="7"/>
  <c r="H422" i="7"/>
  <c r="G422" i="7"/>
  <c r="F422" i="7"/>
  <c r="E422" i="7"/>
  <c r="D422" i="7"/>
  <c r="C422" i="7"/>
  <c r="A422" i="7"/>
  <c r="M421" i="7"/>
  <c r="L421" i="7"/>
  <c r="K421" i="7"/>
  <c r="J421" i="7"/>
  <c r="I421" i="7"/>
  <c r="H421" i="7"/>
  <c r="G421" i="7"/>
  <c r="F421" i="7"/>
  <c r="E421" i="7"/>
  <c r="D421" i="7"/>
  <c r="C421" i="7"/>
  <c r="A421" i="7"/>
  <c r="M420" i="7"/>
  <c r="L420" i="7"/>
  <c r="K420" i="7"/>
  <c r="J420" i="7"/>
  <c r="I420" i="7"/>
  <c r="H420" i="7"/>
  <c r="G420" i="7"/>
  <c r="F420" i="7"/>
  <c r="E420" i="7"/>
  <c r="D420" i="7"/>
  <c r="C420" i="7"/>
  <c r="A420" i="7"/>
  <c r="M419" i="7"/>
  <c r="L419" i="7"/>
  <c r="K419" i="7"/>
  <c r="J419" i="7"/>
  <c r="I419" i="7"/>
  <c r="H419" i="7"/>
  <c r="G419" i="7"/>
  <c r="F419" i="7"/>
  <c r="E419" i="7"/>
  <c r="D419" i="7"/>
  <c r="C419" i="7"/>
  <c r="A419" i="7"/>
  <c r="M418" i="7"/>
  <c r="L418" i="7"/>
  <c r="K418" i="7"/>
  <c r="J418" i="7"/>
  <c r="I418" i="7"/>
  <c r="H418" i="7"/>
  <c r="G418" i="7"/>
  <c r="F418" i="7"/>
  <c r="E418" i="7"/>
  <c r="D418" i="7"/>
  <c r="C418" i="7"/>
  <c r="A418" i="7"/>
  <c r="M417" i="7"/>
  <c r="L417" i="7"/>
  <c r="K417" i="7"/>
  <c r="J417" i="7"/>
  <c r="I417" i="7"/>
  <c r="H417" i="7"/>
  <c r="G417" i="7"/>
  <c r="F417" i="7"/>
  <c r="E417" i="7"/>
  <c r="D417" i="7"/>
  <c r="C417" i="7"/>
  <c r="A417" i="7"/>
  <c r="M416" i="7"/>
  <c r="L416" i="7"/>
  <c r="K416" i="7"/>
  <c r="J416" i="7"/>
  <c r="I416" i="7"/>
  <c r="H416" i="7"/>
  <c r="G416" i="7"/>
  <c r="F416" i="7"/>
  <c r="E416" i="7"/>
  <c r="D416" i="7"/>
  <c r="C416" i="7"/>
  <c r="A416" i="7"/>
  <c r="M415" i="7"/>
  <c r="L415" i="7"/>
  <c r="K415" i="7"/>
  <c r="J415" i="7"/>
  <c r="I415" i="7"/>
  <c r="H415" i="7"/>
  <c r="G415" i="7"/>
  <c r="F415" i="7"/>
  <c r="E415" i="7"/>
  <c r="D415" i="7"/>
  <c r="C415" i="7"/>
  <c r="A415" i="7"/>
  <c r="M414" i="7"/>
  <c r="L414" i="7"/>
  <c r="K414" i="7"/>
  <c r="J414" i="7"/>
  <c r="I414" i="7"/>
  <c r="H414" i="7"/>
  <c r="G414" i="7"/>
  <c r="F414" i="7"/>
  <c r="E414" i="7"/>
  <c r="D414" i="7"/>
  <c r="C414" i="7"/>
  <c r="A414" i="7"/>
  <c r="M413" i="7"/>
  <c r="L413" i="7"/>
  <c r="K413" i="7"/>
  <c r="J413" i="7"/>
  <c r="I413" i="7"/>
  <c r="H413" i="7"/>
  <c r="G413" i="7"/>
  <c r="F413" i="7"/>
  <c r="E413" i="7"/>
  <c r="D413" i="7"/>
  <c r="C413" i="7"/>
  <c r="A413" i="7"/>
  <c r="M412" i="7"/>
  <c r="L412" i="7"/>
  <c r="K412" i="7"/>
  <c r="J412" i="7"/>
  <c r="I412" i="7"/>
  <c r="H412" i="7"/>
  <c r="G412" i="7"/>
  <c r="F412" i="7"/>
  <c r="E412" i="7"/>
  <c r="D412" i="7"/>
  <c r="C412" i="7"/>
  <c r="A412" i="7"/>
  <c r="M411" i="7"/>
  <c r="L411" i="7"/>
  <c r="K411" i="7"/>
  <c r="J411" i="7"/>
  <c r="I411" i="7"/>
  <c r="H411" i="7"/>
  <c r="G411" i="7"/>
  <c r="F411" i="7"/>
  <c r="E411" i="7"/>
  <c r="D411" i="7"/>
  <c r="C411" i="7"/>
  <c r="A411" i="7"/>
  <c r="M410" i="7"/>
  <c r="L410" i="7"/>
  <c r="K410" i="7"/>
  <c r="J410" i="7"/>
  <c r="I410" i="7"/>
  <c r="H410" i="7"/>
  <c r="G410" i="7"/>
  <c r="F410" i="7"/>
  <c r="E410" i="7"/>
  <c r="D410" i="7"/>
  <c r="C410" i="7"/>
  <c r="A410" i="7"/>
  <c r="M409" i="7"/>
  <c r="L409" i="7"/>
  <c r="K409" i="7"/>
  <c r="J409" i="7"/>
  <c r="I409" i="7"/>
  <c r="H409" i="7"/>
  <c r="G409" i="7"/>
  <c r="F409" i="7"/>
  <c r="E409" i="7"/>
  <c r="D409" i="7"/>
  <c r="C409" i="7"/>
  <c r="A409" i="7"/>
  <c r="M408" i="7"/>
  <c r="L408" i="7"/>
  <c r="K408" i="7"/>
  <c r="J408" i="7"/>
  <c r="I408" i="7"/>
  <c r="H408" i="7"/>
  <c r="G408" i="7"/>
  <c r="F408" i="7"/>
  <c r="E408" i="7"/>
  <c r="D408" i="7"/>
  <c r="C408" i="7"/>
  <c r="A408" i="7"/>
  <c r="M407" i="7"/>
  <c r="L407" i="7"/>
  <c r="K407" i="7"/>
  <c r="J407" i="7"/>
  <c r="I407" i="7"/>
  <c r="H407" i="7"/>
  <c r="G407" i="7"/>
  <c r="F407" i="7"/>
  <c r="E407" i="7"/>
  <c r="D407" i="7"/>
  <c r="C407" i="7"/>
  <c r="A407" i="7"/>
  <c r="M406" i="7"/>
  <c r="L406" i="7"/>
  <c r="K406" i="7"/>
  <c r="J406" i="7"/>
  <c r="I406" i="7"/>
  <c r="H406" i="7"/>
  <c r="G406" i="7"/>
  <c r="F406" i="7"/>
  <c r="E406" i="7"/>
  <c r="D406" i="7"/>
  <c r="C406" i="7"/>
  <c r="A406" i="7"/>
  <c r="M405" i="7"/>
  <c r="L405" i="7"/>
  <c r="K405" i="7"/>
  <c r="J405" i="7"/>
  <c r="I405" i="7"/>
  <c r="H405" i="7"/>
  <c r="G405" i="7"/>
  <c r="F405" i="7"/>
  <c r="E405" i="7"/>
  <c r="D405" i="7"/>
  <c r="C405" i="7"/>
  <c r="A405" i="7"/>
  <c r="M404" i="7"/>
  <c r="L404" i="7"/>
  <c r="K404" i="7"/>
  <c r="J404" i="7"/>
  <c r="I404" i="7"/>
  <c r="H404" i="7"/>
  <c r="G404" i="7"/>
  <c r="F404" i="7"/>
  <c r="E404" i="7"/>
  <c r="D404" i="7"/>
  <c r="C404" i="7"/>
  <c r="A404" i="7"/>
  <c r="M403" i="7"/>
  <c r="L403" i="7"/>
  <c r="K403" i="7"/>
  <c r="J403" i="7"/>
  <c r="I403" i="7"/>
  <c r="H403" i="7"/>
  <c r="G403" i="7"/>
  <c r="F403" i="7"/>
  <c r="E403" i="7"/>
  <c r="D403" i="7"/>
  <c r="C403" i="7"/>
  <c r="A403" i="7"/>
  <c r="M402" i="7"/>
  <c r="L402" i="7"/>
  <c r="K402" i="7"/>
  <c r="J402" i="7"/>
  <c r="I402" i="7"/>
  <c r="H402" i="7"/>
  <c r="G402" i="7"/>
  <c r="F402" i="7"/>
  <c r="E402" i="7"/>
  <c r="D402" i="7"/>
  <c r="C402" i="7"/>
  <c r="A402" i="7"/>
  <c r="M401" i="7"/>
  <c r="L401" i="7"/>
  <c r="K401" i="7"/>
  <c r="J401" i="7"/>
  <c r="I401" i="7"/>
  <c r="H401" i="7"/>
  <c r="G401" i="7"/>
  <c r="F401" i="7"/>
  <c r="E401" i="7"/>
  <c r="D401" i="7"/>
  <c r="C401" i="7"/>
  <c r="A401" i="7"/>
  <c r="M400" i="7"/>
  <c r="L400" i="7"/>
  <c r="K400" i="7"/>
  <c r="J400" i="7"/>
  <c r="I400" i="7"/>
  <c r="H400" i="7"/>
  <c r="G400" i="7"/>
  <c r="F400" i="7"/>
  <c r="E400" i="7"/>
  <c r="D400" i="7"/>
  <c r="C400" i="7"/>
  <c r="A400" i="7"/>
  <c r="M399" i="7"/>
  <c r="L399" i="7"/>
  <c r="K399" i="7"/>
  <c r="J399" i="7"/>
  <c r="I399" i="7"/>
  <c r="H399" i="7"/>
  <c r="G399" i="7"/>
  <c r="F399" i="7"/>
  <c r="E399" i="7"/>
  <c r="D399" i="7"/>
  <c r="C399" i="7"/>
  <c r="A399" i="7"/>
  <c r="M398" i="7"/>
  <c r="L398" i="7"/>
  <c r="K398" i="7"/>
  <c r="J398" i="7"/>
  <c r="I398" i="7"/>
  <c r="H398" i="7"/>
  <c r="G398" i="7"/>
  <c r="F398" i="7"/>
  <c r="E398" i="7"/>
  <c r="D398" i="7"/>
  <c r="C398" i="7"/>
  <c r="A398" i="7"/>
  <c r="M397" i="7"/>
  <c r="L397" i="7"/>
  <c r="K397" i="7"/>
  <c r="J397" i="7"/>
  <c r="I397" i="7"/>
  <c r="H397" i="7"/>
  <c r="G397" i="7"/>
  <c r="F397" i="7"/>
  <c r="E397" i="7"/>
  <c r="D397" i="7"/>
  <c r="C397" i="7"/>
  <c r="A397" i="7"/>
  <c r="M396" i="7"/>
  <c r="L396" i="7"/>
  <c r="K396" i="7"/>
  <c r="J396" i="7"/>
  <c r="I396" i="7"/>
  <c r="H396" i="7"/>
  <c r="G396" i="7"/>
  <c r="F396" i="7"/>
  <c r="E396" i="7"/>
  <c r="D396" i="7"/>
  <c r="C396" i="7"/>
  <c r="A396" i="7"/>
  <c r="M395" i="7"/>
  <c r="L395" i="7"/>
  <c r="K395" i="7"/>
  <c r="J395" i="7"/>
  <c r="I395" i="7"/>
  <c r="H395" i="7"/>
  <c r="G395" i="7"/>
  <c r="F395" i="7"/>
  <c r="E395" i="7"/>
  <c r="D395" i="7"/>
  <c r="C395" i="7"/>
  <c r="A395" i="7"/>
  <c r="M394" i="7"/>
  <c r="L394" i="7"/>
  <c r="K394" i="7"/>
  <c r="J394" i="7"/>
  <c r="I394" i="7"/>
  <c r="H394" i="7"/>
  <c r="G394" i="7"/>
  <c r="F394" i="7"/>
  <c r="E394" i="7"/>
  <c r="D394" i="7"/>
  <c r="C394" i="7"/>
  <c r="A394" i="7"/>
  <c r="M393" i="7"/>
  <c r="L393" i="7"/>
  <c r="K393" i="7"/>
  <c r="J393" i="7"/>
  <c r="I393" i="7"/>
  <c r="H393" i="7"/>
  <c r="G393" i="7"/>
  <c r="F393" i="7"/>
  <c r="E393" i="7"/>
  <c r="D393" i="7"/>
  <c r="C393" i="7"/>
  <c r="A393" i="7"/>
  <c r="M392" i="7"/>
  <c r="L392" i="7"/>
  <c r="K392" i="7"/>
  <c r="J392" i="7"/>
  <c r="I392" i="7"/>
  <c r="H392" i="7"/>
  <c r="G392" i="7"/>
  <c r="F392" i="7"/>
  <c r="E392" i="7"/>
  <c r="D392" i="7"/>
  <c r="C392" i="7"/>
  <c r="A392" i="7"/>
  <c r="M391" i="7"/>
  <c r="L391" i="7"/>
  <c r="K391" i="7"/>
  <c r="J391" i="7"/>
  <c r="I391" i="7"/>
  <c r="H391" i="7"/>
  <c r="G391" i="7"/>
  <c r="F391" i="7"/>
  <c r="E391" i="7"/>
  <c r="D391" i="7"/>
  <c r="C391" i="7"/>
  <c r="A391" i="7"/>
  <c r="M390" i="7"/>
  <c r="L390" i="7"/>
  <c r="K390" i="7"/>
  <c r="J390" i="7"/>
  <c r="I390" i="7"/>
  <c r="H390" i="7"/>
  <c r="G390" i="7"/>
  <c r="F390" i="7"/>
  <c r="E390" i="7"/>
  <c r="D390" i="7"/>
  <c r="C390" i="7"/>
  <c r="A390" i="7"/>
  <c r="M389" i="7"/>
  <c r="L389" i="7"/>
  <c r="K389" i="7"/>
  <c r="J389" i="7"/>
  <c r="I389" i="7"/>
  <c r="H389" i="7"/>
  <c r="G389" i="7"/>
  <c r="F389" i="7"/>
  <c r="E389" i="7"/>
  <c r="D389" i="7"/>
  <c r="C389" i="7"/>
  <c r="A389" i="7"/>
  <c r="M388" i="7"/>
  <c r="L388" i="7"/>
  <c r="K388" i="7"/>
  <c r="J388" i="7"/>
  <c r="I388" i="7"/>
  <c r="H388" i="7"/>
  <c r="G388" i="7"/>
  <c r="F388" i="7"/>
  <c r="E388" i="7"/>
  <c r="D388" i="7"/>
  <c r="C388" i="7"/>
  <c r="A388" i="7"/>
  <c r="M387" i="7"/>
  <c r="L387" i="7"/>
  <c r="K387" i="7"/>
  <c r="J387" i="7"/>
  <c r="I387" i="7"/>
  <c r="H387" i="7"/>
  <c r="G387" i="7"/>
  <c r="F387" i="7"/>
  <c r="E387" i="7"/>
  <c r="D387" i="7"/>
  <c r="C387" i="7"/>
  <c r="A387" i="7"/>
  <c r="M386" i="7"/>
  <c r="L386" i="7"/>
  <c r="K386" i="7"/>
  <c r="J386" i="7"/>
  <c r="I386" i="7"/>
  <c r="H386" i="7"/>
  <c r="G386" i="7"/>
  <c r="F386" i="7"/>
  <c r="E386" i="7"/>
  <c r="D386" i="7"/>
  <c r="C386" i="7"/>
  <c r="A386" i="7"/>
  <c r="M385" i="7"/>
  <c r="L385" i="7"/>
  <c r="K385" i="7"/>
  <c r="J385" i="7"/>
  <c r="I385" i="7"/>
  <c r="H385" i="7"/>
  <c r="G385" i="7"/>
  <c r="F385" i="7"/>
  <c r="E385" i="7"/>
  <c r="D385" i="7"/>
  <c r="C385" i="7"/>
  <c r="A385" i="7"/>
  <c r="M384" i="7"/>
  <c r="L384" i="7"/>
  <c r="K384" i="7"/>
  <c r="J384" i="7"/>
  <c r="I384" i="7"/>
  <c r="H384" i="7"/>
  <c r="G384" i="7"/>
  <c r="F384" i="7"/>
  <c r="E384" i="7"/>
  <c r="D384" i="7"/>
  <c r="C384" i="7"/>
  <c r="A384" i="7"/>
  <c r="M383" i="7"/>
  <c r="L383" i="7"/>
  <c r="K383" i="7"/>
  <c r="J383" i="7"/>
  <c r="I383" i="7"/>
  <c r="H383" i="7"/>
  <c r="G383" i="7"/>
  <c r="F383" i="7"/>
  <c r="E383" i="7"/>
  <c r="D383" i="7"/>
  <c r="C383" i="7"/>
  <c r="A383" i="7"/>
  <c r="M382" i="7"/>
  <c r="L382" i="7"/>
  <c r="K382" i="7"/>
  <c r="J382" i="7"/>
  <c r="I382" i="7"/>
  <c r="H382" i="7"/>
  <c r="G382" i="7"/>
  <c r="F382" i="7"/>
  <c r="E382" i="7"/>
  <c r="D382" i="7"/>
  <c r="C382" i="7"/>
  <c r="A382" i="7"/>
  <c r="M381" i="7"/>
  <c r="L381" i="7"/>
  <c r="K381" i="7"/>
  <c r="J381" i="7"/>
  <c r="I381" i="7"/>
  <c r="H381" i="7"/>
  <c r="G381" i="7"/>
  <c r="F381" i="7"/>
  <c r="E381" i="7"/>
  <c r="D381" i="7"/>
  <c r="C381" i="7"/>
  <c r="A381" i="7"/>
  <c r="M380" i="7"/>
  <c r="L380" i="7"/>
  <c r="K380" i="7"/>
  <c r="J380" i="7"/>
  <c r="I380" i="7"/>
  <c r="H380" i="7"/>
  <c r="G380" i="7"/>
  <c r="F380" i="7"/>
  <c r="E380" i="7"/>
  <c r="D380" i="7"/>
  <c r="C380" i="7"/>
  <c r="A380" i="7"/>
  <c r="M379" i="7"/>
  <c r="L379" i="7"/>
  <c r="K379" i="7"/>
  <c r="J379" i="7"/>
  <c r="I379" i="7"/>
  <c r="H379" i="7"/>
  <c r="G379" i="7"/>
  <c r="F379" i="7"/>
  <c r="E379" i="7"/>
  <c r="D379" i="7"/>
  <c r="C379" i="7"/>
  <c r="A379" i="7"/>
  <c r="M378" i="7"/>
  <c r="L378" i="7"/>
  <c r="K378" i="7"/>
  <c r="J378" i="7"/>
  <c r="I378" i="7"/>
  <c r="H378" i="7"/>
  <c r="G378" i="7"/>
  <c r="F378" i="7"/>
  <c r="E378" i="7"/>
  <c r="D378" i="7"/>
  <c r="C378" i="7"/>
  <c r="A378" i="7"/>
  <c r="M377" i="7"/>
  <c r="L377" i="7"/>
  <c r="K377" i="7"/>
  <c r="J377" i="7"/>
  <c r="I377" i="7"/>
  <c r="H377" i="7"/>
  <c r="G377" i="7"/>
  <c r="F377" i="7"/>
  <c r="E377" i="7"/>
  <c r="D377" i="7"/>
  <c r="C377" i="7"/>
  <c r="A377" i="7"/>
  <c r="M376" i="7"/>
  <c r="L376" i="7"/>
  <c r="K376" i="7"/>
  <c r="J376" i="7"/>
  <c r="I376" i="7"/>
  <c r="H376" i="7"/>
  <c r="G376" i="7"/>
  <c r="F376" i="7"/>
  <c r="E376" i="7"/>
  <c r="D376" i="7"/>
  <c r="C376" i="7"/>
  <c r="A376" i="7"/>
  <c r="M375" i="7"/>
  <c r="L375" i="7"/>
  <c r="K375" i="7"/>
  <c r="J375" i="7"/>
  <c r="I375" i="7"/>
  <c r="H375" i="7"/>
  <c r="G375" i="7"/>
  <c r="F375" i="7"/>
  <c r="E375" i="7"/>
  <c r="D375" i="7"/>
  <c r="C375" i="7"/>
  <c r="A375" i="7"/>
  <c r="M374" i="7"/>
  <c r="L374" i="7"/>
  <c r="K374" i="7"/>
  <c r="J374" i="7"/>
  <c r="I374" i="7"/>
  <c r="H374" i="7"/>
  <c r="G374" i="7"/>
  <c r="F374" i="7"/>
  <c r="E374" i="7"/>
  <c r="D374" i="7"/>
  <c r="C374" i="7"/>
  <c r="A374" i="7"/>
  <c r="M373" i="7"/>
  <c r="L373" i="7"/>
  <c r="K373" i="7"/>
  <c r="J373" i="7"/>
  <c r="I373" i="7"/>
  <c r="H373" i="7"/>
  <c r="G373" i="7"/>
  <c r="F373" i="7"/>
  <c r="E373" i="7"/>
  <c r="D373" i="7"/>
  <c r="C373" i="7"/>
  <c r="A373" i="7"/>
  <c r="M372" i="7"/>
  <c r="L372" i="7"/>
  <c r="K372" i="7"/>
  <c r="J372" i="7"/>
  <c r="I372" i="7"/>
  <c r="H372" i="7"/>
  <c r="G372" i="7"/>
  <c r="F372" i="7"/>
  <c r="E372" i="7"/>
  <c r="D372" i="7"/>
  <c r="C372" i="7"/>
  <c r="A372" i="7"/>
  <c r="M371" i="7"/>
  <c r="L371" i="7"/>
  <c r="K371" i="7"/>
  <c r="J371" i="7"/>
  <c r="I371" i="7"/>
  <c r="H371" i="7"/>
  <c r="G371" i="7"/>
  <c r="F371" i="7"/>
  <c r="E371" i="7"/>
  <c r="D371" i="7"/>
  <c r="C371" i="7"/>
  <c r="A371" i="7"/>
  <c r="M370" i="7"/>
  <c r="L370" i="7"/>
  <c r="K370" i="7"/>
  <c r="J370" i="7"/>
  <c r="I370" i="7"/>
  <c r="H370" i="7"/>
  <c r="G370" i="7"/>
  <c r="F370" i="7"/>
  <c r="E370" i="7"/>
  <c r="D370" i="7"/>
  <c r="C370" i="7"/>
  <c r="A370" i="7"/>
  <c r="M369" i="7"/>
  <c r="L369" i="7"/>
  <c r="K369" i="7"/>
  <c r="J369" i="7"/>
  <c r="I369" i="7"/>
  <c r="H369" i="7"/>
  <c r="G369" i="7"/>
  <c r="F369" i="7"/>
  <c r="E369" i="7"/>
  <c r="D369" i="7"/>
  <c r="C369" i="7"/>
  <c r="A369" i="7"/>
  <c r="M368" i="7"/>
  <c r="L368" i="7"/>
  <c r="K368" i="7"/>
  <c r="J368" i="7"/>
  <c r="I368" i="7"/>
  <c r="H368" i="7"/>
  <c r="G368" i="7"/>
  <c r="F368" i="7"/>
  <c r="E368" i="7"/>
  <c r="D368" i="7"/>
  <c r="C368" i="7"/>
  <c r="A368" i="7"/>
  <c r="M367" i="7"/>
  <c r="L367" i="7"/>
  <c r="K367" i="7"/>
  <c r="J367" i="7"/>
  <c r="I367" i="7"/>
  <c r="H367" i="7"/>
  <c r="G367" i="7"/>
  <c r="F367" i="7"/>
  <c r="E367" i="7"/>
  <c r="D367" i="7"/>
  <c r="C367" i="7"/>
  <c r="A367" i="7"/>
  <c r="M366" i="7"/>
  <c r="L366" i="7"/>
  <c r="K366" i="7"/>
  <c r="J366" i="7"/>
  <c r="I366" i="7"/>
  <c r="H366" i="7"/>
  <c r="G366" i="7"/>
  <c r="F366" i="7"/>
  <c r="E366" i="7"/>
  <c r="D366" i="7"/>
  <c r="C366" i="7"/>
  <c r="A366" i="7"/>
  <c r="M365" i="7"/>
  <c r="L365" i="7"/>
  <c r="K365" i="7"/>
  <c r="J365" i="7"/>
  <c r="I365" i="7"/>
  <c r="H365" i="7"/>
  <c r="G365" i="7"/>
  <c r="F365" i="7"/>
  <c r="E365" i="7"/>
  <c r="D365" i="7"/>
  <c r="C365" i="7"/>
  <c r="A365" i="7"/>
  <c r="M364" i="7"/>
  <c r="L364" i="7"/>
  <c r="K364" i="7"/>
  <c r="J364" i="7"/>
  <c r="I364" i="7"/>
  <c r="H364" i="7"/>
  <c r="G364" i="7"/>
  <c r="F364" i="7"/>
  <c r="E364" i="7"/>
  <c r="D364" i="7"/>
  <c r="C364" i="7"/>
  <c r="A364" i="7"/>
  <c r="M363" i="7"/>
  <c r="L363" i="7"/>
  <c r="K363" i="7"/>
  <c r="J363" i="7"/>
  <c r="I363" i="7"/>
  <c r="H363" i="7"/>
  <c r="G363" i="7"/>
  <c r="F363" i="7"/>
  <c r="E363" i="7"/>
  <c r="D363" i="7"/>
  <c r="C363" i="7"/>
  <c r="A363" i="7"/>
  <c r="M362" i="7"/>
  <c r="L362" i="7"/>
  <c r="K362" i="7"/>
  <c r="J362" i="7"/>
  <c r="I362" i="7"/>
  <c r="H362" i="7"/>
  <c r="G362" i="7"/>
  <c r="F362" i="7"/>
  <c r="E362" i="7"/>
  <c r="D362" i="7"/>
  <c r="C362" i="7"/>
  <c r="A362" i="7"/>
  <c r="M361" i="7"/>
  <c r="L361" i="7"/>
  <c r="K361" i="7"/>
  <c r="J361" i="7"/>
  <c r="I361" i="7"/>
  <c r="H361" i="7"/>
  <c r="G361" i="7"/>
  <c r="F361" i="7"/>
  <c r="E361" i="7"/>
  <c r="D361" i="7"/>
  <c r="C361" i="7"/>
  <c r="A361" i="7"/>
  <c r="M360" i="7"/>
  <c r="L360" i="7"/>
  <c r="K360" i="7"/>
  <c r="J360" i="7"/>
  <c r="I360" i="7"/>
  <c r="H360" i="7"/>
  <c r="G360" i="7"/>
  <c r="F360" i="7"/>
  <c r="E360" i="7"/>
  <c r="D360" i="7"/>
  <c r="C360" i="7"/>
  <c r="A360" i="7"/>
  <c r="M359" i="7"/>
  <c r="L359" i="7"/>
  <c r="K359" i="7"/>
  <c r="J359" i="7"/>
  <c r="I359" i="7"/>
  <c r="H359" i="7"/>
  <c r="G359" i="7"/>
  <c r="F359" i="7"/>
  <c r="E359" i="7"/>
  <c r="D359" i="7"/>
  <c r="C359" i="7"/>
  <c r="A359" i="7"/>
  <c r="M358" i="7"/>
  <c r="L358" i="7"/>
  <c r="K358" i="7"/>
  <c r="J358" i="7"/>
  <c r="I358" i="7"/>
  <c r="H358" i="7"/>
  <c r="G358" i="7"/>
  <c r="F358" i="7"/>
  <c r="E358" i="7"/>
  <c r="D358" i="7"/>
  <c r="C358" i="7"/>
  <c r="A358" i="7"/>
  <c r="M357" i="7"/>
  <c r="L357" i="7"/>
  <c r="K357" i="7"/>
  <c r="J357" i="7"/>
  <c r="I357" i="7"/>
  <c r="H357" i="7"/>
  <c r="G357" i="7"/>
  <c r="F357" i="7"/>
  <c r="E357" i="7"/>
  <c r="D357" i="7"/>
  <c r="C357" i="7"/>
  <c r="A357" i="7"/>
  <c r="M356" i="7"/>
  <c r="L356" i="7"/>
  <c r="K356" i="7"/>
  <c r="J356" i="7"/>
  <c r="I356" i="7"/>
  <c r="H356" i="7"/>
  <c r="G356" i="7"/>
  <c r="F356" i="7"/>
  <c r="E356" i="7"/>
  <c r="D356" i="7"/>
  <c r="C356" i="7"/>
  <c r="A356" i="7"/>
  <c r="M355" i="7"/>
  <c r="L355" i="7"/>
  <c r="K355" i="7"/>
  <c r="J355" i="7"/>
  <c r="I355" i="7"/>
  <c r="H355" i="7"/>
  <c r="G355" i="7"/>
  <c r="F355" i="7"/>
  <c r="E355" i="7"/>
  <c r="D355" i="7"/>
  <c r="C355" i="7"/>
  <c r="A355" i="7"/>
  <c r="M354" i="7"/>
  <c r="L354" i="7"/>
  <c r="K354" i="7"/>
  <c r="J354" i="7"/>
  <c r="I354" i="7"/>
  <c r="H354" i="7"/>
  <c r="G354" i="7"/>
  <c r="F354" i="7"/>
  <c r="E354" i="7"/>
  <c r="D354" i="7"/>
  <c r="C354" i="7"/>
  <c r="A354" i="7"/>
  <c r="M353" i="7"/>
  <c r="L353" i="7"/>
  <c r="K353" i="7"/>
  <c r="J353" i="7"/>
  <c r="I353" i="7"/>
  <c r="H353" i="7"/>
  <c r="G353" i="7"/>
  <c r="F353" i="7"/>
  <c r="E353" i="7"/>
  <c r="D353" i="7"/>
  <c r="C353" i="7"/>
  <c r="A353" i="7"/>
  <c r="M352" i="7"/>
  <c r="L352" i="7"/>
  <c r="K352" i="7"/>
  <c r="J352" i="7"/>
  <c r="I352" i="7"/>
  <c r="H352" i="7"/>
  <c r="G352" i="7"/>
  <c r="F352" i="7"/>
  <c r="E352" i="7"/>
  <c r="D352" i="7"/>
  <c r="C352" i="7"/>
  <c r="A352" i="7"/>
  <c r="M351" i="7"/>
  <c r="L351" i="7"/>
  <c r="K351" i="7"/>
  <c r="J351" i="7"/>
  <c r="I351" i="7"/>
  <c r="H351" i="7"/>
  <c r="G351" i="7"/>
  <c r="F351" i="7"/>
  <c r="E351" i="7"/>
  <c r="D351" i="7"/>
  <c r="C351" i="7"/>
  <c r="A351" i="7"/>
  <c r="M350" i="7"/>
  <c r="L350" i="7"/>
  <c r="K350" i="7"/>
  <c r="J350" i="7"/>
  <c r="I350" i="7"/>
  <c r="H350" i="7"/>
  <c r="G350" i="7"/>
  <c r="F350" i="7"/>
  <c r="E350" i="7"/>
  <c r="D350" i="7"/>
  <c r="C350" i="7"/>
  <c r="A350" i="7"/>
  <c r="M349" i="7"/>
  <c r="L349" i="7"/>
  <c r="K349" i="7"/>
  <c r="J349" i="7"/>
  <c r="I349" i="7"/>
  <c r="H349" i="7"/>
  <c r="G349" i="7"/>
  <c r="F349" i="7"/>
  <c r="E349" i="7"/>
  <c r="D349" i="7"/>
  <c r="C349" i="7"/>
  <c r="A349" i="7"/>
  <c r="M348" i="7"/>
  <c r="L348" i="7"/>
  <c r="K348" i="7"/>
  <c r="J348" i="7"/>
  <c r="I348" i="7"/>
  <c r="H348" i="7"/>
  <c r="G348" i="7"/>
  <c r="F348" i="7"/>
  <c r="E348" i="7"/>
  <c r="D348" i="7"/>
  <c r="C348" i="7"/>
  <c r="A348" i="7"/>
  <c r="M347" i="7"/>
  <c r="L347" i="7"/>
  <c r="K347" i="7"/>
  <c r="J347" i="7"/>
  <c r="I347" i="7"/>
  <c r="H347" i="7"/>
  <c r="G347" i="7"/>
  <c r="F347" i="7"/>
  <c r="E347" i="7"/>
  <c r="D347" i="7"/>
  <c r="C347" i="7"/>
  <c r="A347" i="7"/>
  <c r="M346" i="7"/>
  <c r="L346" i="7"/>
  <c r="K346" i="7"/>
  <c r="J346" i="7"/>
  <c r="I346" i="7"/>
  <c r="H346" i="7"/>
  <c r="G346" i="7"/>
  <c r="F346" i="7"/>
  <c r="E346" i="7"/>
  <c r="D346" i="7"/>
  <c r="C346" i="7"/>
  <c r="A346" i="7"/>
  <c r="M345" i="7"/>
  <c r="L345" i="7"/>
  <c r="K345" i="7"/>
  <c r="J345" i="7"/>
  <c r="I345" i="7"/>
  <c r="H345" i="7"/>
  <c r="G345" i="7"/>
  <c r="F345" i="7"/>
  <c r="E345" i="7"/>
  <c r="D345" i="7"/>
  <c r="C345" i="7"/>
  <c r="A345" i="7"/>
  <c r="M344" i="7"/>
  <c r="L344" i="7"/>
  <c r="K344" i="7"/>
  <c r="J344" i="7"/>
  <c r="I344" i="7"/>
  <c r="H344" i="7"/>
  <c r="G344" i="7"/>
  <c r="F344" i="7"/>
  <c r="E344" i="7"/>
  <c r="D344" i="7"/>
  <c r="C344" i="7"/>
  <c r="A344" i="7"/>
  <c r="M343" i="7"/>
  <c r="L343" i="7"/>
  <c r="K343" i="7"/>
  <c r="J343" i="7"/>
  <c r="I343" i="7"/>
  <c r="H343" i="7"/>
  <c r="G343" i="7"/>
  <c r="F343" i="7"/>
  <c r="E343" i="7"/>
  <c r="D343" i="7"/>
  <c r="C343" i="7"/>
  <c r="A343" i="7"/>
  <c r="M342" i="7"/>
  <c r="L342" i="7"/>
  <c r="K342" i="7"/>
  <c r="J342" i="7"/>
  <c r="I342" i="7"/>
  <c r="H342" i="7"/>
  <c r="G342" i="7"/>
  <c r="F342" i="7"/>
  <c r="E342" i="7"/>
  <c r="D342" i="7"/>
  <c r="C342" i="7"/>
  <c r="A342" i="7"/>
  <c r="M341" i="7"/>
  <c r="L341" i="7"/>
  <c r="K341" i="7"/>
  <c r="J341" i="7"/>
  <c r="I341" i="7"/>
  <c r="H341" i="7"/>
  <c r="G341" i="7"/>
  <c r="F341" i="7"/>
  <c r="E341" i="7"/>
  <c r="D341" i="7"/>
  <c r="C341" i="7"/>
  <c r="A341" i="7"/>
  <c r="M340" i="7"/>
  <c r="L340" i="7"/>
  <c r="K340" i="7"/>
  <c r="J340" i="7"/>
  <c r="I340" i="7"/>
  <c r="H340" i="7"/>
  <c r="G340" i="7"/>
  <c r="F340" i="7"/>
  <c r="E340" i="7"/>
  <c r="D340" i="7"/>
  <c r="C340" i="7"/>
  <c r="A340" i="7"/>
  <c r="M339" i="7"/>
  <c r="L339" i="7"/>
  <c r="K339" i="7"/>
  <c r="J339" i="7"/>
  <c r="I339" i="7"/>
  <c r="H339" i="7"/>
  <c r="G339" i="7"/>
  <c r="F339" i="7"/>
  <c r="E339" i="7"/>
  <c r="D339" i="7"/>
  <c r="C339" i="7"/>
  <c r="A339" i="7"/>
  <c r="M338" i="7"/>
  <c r="L338" i="7"/>
  <c r="K338" i="7"/>
  <c r="J338" i="7"/>
  <c r="I338" i="7"/>
  <c r="H338" i="7"/>
  <c r="G338" i="7"/>
  <c r="F338" i="7"/>
  <c r="E338" i="7"/>
  <c r="D338" i="7"/>
  <c r="C338" i="7"/>
  <c r="A338" i="7"/>
  <c r="M337" i="7"/>
  <c r="L337" i="7"/>
  <c r="K337" i="7"/>
  <c r="J337" i="7"/>
  <c r="I337" i="7"/>
  <c r="H337" i="7"/>
  <c r="G337" i="7"/>
  <c r="F337" i="7"/>
  <c r="E337" i="7"/>
  <c r="D337" i="7"/>
  <c r="C337" i="7"/>
  <c r="A337" i="7"/>
  <c r="M336" i="7"/>
  <c r="L336" i="7"/>
  <c r="K336" i="7"/>
  <c r="J336" i="7"/>
  <c r="I336" i="7"/>
  <c r="H336" i="7"/>
  <c r="G336" i="7"/>
  <c r="F336" i="7"/>
  <c r="E336" i="7"/>
  <c r="D336" i="7"/>
  <c r="C336" i="7"/>
  <c r="A336" i="7"/>
  <c r="M335" i="7"/>
  <c r="L335" i="7"/>
  <c r="K335" i="7"/>
  <c r="J335" i="7"/>
  <c r="I335" i="7"/>
  <c r="H335" i="7"/>
  <c r="G335" i="7"/>
  <c r="F335" i="7"/>
  <c r="E335" i="7"/>
  <c r="D335" i="7"/>
  <c r="C335" i="7"/>
  <c r="A335" i="7"/>
  <c r="M334" i="7"/>
  <c r="L334" i="7"/>
  <c r="K334" i="7"/>
  <c r="J334" i="7"/>
  <c r="I334" i="7"/>
  <c r="H334" i="7"/>
  <c r="G334" i="7"/>
  <c r="F334" i="7"/>
  <c r="E334" i="7"/>
  <c r="D334" i="7"/>
  <c r="C334" i="7"/>
  <c r="A334" i="7"/>
  <c r="M333" i="7"/>
  <c r="L333" i="7"/>
  <c r="K333" i="7"/>
  <c r="J333" i="7"/>
  <c r="I333" i="7"/>
  <c r="H333" i="7"/>
  <c r="G333" i="7"/>
  <c r="F333" i="7"/>
  <c r="E333" i="7"/>
  <c r="D333" i="7"/>
  <c r="C333" i="7"/>
  <c r="A333" i="7"/>
  <c r="M332" i="7"/>
  <c r="L332" i="7"/>
  <c r="K332" i="7"/>
  <c r="J332" i="7"/>
  <c r="I332" i="7"/>
  <c r="H332" i="7"/>
  <c r="G332" i="7"/>
  <c r="F332" i="7"/>
  <c r="E332" i="7"/>
  <c r="D332" i="7"/>
  <c r="C332" i="7"/>
  <c r="A332" i="7"/>
  <c r="M331" i="7"/>
  <c r="L331" i="7"/>
  <c r="K331" i="7"/>
  <c r="J331" i="7"/>
  <c r="I331" i="7"/>
  <c r="H331" i="7"/>
  <c r="G331" i="7"/>
  <c r="F331" i="7"/>
  <c r="E331" i="7"/>
  <c r="D331" i="7"/>
  <c r="C331" i="7"/>
  <c r="A331" i="7"/>
  <c r="M330" i="7"/>
  <c r="L330" i="7"/>
  <c r="K330" i="7"/>
  <c r="J330" i="7"/>
  <c r="I330" i="7"/>
  <c r="H330" i="7"/>
  <c r="G330" i="7"/>
  <c r="F330" i="7"/>
  <c r="E330" i="7"/>
  <c r="D330" i="7"/>
  <c r="C330" i="7"/>
  <c r="A330" i="7"/>
  <c r="M329" i="7"/>
  <c r="L329" i="7"/>
  <c r="K329" i="7"/>
  <c r="J329" i="7"/>
  <c r="I329" i="7"/>
  <c r="H329" i="7"/>
  <c r="G329" i="7"/>
  <c r="F329" i="7"/>
  <c r="E329" i="7"/>
  <c r="D329" i="7"/>
  <c r="C329" i="7"/>
  <c r="A329" i="7"/>
  <c r="M328" i="7"/>
  <c r="L328" i="7"/>
  <c r="K328" i="7"/>
  <c r="J328" i="7"/>
  <c r="I328" i="7"/>
  <c r="H328" i="7"/>
  <c r="G328" i="7"/>
  <c r="F328" i="7"/>
  <c r="E328" i="7"/>
  <c r="D328" i="7"/>
  <c r="C328" i="7"/>
  <c r="A328" i="7"/>
  <c r="M327" i="7"/>
  <c r="L327" i="7"/>
  <c r="K327" i="7"/>
  <c r="J327" i="7"/>
  <c r="I327" i="7"/>
  <c r="H327" i="7"/>
  <c r="G327" i="7"/>
  <c r="F327" i="7"/>
  <c r="E327" i="7"/>
  <c r="D327" i="7"/>
  <c r="C327" i="7"/>
  <c r="A327" i="7"/>
  <c r="M326" i="7"/>
  <c r="L326" i="7"/>
  <c r="K326" i="7"/>
  <c r="J326" i="7"/>
  <c r="I326" i="7"/>
  <c r="H326" i="7"/>
  <c r="G326" i="7"/>
  <c r="F326" i="7"/>
  <c r="E326" i="7"/>
  <c r="D326" i="7"/>
  <c r="C326" i="7"/>
  <c r="A326" i="7"/>
  <c r="M325" i="7"/>
  <c r="L325" i="7"/>
  <c r="K325" i="7"/>
  <c r="J325" i="7"/>
  <c r="I325" i="7"/>
  <c r="H325" i="7"/>
  <c r="G325" i="7"/>
  <c r="F325" i="7"/>
  <c r="E325" i="7"/>
  <c r="D325" i="7"/>
  <c r="C325" i="7"/>
  <c r="A325" i="7"/>
  <c r="M324" i="7"/>
  <c r="L324" i="7"/>
  <c r="K324" i="7"/>
  <c r="J324" i="7"/>
  <c r="I324" i="7"/>
  <c r="H324" i="7"/>
  <c r="G324" i="7"/>
  <c r="F324" i="7"/>
  <c r="E324" i="7"/>
  <c r="D324" i="7"/>
  <c r="C324" i="7"/>
  <c r="A324" i="7"/>
  <c r="M323" i="7"/>
  <c r="L323" i="7"/>
  <c r="K323" i="7"/>
  <c r="J323" i="7"/>
  <c r="I323" i="7"/>
  <c r="H323" i="7"/>
  <c r="G323" i="7"/>
  <c r="F323" i="7"/>
  <c r="E323" i="7"/>
  <c r="D323" i="7"/>
  <c r="C323" i="7"/>
  <c r="A323" i="7"/>
  <c r="M322" i="7"/>
  <c r="L322" i="7"/>
  <c r="K322" i="7"/>
  <c r="J322" i="7"/>
  <c r="I322" i="7"/>
  <c r="H322" i="7"/>
  <c r="G322" i="7"/>
  <c r="F322" i="7"/>
  <c r="E322" i="7"/>
  <c r="D322" i="7"/>
  <c r="C322" i="7"/>
  <c r="A322" i="7"/>
  <c r="M321" i="7"/>
  <c r="L321" i="7"/>
  <c r="K321" i="7"/>
  <c r="J321" i="7"/>
  <c r="I321" i="7"/>
  <c r="H321" i="7"/>
  <c r="G321" i="7"/>
  <c r="F321" i="7"/>
  <c r="E321" i="7"/>
  <c r="D321" i="7"/>
  <c r="C321" i="7"/>
  <c r="A321" i="7"/>
  <c r="M320" i="7"/>
  <c r="L320" i="7"/>
  <c r="K320" i="7"/>
  <c r="J320" i="7"/>
  <c r="I320" i="7"/>
  <c r="H320" i="7"/>
  <c r="G320" i="7"/>
  <c r="F320" i="7"/>
  <c r="E320" i="7"/>
  <c r="D320" i="7"/>
  <c r="C320" i="7"/>
  <c r="A320" i="7"/>
  <c r="M319" i="7"/>
  <c r="L319" i="7"/>
  <c r="K319" i="7"/>
  <c r="J319" i="7"/>
  <c r="I319" i="7"/>
  <c r="H319" i="7"/>
  <c r="G319" i="7"/>
  <c r="F319" i="7"/>
  <c r="E319" i="7"/>
  <c r="D319" i="7"/>
  <c r="C319" i="7"/>
  <c r="A319" i="7"/>
  <c r="M318" i="7"/>
  <c r="L318" i="7"/>
  <c r="K318" i="7"/>
  <c r="J318" i="7"/>
  <c r="I318" i="7"/>
  <c r="H318" i="7"/>
  <c r="G318" i="7"/>
  <c r="F318" i="7"/>
  <c r="E318" i="7"/>
  <c r="D318" i="7"/>
  <c r="C318" i="7"/>
  <c r="A318" i="7"/>
  <c r="M317" i="7"/>
  <c r="L317" i="7"/>
  <c r="K317" i="7"/>
  <c r="J317" i="7"/>
  <c r="I317" i="7"/>
  <c r="H317" i="7"/>
  <c r="G317" i="7"/>
  <c r="F317" i="7"/>
  <c r="E317" i="7"/>
  <c r="D317" i="7"/>
  <c r="C317" i="7"/>
  <c r="A317" i="7"/>
  <c r="M316" i="7"/>
  <c r="L316" i="7"/>
  <c r="K316" i="7"/>
  <c r="J316" i="7"/>
  <c r="I316" i="7"/>
  <c r="H316" i="7"/>
  <c r="G316" i="7"/>
  <c r="F316" i="7"/>
  <c r="E316" i="7"/>
  <c r="D316" i="7"/>
  <c r="C316" i="7"/>
  <c r="A316" i="7"/>
  <c r="M315" i="7"/>
  <c r="L315" i="7"/>
  <c r="K315" i="7"/>
  <c r="J315" i="7"/>
  <c r="I315" i="7"/>
  <c r="H315" i="7"/>
  <c r="G315" i="7"/>
  <c r="F315" i="7"/>
  <c r="E315" i="7"/>
  <c r="D315" i="7"/>
  <c r="C315" i="7"/>
  <c r="A315" i="7"/>
  <c r="M314" i="7"/>
  <c r="L314" i="7"/>
  <c r="K314" i="7"/>
  <c r="J314" i="7"/>
  <c r="I314" i="7"/>
  <c r="H314" i="7"/>
  <c r="G314" i="7"/>
  <c r="F314" i="7"/>
  <c r="E314" i="7"/>
  <c r="D314" i="7"/>
  <c r="C314" i="7"/>
  <c r="A314" i="7"/>
  <c r="M313" i="7"/>
  <c r="L313" i="7"/>
  <c r="K313" i="7"/>
  <c r="J313" i="7"/>
  <c r="I313" i="7"/>
  <c r="H313" i="7"/>
  <c r="G313" i="7"/>
  <c r="F313" i="7"/>
  <c r="E313" i="7"/>
  <c r="D313" i="7"/>
  <c r="C313" i="7"/>
  <c r="A313" i="7"/>
  <c r="M312" i="7"/>
  <c r="L312" i="7"/>
  <c r="K312" i="7"/>
  <c r="J312" i="7"/>
  <c r="I312" i="7"/>
  <c r="H312" i="7"/>
  <c r="G312" i="7"/>
  <c r="F312" i="7"/>
  <c r="E312" i="7"/>
  <c r="D312" i="7"/>
  <c r="C312" i="7"/>
  <c r="A312" i="7"/>
  <c r="M311" i="7"/>
  <c r="L311" i="7"/>
  <c r="K311" i="7"/>
  <c r="J311" i="7"/>
  <c r="I311" i="7"/>
  <c r="H311" i="7"/>
  <c r="G311" i="7"/>
  <c r="F311" i="7"/>
  <c r="E311" i="7"/>
  <c r="D311" i="7"/>
  <c r="C311" i="7"/>
  <c r="A311" i="7"/>
  <c r="M310" i="7"/>
  <c r="L310" i="7"/>
  <c r="K310" i="7"/>
  <c r="J310" i="7"/>
  <c r="I310" i="7"/>
  <c r="H310" i="7"/>
  <c r="G310" i="7"/>
  <c r="F310" i="7"/>
  <c r="E310" i="7"/>
  <c r="D310" i="7"/>
  <c r="C310" i="7"/>
  <c r="A310" i="7"/>
  <c r="M309" i="7"/>
  <c r="L309" i="7"/>
  <c r="K309" i="7"/>
  <c r="J309" i="7"/>
  <c r="I309" i="7"/>
  <c r="H309" i="7"/>
  <c r="G309" i="7"/>
  <c r="F309" i="7"/>
  <c r="E309" i="7"/>
  <c r="D309" i="7"/>
  <c r="C309" i="7"/>
  <c r="A309" i="7"/>
  <c r="M308" i="7"/>
  <c r="L308" i="7"/>
  <c r="K308" i="7"/>
  <c r="J308" i="7"/>
  <c r="I308" i="7"/>
  <c r="H308" i="7"/>
  <c r="G308" i="7"/>
  <c r="F308" i="7"/>
  <c r="E308" i="7"/>
  <c r="D308" i="7"/>
  <c r="C308" i="7"/>
  <c r="A308" i="7"/>
  <c r="M307" i="7"/>
  <c r="L307" i="7"/>
  <c r="K307" i="7"/>
  <c r="J307" i="7"/>
  <c r="I307" i="7"/>
  <c r="H307" i="7"/>
  <c r="G307" i="7"/>
  <c r="F307" i="7"/>
  <c r="E307" i="7"/>
  <c r="D307" i="7"/>
  <c r="C307" i="7"/>
  <c r="A307" i="7"/>
  <c r="M306" i="7"/>
  <c r="L306" i="7"/>
  <c r="K306" i="7"/>
  <c r="J306" i="7"/>
  <c r="I306" i="7"/>
  <c r="H306" i="7"/>
  <c r="G306" i="7"/>
  <c r="F306" i="7"/>
  <c r="E306" i="7"/>
  <c r="D306" i="7"/>
  <c r="C306" i="7"/>
  <c r="A306" i="7"/>
  <c r="M305" i="7"/>
  <c r="L305" i="7"/>
  <c r="K305" i="7"/>
  <c r="J305" i="7"/>
  <c r="I305" i="7"/>
  <c r="H305" i="7"/>
  <c r="G305" i="7"/>
  <c r="F305" i="7"/>
  <c r="E305" i="7"/>
  <c r="D305" i="7"/>
  <c r="C305" i="7"/>
  <c r="A305" i="7"/>
  <c r="M304" i="7"/>
  <c r="L304" i="7"/>
  <c r="K304" i="7"/>
  <c r="J304" i="7"/>
  <c r="I304" i="7"/>
  <c r="H304" i="7"/>
  <c r="G304" i="7"/>
  <c r="F304" i="7"/>
  <c r="E304" i="7"/>
  <c r="D304" i="7"/>
  <c r="C304" i="7"/>
  <c r="A304" i="7"/>
  <c r="M303" i="7"/>
  <c r="L303" i="7"/>
  <c r="K303" i="7"/>
  <c r="J303" i="7"/>
  <c r="I303" i="7"/>
  <c r="H303" i="7"/>
  <c r="G303" i="7"/>
  <c r="F303" i="7"/>
  <c r="E303" i="7"/>
  <c r="D303" i="7"/>
  <c r="C303" i="7"/>
  <c r="A303" i="7"/>
  <c r="M302" i="7"/>
  <c r="L302" i="7"/>
  <c r="K302" i="7"/>
  <c r="J302" i="7"/>
  <c r="I302" i="7"/>
  <c r="H302" i="7"/>
  <c r="G302" i="7"/>
  <c r="F302" i="7"/>
  <c r="E302" i="7"/>
  <c r="D302" i="7"/>
  <c r="C302" i="7"/>
  <c r="A302" i="7"/>
  <c r="M301" i="7"/>
  <c r="L301" i="7"/>
  <c r="K301" i="7"/>
  <c r="J301" i="7"/>
  <c r="I301" i="7"/>
  <c r="H301" i="7"/>
  <c r="G301" i="7"/>
  <c r="F301" i="7"/>
  <c r="E301" i="7"/>
  <c r="D301" i="7"/>
  <c r="C301" i="7"/>
  <c r="A301" i="7"/>
  <c r="M300" i="7"/>
  <c r="L300" i="7"/>
  <c r="K300" i="7"/>
  <c r="J300" i="7"/>
  <c r="I300" i="7"/>
  <c r="H300" i="7"/>
  <c r="G300" i="7"/>
  <c r="F300" i="7"/>
  <c r="E300" i="7"/>
  <c r="D300" i="7"/>
  <c r="C300" i="7"/>
  <c r="A300" i="7"/>
  <c r="M299" i="7"/>
  <c r="L299" i="7"/>
  <c r="K299" i="7"/>
  <c r="J299" i="7"/>
  <c r="I299" i="7"/>
  <c r="H299" i="7"/>
  <c r="G299" i="7"/>
  <c r="F299" i="7"/>
  <c r="E299" i="7"/>
  <c r="D299" i="7"/>
  <c r="C299" i="7"/>
  <c r="A299" i="7"/>
  <c r="M298" i="7"/>
  <c r="L298" i="7"/>
  <c r="K298" i="7"/>
  <c r="J298" i="7"/>
  <c r="I298" i="7"/>
  <c r="H298" i="7"/>
  <c r="G298" i="7"/>
  <c r="F298" i="7"/>
  <c r="E298" i="7"/>
  <c r="D298" i="7"/>
  <c r="C298" i="7"/>
  <c r="A298" i="7"/>
  <c r="M297" i="7"/>
  <c r="L297" i="7"/>
  <c r="K297" i="7"/>
  <c r="J297" i="7"/>
  <c r="I297" i="7"/>
  <c r="H297" i="7"/>
  <c r="G297" i="7"/>
  <c r="F297" i="7"/>
  <c r="E297" i="7"/>
  <c r="D297" i="7"/>
  <c r="C297" i="7"/>
  <c r="A297" i="7"/>
  <c r="M296" i="7"/>
  <c r="L296" i="7"/>
  <c r="K296" i="7"/>
  <c r="J296" i="7"/>
  <c r="I296" i="7"/>
  <c r="H296" i="7"/>
  <c r="G296" i="7"/>
  <c r="F296" i="7"/>
  <c r="E296" i="7"/>
  <c r="D296" i="7"/>
  <c r="C296" i="7"/>
  <c r="A296" i="7"/>
  <c r="M295" i="7"/>
  <c r="L295" i="7"/>
  <c r="K295" i="7"/>
  <c r="J295" i="7"/>
  <c r="I295" i="7"/>
  <c r="H295" i="7"/>
  <c r="G295" i="7"/>
  <c r="F295" i="7"/>
  <c r="E295" i="7"/>
  <c r="D295" i="7"/>
  <c r="C295" i="7"/>
  <c r="A295" i="7"/>
  <c r="M294" i="7"/>
  <c r="L294" i="7"/>
  <c r="K294" i="7"/>
  <c r="J294" i="7"/>
  <c r="I294" i="7"/>
  <c r="H294" i="7"/>
  <c r="G294" i="7"/>
  <c r="F294" i="7"/>
  <c r="E294" i="7"/>
  <c r="D294" i="7"/>
  <c r="C294" i="7"/>
  <c r="A294" i="7"/>
  <c r="M293" i="7"/>
  <c r="L293" i="7"/>
  <c r="K293" i="7"/>
  <c r="J293" i="7"/>
  <c r="I293" i="7"/>
  <c r="H293" i="7"/>
  <c r="G293" i="7"/>
  <c r="F293" i="7"/>
  <c r="E293" i="7"/>
  <c r="D293" i="7"/>
  <c r="C293" i="7"/>
  <c r="A293" i="7"/>
  <c r="M292" i="7"/>
  <c r="L292" i="7"/>
  <c r="K292" i="7"/>
  <c r="J292" i="7"/>
  <c r="I292" i="7"/>
  <c r="H292" i="7"/>
  <c r="G292" i="7"/>
  <c r="F292" i="7"/>
  <c r="E292" i="7"/>
  <c r="D292" i="7"/>
  <c r="C292" i="7"/>
  <c r="A292" i="7"/>
  <c r="M291" i="7"/>
  <c r="L291" i="7"/>
  <c r="K291" i="7"/>
  <c r="J291" i="7"/>
  <c r="I291" i="7"/>
  <c r="H291" i="7"/>
  <c r="G291" i="7"/>
  <c r="F291" i="7"/>
  <c r="E291" i="7"/>
  <c r="D291" i="7"/>
  <c r="C291" i="7"/>
  <c r="A291" i="7"/>
  <c r="M290" i="7"/>
  <c r="L290" i="7"/>
  <c r="K290" i="7"/>
  <c r="J290" i="7"/>
  <c r="I290" i="7"/>
  <c r="H290" i="7"/>
  <c r="G290" i="7"/>
  <c r="F290" i="7"/>
  <c r="E290" i="7"/>
  <c r="D290" i="7"/>
  <c r="C290" i="7"/>
  <c r="A290" i="7"/>
  <c r="M289" i="7"/>
  <c r="L289" i="7"/>
  <c r="K289" i="7"/>
  <c r="J289" i="7"/>
  <c r="I289" i="7"/>
  <c r="H289" i="7"/>
  <c r="G289" i="7"/>
  <c r="F289" i="7"/>
  <c r="E289" i="7"/>
  <c r="D289" i="7"/>
  <c r="C289" i="7"/>
  <c r="A289" i="7"/>
  <c r="M288" i="7"/>
  <c r="L288" i="7"/>
  <c r="K288" i="7"/>
  <c r="J288" i="7"/>
  <c r="I288" i="7"/>
  <c r="H288" i="7"/>
  <c r="G288" i="7"/>
  <c r="F288" i="7"/>
  <c r="E288" i="7"/>
  <c r="D288" i="7"/>
  <c r="C288" i="7"/>
  <c r="A288" i="7"/>
  <c r="M287" i="7"/>
  <c r="L287" i="7"/>
  <c r="K287" i="7"/>
  <c r="J287" i="7"/>
  <c r="I287" i="7"/>
  <c r="H287" i="7"/>
  <c r="G287" i="7"/>
  <c r="F287" i="7"/>
  <c r="E287" i="7"/>
  <c r="D287" i="7"/>
  <c r="C287" i="7"/>
  <c r="A287" i="7"/>
  <c r="M286" i="7"/>
  <c r="L286" i="7"/>
  <c r="K286" i="7"/>
  <c r="J286" i="7"/>
  <c r="I286" i="7"/>
  <c r="H286" i="7"/>
  <c r="G286" i="7"/>
  <c r="F286" i="7"/>
  <c r="E286" i="7"/>
  <c r="D286" i="7"/>
  <c r="C286" i="7"/>
  <c r="A286" i="7"/>
  <c r="M285" i="7"/>
  <c r="L285" i="7"/>
  <c r="K285" i="7"/>
  <c r="J285" i="7"/>
  <c r="I285" i="7"/>
  <c r="H285" i="7"/>
  <c r="G285" i="7"/>
  <c r="F285" i="7"/>
  <c r="E285" i="7"/>
  <c r="D285" i="7"/>
  <c r="C285" i="7"/>
  <c r="A285" i="7"/>
  <c r="M284" i="7"/>
  <c r="L284" i="7"/>
  <c r="K284" i="7"/>
  <c r="J284" i="7"/>
  <c r="I284" i="7"/>
  <c r="H284" i="7"/>
  <c r="G284" i="7"/>
  <c r="F284" i="7"/>
  <c r="E284" i="7"/>
  <c r="D284" i="7"/>
  <c r="C284" i="7"/>
  <c r="A284" i="7"/>
  <c r="M283" i="7"/>
  <c r="L283" i="7"/>
  <c r="K283" i="7"/>
  <c r="J283" i="7"/>
  <c r="I283" i="7"/>
  <c r="H283" i="7"/>
  <c r="G283" i="7"/>
  <c r="F283" i="7"/>
  <c r="E283" i="7"/>
  <c r="D283" i="7"/>
  <c r="C283" i="7"/>
  <c r="A283" i="7"/>
  <c r="M282" i="7"/>
  <c r="L282" i="7"/>
  <c r="K282" i="7"/>
  <c r="J282" i="7"/>
  <c r="I282" i="7"/>
  <c r="H282" i="7"/>
  <c r="G282" i="7"/>
  <c r="F282" i="7"/>
  <c r="E282" i="7"/>
  <c r="D282" i="7"/>
  <c r="C282" i="7"/>
  <c r="A282" i="7"/>
  <c r="M281" i="7"/>
  <c r="L281" i="7"/>
  <c r="K281" i="7"/>
  <c r="J281" i="7"/>
  <c r="I281" i="7"/>
  <c r="H281" i="7"/>
  <c r="G281" i="7"/>
  <c r="F281" i="7"/>
  <c r="E281" i="7"/>
  <c r="D281" i="7"/>
  <c r="C281" i="7"/>
  <c r="A281" i="7"/>
  <c r="M280" i="7"/>
  <c r="L280" i="7"/>
  <c r="K280" i="7"/>
  <c r="J280" i="7"/>
  <c r="I280" i="7"/>
  <c r="H280" i="7"/>
  <c r="G280" i="7"/>
  <c r="F280" i="7"/>
  <c r="E280" i="7"/>
  <c r="D280" i="7"/>
  <c r="C280" i="7"/>
  <c r="A280" i="7"/>
  <c r="M279" i="7"/>
  <c r="L279" i="7"/>
  <c r="K279" i="7"/>
  <c r="J279" i="7"/>
  <c r="I279" i="7"/>
  <c r="H279" i="7"/>
  <c r="G279" i="7"/>
  <c r="F279" i="7"/>
  <c r="E279" i="7"/>
  <c r="D279" i="7"/>
  <c r="C279" i="7"/>
  <c r="A279" i="7"/>
  <c r="M278" i="7"/>
  <c r="L278" i="7"/>
  <c r="K278" i="7"/>
  <c r="J278" i="7"/>
  <c r="I278" i="7"/>
  <c r="H278" i="7"/>
  <c r="G278" i="7"/>
  <c r="F278" i="7"/>
  <c r="E278" i="7"/>
  <c r="D278" i="7"/>
  <c r="C278" i="7"/>
  <c r="A278" i="7"/>
  <c r="M277" i="7"/>
  <c r="L277" i="7"/>
  <c r="K277" i="7"/>
  <c r="J277" i="7"/>
  <c r="I277" i="7"/>
  <c r="H277" i="7"/>
  <c r="G277" i="7"/>
  <c r="F277" i="7"/>
  <c r="E277" i="7"/>
  <c r="D277" i="7"/>
  <c r="C277" i="7"/>
  <c r="A277" i="7"/>
  <c r="M276" i="7"/>
  <c r="L276" i="7"/>
  <c r="K276" i="7"/>
  <c r="J276" i="7"/>
  <c r="I276" i="7"/>
  <c r="H276" i="7"/>
  <c r="G276" i="7"/>
  <c r="F276" i="7"/>
  <c r="E276" i="7"/>
  <c r="D276" i="7"/>
  <c r="C276" i="7"/>
  <c r="A276" i="7"/>
  <c r="M275" i="7"/>
  <c r="L275" i="7"/>
  <c r="K275" i="7"/>
  <c r="J275" i="7"/>
  <c r="I275" i="7"/>
  <c r="H275" i="7"/>
  <c r="G275" i="7"/>
  <c r="F275" i="7"/>
  <c r="E275" i="7"/>
  <c r="D275" i="7"/>
  <c r="C275" i="7"/>
  <c r="A275" i="7"/>
  <c r="M274" i="7"/>
  <c r="L274" i="7"/>
  <c r="K274" i="7"/>
  <c r="J274" i="7"/>
  <c r="I274" i="7"/>
  <c r="H274" i="7"/>
  <c r="G274" i="7"/>
  <c r="F274" i="7"/>
  <c r="E274" i="7"/>
  <c r="D274" i="7"/>
  <c r="C274" i="7"/>
  <c r="A274" i="7"/>
  <c r="M273" i="7"/>
  <c r="L273" i="7"/>
  <c r="K273" i="7"/>
  <c r="J273" i="7"/>
  <c r="I273" i="7"/>
  <c r="H273" i="7"/>
  <c r="G273" i="7"/>
  <c r="F273" i="7"/>
  <c r="E273" i="7"/>
  <c r="D273" i="7"/>
  <c r="C273" i="7"/>
  <c r="A273" i="7"/>
  <c r="M272" i="7"/>
  <c r="L272" i="7"/>
  <c r="K272" i="7"/>
  <c r="J272" i="7"/>
  <c r="I272" i="7"/>
  <c r="H272" i="7"/>
  <c r="G272" i="7"/>
  <c r="F272" i="7"/>
  <c r="E272" i="7"/>
  <c r="D272" i="7"/>
  <c r="C272" i="7"/>
  <c r="A272" i="7"/>
  <c r="M271" i="7"/>
  <c r="L271" i="7"/>
  <c r="K271" i="7"/>
  <c r="J271" i="7"/>
  <c r="I271" i="7"/>
  <c r="H271" i="7"/>
  <c r="G271" i="7"/>
  <c r="F271" i="7"/>
  <c r="E271" i="7"/>
  <c r="D271" i="7"/>
  <c r="C271" i="7"/>
  <c r="A271" i="7"/>
  <c r="M270" i="7"/>
  <c r="L270" i="7"/>
  <c r="K270" i="7"/>
  <c r="J270" i="7"/>
  <c r="I270" i="7"/>
  <c r="H270" i="7"/>
  <c r="G270" i="7"/>
  <c r="F270" i="7"/>
  <c r="E270" i="7"/>
  <c r="D270" i="7"/>
  <c r="C270" i="7"/>
  <c r="A270" i="7"/>
  <c r="M269" i="7"/>
  <c r="L269" i="7"/>
  <c r="K269" i="7"/>
  <c r="J269" i="7"/>
  <c r="I269" i="7"/>
  <c r="H269" i="7"/>
  <c r="G269" i="7"/>
  <c r="F269" i="7"/>
  <c r="E269" i="7"/>
  <c r="D269" i="7"/>
  <c r="C269" i="7"/>
  <c r="A269" i="7"/>
  <c r="M268" i="7"/>
  <c r="L268" i="7"/>
  <c r="K268" i="7"/>
  <c r="J268" i="7"/>
  <c r="I268" i="7"/>
  <c r="H268" i="7"/>
  <c r="G268" i="7"/>
  <c r="F268" i="7"/>
  <c r="E268" i="7"/>
  <c r="D268" i="7"/>
  <c r="C268" i="7"/>
  <c r="A268" i="7"/>
  <c r="M267" i="7"/>
  <c r="L267" i="7"/>
  <c r="K267" i="7"/>
  <c r="J267" i="7"/>
  <c r="I267" i="7"/>
  <c r="H267" i="7"/>
  <c r="G267" i="7"/>
  <c r="F267" i="7"/>
  <c r="E267" i="7"/>
  <c r="D267" i="7"/>
  <c r="C267" i="7"/>
  <c r="A267" i="7"/>
  <c r="M266" i="7"/>
  <c r="L266" i="7"/>
  <c r="K266" i="7"/>
  <c r="J266" i="7"/>
  <c r="I266" i="7"/>
  <c r="H266" i="7"/>
  <c r="G266" i="7"/>
  <c r="F266" i="7"/>
  <c r="E266" i="7"/>
  <c r="D266" i="7"/>
  <c r="C266" i="7"/>
  <c r="A266" i="7"/>
  <c r="M265" i="7"/>
  <c r="L265" i="7"/>
  <c r="K265" i="7"/>
  <c r="J265" i="7"/>
  <c r="I265" i="7"/>
  <c r="H265" i="7"/>
  <c r="G265" i="7"/>
  <c r="F265" i="7"/>
  <c r="E265" i="7"/>
  <c r="D265" i="7"/>
  <c r="C265" i="7"/>
  <c r="A265" i="7"/>
  <c r="M264" i="7"/>
  <c r="L264" i="7"/>
  <c r="K264" i="7"/>
  <c r="J264" i="7"/>
  <c r="I264" i="7"/>
  <c r="H264" i="7"/>
  <c r="G264" i="7"/>
  <c r="F264" i="7"/>
  <c r="E264" i="7"/>
  <c r="D264" i="7"/>
  <c r="C264" i="7"/>
  <c r="A264" i="7"/>
  <c r="M263" i="7"/>
  <c r="L263" i="7"/>
  <c r="K263" i="7"/>
  <c r="J263" i="7"/>
  <c r="I263" i="7"/>
  <c r="H263" i="7"/>
  <c r="G263" i="7"/>
  <c r="F263" i="7"/>
  <c r="E263" i="7"/>
  <c r="D263" i="7"/>
  <c r="C263" i="7"/>
  <c r="A263" i="7"/>
  <c r="M262" i="7"/>
  <c r="L262" i="7"/>
  <c r="K262" i="7"/>
  <c r="J262" i="7"/>
  <c r="I262" i="7"/>
  <c r="H262" i="7"/>
  <c r="G262" i="7"/>
  <c r="F262" i="7"/>
  <c r="E262" i="7"/>
  <c r="D262" i="7"/>
  <c r="C262" i="7"/>
  <c r="A262" i="7"/>
  <c r="M261" i="7"/>
  <c r="L261" i="7"/>
  <c r="K261" i="7"/>
  <c r="J261" i="7"/>
  <c r="I261" i="7"/>
  <c r="H261" i="7"/>
  <c r="G261" i="7"/>
  <c r="F261" i="7"/>
  <c r="E261" i="7"/>
  <c r="D261" i="7"/>
  <c r="C261" i="7"/>
  <c r="A261" i="7"/>
  <c r="M260" i="7"/>
  <c r="L260" i="7"/>
  <c r="K260" i="7"/>
  <c r="J260" i="7"/>
  <c r="I260" i="7"/>
  <c r="H260" i="7"/>
  <c r="G260" i="7"/>
  <c r="F260" i="7"/>
  <c r="E260" i="7"/>
  <c r="D260" i="7"/>
  <c r="C260" i="7"/>
  <c r="A260" i="7"/>
  <c r="M259" i="7"/>
  <c r="L259" i="7"/>
  <c r="K259" i="7"/>
  <c r="J259" i="7"/>
  <c r="I259" i="7"/>
  <c r="H259" i="7"/>
  <c r="G259" i="7"/>
  <c r="F259" i="7"/>
  <c r="E259" i="7"/>
  <c r="D259" i="7"/>
  <c r="C259" i="7"/>
  <c r="A259" i="7"/>
  <c r="M258" i="7"/>
  <c r="L258" i="7"/>
  <c r="K258" i="7"/>
  <c r="J258" i="7"/>
  <c r="I258" i="7"/>
  <c r="H258" i="7"/>
  <c r="G258" i="7"/>
  <c r="F258" i="7"/>
  <c r="E258" i="7"/>
  <c r="D258" i="7"/>
  <c r="C258" i="7"/>
  <c r="A258" i="7"/>
  <c r="M257" i="7"/>
  <c r="L257" i="7"/>
  <c r="K257" i="7"/>
  <c r="J257" i="7"/>
  <c r="I257" i="7"/>
  <c r="H257" i="7"/>
  <c r="G257" i="7"/>
  <c r="F257" i="7"/>
  <c r="E257" i="7"/>
  <c r="D257" i="7"/>
  <c r="C257" i="7"/>
  <c r="A257" i="7"/>
  <c r="M256" i="7"/>
  <c r="L256" i="7"/>
  <c r="K256" i="7"/>
  <c r="J256" i="7"/>
  <c r="I256" i="7"/>
  <c r="H256" i="7"/>
  <c r="G256" i="7"/>
  <c r="F256" i="7"/>
  <c r="E256" i="7"/>
  <c r="D256" i="7"/>
  <c r="C256" i="7"/>
  <c r="A256" i="7"/>
  <c r="M255" i="7"/>
  <c r="L255" i="7"/>
  <c r="K255" i="7"/>
  <c r="J255" i="7"/>
  <c r="I255" i="7"/>
  <c r="H255" i="7"/>
  <c r="G255" i="7"/>
  <c r="F255" i="7"/>
  <c r="E255" i="7"/>
  <c r="D255" i="7"/>
  <c r="C255" i="7"/>
  <c r="A255" i="7"/>
  <c r="M254" i="7"/>
  <c r="L254" i="7"/>
  <c r="K254" i="7"/>
  <c r="J254" i="7"/>
  <c r="I254" i="7"/>
  <c r="H254" i="7"/>
  <c r="G254" i="7"/>
  <c r="F254" i="7"/>
  <c r="E254" i="7"/>
  <c r="D254" i="7"/>
  <c r="C254" i="7"/>
  <c r="A254" i="7"/>
  <c r="M253" i="7"/>
  <c r="L253" i="7"/>
  <c r="K253" i="7"/>
  <c r="J253" i="7"/>
  <c r="I253" i="7"/>
  <c r="H253" i="7"/>
  <c r="G253" i="7"/>
  <c r="F253" i="7"/>
  <c r="E253" i="7"/>
  <c r="D253" i="7"/>
  <c r="C253" i="7"/>
  <c r="A253" i="7"/>
  <c r="M252" i="7"/>
  <c r="L252" i="7"/>
  <c r="K252" i="7"/>
  <c r="J252" i="7"/>
  <c r="I252" i="7"/>
  <c r="H252" i="7"/>
  <c r="G252" i="7"/>
  <c r="F252" i="7"/>
  <c r="E252" i="7"/>
  <c r="D252" i="7"/>
  <c r="C252" i="7"/>
  <c r="A252" i="7"/>
  <c r="M251" i="7"/>
  <c r="L251" i="7"/>
  <c r="K251" i="7"/>
  <c r="J251" i="7"/>
  <c r="I251" i="7"/>
  <c r="H251" i="7"/>
  <c r="G251" i="7"/>
  <c r="F251" i="7"/>
  <c r="E251" i="7"/>
  <c r="D251" i="7"/>
  <c r="C251" i="7"/>
  <c r="A251" i="7"/>
  <c r="M250" i="7"/>
  <c r="L250" i="7"/>
  <c r="K250" i="7"/>
  <c r="J250" i="7"/>
  <c r="I250" i="7"/>
  <c r="H250" i="7"/>
  <c r="G250" i="7"/>
  <c r="F250" i="7"/>
  <c r="E250" i="7"/>
  <c r="D250" i="7"/>
  <c r="C250" i="7"/>
  <c r="A250" i="7"/>
  <c r="M249" i="7"/>
  <c r="L249" i="7"/>
  <c r="K249" i="7"/>
  <c r="J249" i="7"/>
  <c r="I249" i="7"/>
  <c r="H249" i="7"/>
  <c r="G249" i="7"/>
  <c r="F249" i="7"/>
  <c r="E249" i="7"/>
  <c r="D249" i="7"/>
  <c r="C249" i="7"/>
  <c r="A249" i="7"/>
  <c r="M248" i="7"/>
  <c r="L248" i="7"/>
  <c r="K248" i="7"/>
  <c r="J248" i="7"/>
  <c r="I248" i="7"/>
  <c r="H248" i="7"/>
  <c r="G248" i="7"/>
  <c r="F248" i="7"/>
  <c r="E248" i="7"/>
  <c r="D248" i="7"/>
  <c r="C248" i="7"/>
  <c r="A248" i="7"/>
  <c r="M247" i="7"/>
  <c r="L247" i="7"/>
  <c r="K247" i="7"/>
  <c r="J247" i="7"/>
  <c r="I247" i="7"/>
  <c r="H247" i="7"/>
  <c r="G247" i="7"/>
  <c r="F247" i="7"/>
  <c r="E247" i="7"/>
  <c r="D247" i="7"/>
  <c r="C247" i="7"/>
  <c r="A247" i="7"/>
  <c r="M246" i="7"/>
  <c r="L246" i="7"/>
  <c r="K246" i="7"/>
  <c r="J246" i="7"/>
  <c r="I246" i="7"/>
  <c r="H246" i="7"/>
  <c r="G246" i="7"/>
  <c r="F246" i="7"/>
  <c r="E246" i="7"/>
  <c r="D246" i="7"/>
  <c r="C246" i="7"/>
  <c r="A246" i="7"/>
  <c r="M245" i="7"/>
  <c r="L245" i="7"/>
  <c r="K245" i="7"/>
  <c r="J245" i="7"/>
  <c r="I245" i="7"/>
  <c r="H245" i="7"/>
  <c r="G245" i="7"/>
  <c r="F245" i="7"/>
  <c r="E245" i="7"/>
  <c r="D245" i="7"/>
  <c r="C245" i="7"/>
  <c r="A245" i="7"/>
  <c r="M244" i="7"/>
  <c r="L244" i="7"/>
  <c r="K244" i="7"/>
  <c r="J244" i="7"/>
  <c r="I244" i="7"/>
  <c r="H244" i="7"/>
  <c r="G244" i="7"/>
  <c r="F244" i="7"/>
  <c r="E244" i="7"/>
  <c r="D244" i="7"/>
  <c r="C244" i="7"/>
  <c r="A244" i="7"/>
  <c r="M243" i="7"/>
  <c r="L243" i="7"/>
  <c r="K243" i="7"/>
  <c r="J243" i="7"/>
  <c r="I243" i="7"/>
  <c r="H243" i="7"/>
  <c r="G243" i="7"/>
  <c r="F243" i="7"/>
  <c r="E243" i="7"/>
  <c r="D243" i="7"/>
  <c r="C243" i="7"/>
  <c r="A243" i="7"/>
  <c r="M242" i="7"/>
  <c r="L242" i="7"/>
  <c r="K242" i="7"/>
  <c r="J242" i="7"/>
  <c r="I242" i="7"/>
  <c r="H242" i="7"/>
  <c r="G242" i="7"/>
  <c r="F242" i="7"/>
  <c r="E242" i="7"/>
  <c r="D242" i="7"/>
  <c r="C242" i="7"/>
  <c r="A242" i="7"/>
  <c r="M241" i="7"/>
  <c r="L241" i="7"/>
  <c r="K241" i="7"/>
  <c r="J241" i="7"/>
  <c r="I241" i="7"/>
  <c r="H241" i="7"/>
  <c r="G241" i="7"/>
  <c r="F241" i="7"/>
  <c r="E241" i="7"/>
  <c r="D241" i="7"/>
  <c r="C241" i="7"/>
  <c r="A241" i="7"/>
  <c r="M240" i="7"/>
  <c r="L240" i="7"/>
  <c r="K240" i="7"/>
  <c r="J240" i="7"/>
  <c r="I240" i="7"/>
  <c r="H240" i="7"/>
  <c r="G240" i="7"/>
  <c r="F240" i="7"/>
  <c r="E240" i="7"/>
  <c r="D240" i="7"/>
  <c r="C240" i="7"/>
  <c r="A240" i="7"/>
  <c r="M239" i="7"/>
  <c r="L239" i="7"/>
  <c r="K239" i="7"/>
  <c r="J239" i="7"/>
  <c r="I239" i="7"/>
  <c r="H239" i="7"/>
  <c r="G239" i="7"/>
  <c r="F239" i="7"/>
  <c r="E239" i="7"/>
  <c r="D239" i="7"/>
  <c r="C239" i="7"/>
  <c r="A239" i="7"/>
  <c r="M238" i="7"/>
  <c r="L238" i="7"/>
  <c r="K238" i="7"/>
  <c r="J238" i="7"/>
  <c r="I238" i="7"/>
  <c r="H238" i="7"/>
  <c r="G238" i="7"/>
  <c r="F238" i="7"/>
  <c r="E238" i="7"/>
  <c r="D238" i="7"/>
  <c r="C238" i="7"/>
  <c r="A238" i="7"/>
  <c r="M237" i="7"/>
  <c r="L237" i="7"/>
  <c r="K237" i="7"/>
  <c r="J237" i="7"/>
  <c r="I237" i="7"/>
  <c r="H237" i="7"/>
  <c r="G237" i="7"/>
  <c r="F237" i="7"/>
  <c r="E237" i="7"/>
  <c r="D237" i="7"/>
  <c r="C237" i="7"/>
  <c r="A237" i="7"/>
  <c r="M236" i="7"/>
  <c r="L236" i="7"/>
  <c r="K236" i="7"/>
  <c r="J236" i="7"/>
  <c r="I236" i="7"/>
  <c r="H236" i="7"/>
  <c r="G236" i="7"/>
  <c r="F236" i="7"/>
  <c r="E236" i="7"/>
  <c r="D236" i="7"/>
  <c r="C236" i="7"/>
  <c r="A236" i="7"/>
  <c r="M235" i="7"/>
  <c r="L235" i="7"/>
  <c r="K235" i="7"/>
  <c r="J235" i="7"/>
  <c r="I235" i="7"/>
  <c r="H235" i="7"/>
  <c r="G235" i="7"/>
  <c r="F235" i="7"/>
  <c r="E235" i="7"/>
  <c r="D235" i="7"/>
  <c r="C235" i="7"/>
  <c r="A235" i="7"/>
  <c r="M234" i="7"/>
  <c r="L234" i="7"/>
  <c r="K234" i="7"/>
  <c r="J234" i="7"/>
  <c r="I234" i="7"/>
  <c r="H234" i="7"/>
  <c r="G234" i="7"/>
  <c r="F234" i="7"/>
  <c r="E234" i="7"/>
  <c r="D234" i="7"/>
  <c r="C234" i="7"/>
  <c r="A234" i="7"/>
  <c r="M233" i="7"/>
  <c r="L233" i="7"/>
  <c r="K233" i="7"/>
  <c r="J233" i="7"/>
  <c r="I233" i="7"/>
  <c r="H233" i="7"/>
  <c r="G233" i="7"/>
  <c r="F233" i="7"/>
  <c r="E233" i="7"/>
  <c r="D233" i="7"/>
  <c r="C233" i="7"/>
  <c r="A233" i="7"/>
  <c r="M232" i="7"/>
  <c r="L232" i="7"/>
  <c r="K232" i="7"/>
  <c r="J232" i="7"/>
  <c r="I232" i="7"/>
  <c r="H232" i="7"/>
  <c r="G232" i="7"/>
  <c r="F232" i="7"/>
  <c r="E232" i="7"/>
  <c r="D232" i="7"/>
  <c r="C232" i="7"/>
  <c r="A232" i="7"/>
  <c r="M231" i="7"/>
  <c r="L231" i="7"/>
  <c r="K231" i="7"/>
  <c r="J231" i="7"/>
  <c r="I231" i="7"/>
  <c r="H231" i="7"/>
  <c r="G231" i="7"/>
  <c r="F231" i="7"/>
  <c r="E231" i="7"/>
  <c r="D231" i="7"/>
  <c r="C231" i="7"/>
  <c r="A231" i="7"/>
  <c r="M230" i="7"/>
  <c r="L230" i="7"/>
  <c r="K230" i="7"/>
  <c r="J230" i="7"/>
  <c r="I230" i="7"/>
  <c r="H230" i="7"/>
  <c r="G230" i="7"/>
  <c r="F230" i="7"/>
  <c r="E230" i="7"/>
  <c r="D230" i="7"/>
  <c r="C230" i="7"/>
  <c r="A230" i="7"/>
  <c r="M229" i="7"/>
  <c r="L229" i="7"/>
  <c r="K229" i="7"/>
  <c r="J229" i="7"/>
  <c r="I229" i="7"/>
  <c r="H229" i="7"/>
  <c r="G229" i="7"/>
  <c r="F229" i="7"/>
  <c r="E229" i="7"/>
  <c r="D229" i="7"/>
  <c r="C229" i="7"/>
  <c r="A229" i="7"/>
  <c r="M228" i="7"/>
  <c r="L228" i="7"/>
  <c r="K228" i="7"/>
  <c r="J228" i="7"/>
  <c r="I228" i="7"/>
  <c r="H228" i="7"/>
  <c r="G228" i="7"/>
  <c r="F228" i="7"/>
  <c r="E228" i="7"/>
  <c r="D228" i="7"/>
  <c r="C228" i="7"/>
  <c r="A228" i="7"/>
  <c r="M227" i="7"/>
  <c r="L227" i="7"/>
  <c r="K227" i="7"/>
  <c r="J227" i="7"/>
  <c r="I227" i="7"/>
  <c r="H227" i="7"/>
  <c r="G227" i="7"/>
  <c r="F227" i="7"/>
  <c r="E227" i="7"/>
  <c r="D227" i="7"/>
  <c r="C227" i="7"/>
  <c r="A227" i="7"/>
  <c r="M226" i="7"/>
  <c r="L226" i="7"/>
  <c r="K226" i="7"/>
  <c r="J226" i="7"/>
  <c r="I226" i="7"/>
  <c r="H226" i="7"/>
  <c r="G226" i="7"/>
  <c r="F226" i="7"/>
  <c r="E226" i="7"/>
  <c r="D226" i="7"/>
  <c r="C226" i="7"/>
  <c r="A226" i="7"/>
  <c r="M225" i="7"/>
  <c r="L225" i="7"/>
  <c r="K225" i="7"/>
  <c r="J225" i="7"/>
  <c r="I225" i="7"/>
  <c r="H225" i="7"/>
  <c r="G225" i="7"/>
  <c r="F225" i="7"/>
  <c r="E225" i="7"/>
  <c r="D225" i="7"/>
  <c r="C225" i="7"/>
  <c r="A225" i="7"/>
  <c r="M224" i="7"/>
  <c r="L224" i="7"/>
  <c r="K224" i="7"/>
  <c r="J224" i="7"/>
  <c r="I224" i="7"/>
  <c r="H224" i="7"/>
  <c r="G224" i="7"/>
  <c r="F224" i="7"/>
  <c r="E224" i="7"/>
  <c r="D224" i="7"/>
  <c r="C224" i="7"/>
  <c r="A224" i="7"/>
  <c r="M223" i="7"/>
  <c r="L223" i="7"/>
  <c r="K223" i="7"/>
  <c r="J223" i="7"/>
  <c r="I223" i="7"/>
  <c r="H223" i="7"/>
  <c r="G223" i="7"/>
  <c r="F223" i="7"/>
  <c r="E223" i="7"/>
  <c r="D223" i="7"/>
  <c r="C223" i="7"/>
  <c r="A223" i="7"/>
  <c r="M222" i="7"/>
  <c r="L222" i="7"/>
  <c r="K222" i="7"/>
  <c r="J222" i="7"/>
  <c r="I222" i="7"/>
  <c r="H222" i="7"/>
  <c r="G222" i="7"/>
  <c r="F222" i="7"/>
  <c r="E222" i="7"/>
  <c r="D222" i="7"/>
  <c r="C222" i="7"/>
  <c r="A222" i="7"/>
  <c r="M221" i="7"/>
  <c r="L221" i="7"/>
  <c r="K221" i="7"/>
  <c r="J221" i="7"/>
  <c r="I221" i="7"/>
  <c r="H221" i="7"/>
  <c r="G221" i="7"/>
  <c r="F221" i="7"/>
  <c r="E221" i="7"/>
  <c r="D221" i="7"/>
  <c r="C221" i="7"/>
  <c r="A221" i="7"/>
  <c r="M220" i="7"/>
  <c r="L220" i="7"/>
  <c r="K220" i="7"/>
  <c r="J220" i="7"/>
  <c r="I220" i="7"/>
  <c r="H220" i="7"/>
  <c r="G220" i="7"/>
  <c r="F220" i="7"/>
  <c r="E220" i="7"/>
  <c r="D220" i="7"/>
  <c r="C220" i="7"/>
  <c r="A220" i="7"/>
  <c r="M219" i="7"/>
  <c r="L219" i="7"/>
  <c r="K219" i="7"/>
  <c r="J219" i="7"/>
  <c r="I219" i="7"/>
  <c r="H219" i="7"/>
  <c r="G219" i="7"/>
  <c r="F219" i="7"/>
  <c r="E219" i="7"/>
  <c r="D219" i="7"/>
  <c r="C219" i="7"/>
  <c r="A219" i="7"/>
  <c r="M218" i="7"/>
  <c r="L218" i="7"/>
  <c r="K218" i="7"/>
  <c r="J218" i="7"/>
  <c r="I218" i="7"/>
  <c r="H218" i="7"/>
  <c r="G218" i="7"/>
  <c r="F218" i="7"/>
  <c r="E218" i="7"/>
  <c r="D218" i="7"/>
  <c r="C218" i="7"/>
  <c r="A218" i="7"/>
  <c r="M217" i="7"/>
  <c r="L217" i="7"/>
  <c r="K217" i="7"/>
  <c r="J217" i="7"/>
  <c r="I217" i="7"/>
  <c r="H217" i="7"/>
  <c r="G217" i="7"/>
  <c r="F217" i="7"/>
  <c r="E217" i="7"/>
  <c r="D217" i="7"/>
  <c r="C217" i="7"/>
  <c r="A217" i="7"/>
  <c r="M216" i="7"/>
  <c r="L216" i="7"/>
  <c r="K216" i="7"/>
  <c r="J216" i="7"/>
  <c r="I216" i="7"/>
  <c r="H216" i="7"/>
  <c r="G216" i="7"/>
  <c r="F216" i="7"/>
  <c r="E216" i="7"/>
  <c r="D216" i="7"/>
  <c r="C216" i="7"/>
  <c r="A216" i="7"/>
  <c r="M215" i="7"/>
  <c r="L215" i="7"/>
  <c r="K215" i="7"/>
  <c r="J215" i="7"/>
  <c r="I215" i="7"/>
  <c r="H215" i="7"/>
  <c r="G215" i="7"/>
  <c r="F215" i="7"/>
  <c r="E215" i="7"/>
  <c r="D215" i="7"/>
  <c r="C215" i="7"/>
  <c r="A215" i="7"/>
  <c r="M214" i="7"/>
  <c r="L214" i="7"/>
  <c r="K214" i="7"/>
  <c r="J214" i="7"/>
  <c r="I214" i="7"/>
  <c r="H214" i="7"/>
  <c r="G214" i="7"/>
  <c r="F214" i="7"/>
  <c r="E214" i="7"/>
  <c r="D214" i="7"/>
  <c r="C214" i="7"/>
  <c r="A214" i="7"/>
  <c r="M213" i="7"/>
  <c r="L213" i="7"/>
  <c r="K213" i="7"/>
  <c r="J213" i="7"/>
  <c r="I213" i="7"/>
  <c r="H213" i="7"/>
  <c r="G213" i="7"/>
  <c r="F213" i="7"/>
  <c r="E213" i="7"/>
  <c r="D213" i="7"/>
  <c r="C213" i="7"/>
  <c r="A213" i="7"/>
  <c r="M212" i="7"/>
  <c r="L212" i="7"/>
  <c r="K212" i="7"/>
  <c r="J212" i="7"/>
  <c r="I212" i="7"/>
  <c r="H212" i="7"/>
  <c r="G212" i="7"/>
  <c r="F212" i="7"/>
  <c r="E212" i="7"/>
  <c r="D212" i="7"/>
  <c r="C212" i="7"/>
  <c r="A212" i="7"/>
  <c r="M211" i="7"/>
  <c r="L211" i="7"/>
  <c r="K211" i="7"/>
  <c r="J211" i="7"/>
  <c r="I211" i="7"/>
  <c r="H211" i="7"/>
  <c r="G211" i="7"/>
  <c r="F211" i="7"/>
  <c r="E211" i="7"/>
  <c r="D211" i="7"/>
  <c r="C211" i="7"/>
  <c r="A211" i="7"/>
  <c r="M210" i="7"/>
  <c r="L210" i="7"/>
  <c r="K210" i="7"/>
  <c r="J210" i="7"/>
  <c r="I210" i="7"/>
  <c r="H210" i="7"/>
  <c r="G210" i="7"/>
  <c r="F210" i="7"/>
  <c r="E210" i="7"/>
  <c r="D210" i="7"/>
  <c r="C210" i="7"/>
  <c r="A210" i="7"/>
  <c r="M209" i="7"/>
  <c r="L209" i="7"/>
  <c r="K209" i="7"/>
  <c r="J209" i="7"/>
  <c r="I209" i="7"/>
  <c r="H209" i="7"/>
  <c r="G209" i="7"/>
  <c r="F209" i="7"/>
  <c r="E209" i="7"/>
  <c r="D209" i="7"/>
  <c r="C209" i="7"/>
  <c r="A209" i="7"/>
  <c r="M208" i="7"/>
  <c r="L208" i="7"/>
  <c r="K208" i="7"/>
  <c r="J208" i="7"/>
  <c r="I208" i="7"/>
  <c r="H208" i="7"/>
  <c r="G208" i="7"/>
  <c r="F208" i="7"/>
  <c r="E208" i="7"/>
  <c r="D208" i="7"/>
  <c r="C208" i="7"/>
  <c r="A208" i="7"/>
  <c r="M207" i="7"/>
  <c r="L207" i="7"/>
  <c r="K207" i="7"/>
  <c r="J207" i="7"/>
  <c r="I207" i="7"/>
  <c r="H207" i="7"/>
  <c r="G207" i="7"/>
  <c r="F207" i="7"/>
  <c r="E207" i="7"/>
  <c r="D207" i="7"/>
  <c r="C207" i="7"/>
  <c r="A207" i="7"/>
  <c r="M206" i="7"/>
  <c r="L206" i="7"/>
  <c r="K206" i="7"/>
  <c r="J206" i="7"/>
  <c r="I206" i="7"/>
  <c r="H206" i="7"/>
  <c r="G206" i="7"/>
  <c r="F206" i="7"/>
  <c r="E206" i="7"/>
  <c r="D206" i="7"/>
  <c r="C206" i="7"/>
  <c r="A206" i="7"/>
  <c r="M205" i="7"/>
  <c r="L205" i="7"/>
  <c r="K205" i="7"/>
  <c r="J205" i="7"/>
  <c r="I205" i="7"/>
  <c r="H205" i="7"/>
  <c r="G205" i="7"/>
  <c r="F205" i="7"/>
  <c r="E205" i="7"/>
  <c r="D205" i="7"/>
  <c r="C205" i="7"/>
  <c r="A205" i="7"/>
  <c r="M204" i="7"/>
  <c r="L204" i="7"/>
  <c r="K204" i="7"/>
  <c r="J204" i="7"/>
  <c r="I204" i="7"/>
  <c r="H204" i="7"/>
  <c r="G204" i="7"/>
  <c r="F204" i="7"/>
  <c r="E204" i="7"/>
  <c r="D204" i="7"/>
  <c r="C204" i="7"/>
  <c r="A204" i="7"/>
  <c r="M203" i="7"/>
  <c r="L203" i="7"/>
  <c r="K203" i="7"/>
  <c r="J203" i="7"/>
  <c r="I203" i="7"/>
  <c r="H203" i="7"/>
  <c r="G203" i="7"/>
  <c r="F203" i="7"/>
  <c r="E203" i="7"/>
  <c r="D203" i="7"/>
  <c r="C203" i="7"/>
  <c r="A203" i="7"/>
  <c r="M202" i="7"/>
  <c r="L202" i="7"/>
  <c r="K202" i="7"/>
  <c r="J202" i="7"/>
  <c r="I202" i="7"/>
  <c r="H202" i="7"/>
  <c r="G202" i="7"/>
  <c r="F202" i="7"/>
  <c r="E202" i="7"/>
  <c r="D202" i="7"/>
  <c r="C202" i="7"/>
  <c r="A202" i="7"/>
  <c r="M201" i="7"/>
  <c r="L201" i="7"/>
  <c r="K201" i="7"/>
  <c r="J201" i="7"/>
  <c r="I201" i="7"/>
  <c r="H201" i="7"/>
  <c r="G201" i="7"/>
  <c r="F201" i="7"/>
  <c r="E201" i="7"/>
  <c r="D201" i="7"/>
  <c r="C201" i="7"/>
  <c r="A201" i="7"/>
  <c r="M200" i="7"/>
  <c r="L200" i="7"/>
  <c r="K200" i="7"/>
  <c r="J200" i="7"/>
  <c r="I200" i="7"/>
  <c r="H200" i="7"/>
  <c r="G200" i="7"/>
  <c r="F200" i="7"/>
  <c r="E200" i="7"/>
  <c r="D200" i="7"/>
  <c r="C200" i="7"/>
  <c r="A200" i="7"/>
  <c r="M199" i="7"/>
  <c r="L199" i="7"/>
  <c r="K199" i="7"/>
  <c r="J199" i="7"/>
  <c r="I199" i="7"/>
  <c r="H199" i="7"/>
  <c r="G199" i="7"/>
  <c r="F199" i="7"/>
  <c r="E199" i="7"/>
  <c r="D199" i="7"/>
  <c r="C199" i="7"/>
  <c r="A199" i="7"/>
  <c r="M198" i="7"/>
  <c r="L198" i="7"/>
  <c r="K198" i="7"/>
  <c r="J198" i="7"/>
  <c r="I198" i="7"/>
  <c r="H198" i="7"/>
  <c r="G198" i="7"/>
  <c r="F198" i="7"/>
  <c r="E198" i="7"/>
  <c r="D198" i="7"/>
  <c r="C198" i="7"/>
  <c r="A198" i="7"/>
  <c r="M197" i="7"/>
  <c r="L197" i="7"/>
  <c r="K197" i="7"/>
  <c r="J197" i="7"/>
  <c r="I197" i="7"/>
  <c r="H197" i="7"/>
  <c r="G197" i="7"/>
  <c r="F197" i="7"/>
  <c r="E197" i="7"/>
  <c r="D197" i="7"/>
  <c r="C197" i="7"/>
  <c r="A197" i="7"/>
  <c r="M196" i="7"/>
  <c r="L196" i="7"/>
  <c r="K196" i="7"/>
  <c r="J196" i="7"/>
  <c r="I196" i="7"/>
  <c r="H196" i="7"/>
  <c r="G196" i="7"/>
  <c r="F196" i="7"/>
  <c r="E196" i="7"/>
  <c r="D196" i="7"/>
  <c r="C196" i="7"/>
  <c r="A196" i="7"/>
  <c r="M195" i="7"/>
  <c r="L195" i="7"/>
  <c r="K195" i="7"/>
  <c r="J195" i="7"/>
  <c r="I195" i="7"/>
  <c r="H195" i="7"/>
  <c r="G195" i="7"/>
  <c r="F195" i="7"/>
  <c r="E195" i="7"/>
  <c r="D195" i="7"/>
  <c r="C195" i="7"/>
  <c r="A195" i="7"/>
  <c r="M194" i="7"/>
  <c r="L194" i="7"/>
  <c r="K194" i="7"/>
  <c r="J194" i="7"/>
  <c r="I194" i="7"/>
  <c r="H194" i="7"/>
  <c r="G194" i="7"/>
  <c r="F194" i="7"/>
  <c r="E194" i="7"/>
  <c r="D194" i="7"/>
  <c r="C194" i="7"/>
  <c r="A194" i="7"/>
  <c r="M193" i="7"/>
  <c r="L193" i="7"/>
  <c r="K193" i="7"/>
  <c r="J193" i="7"/>
  <c r="I193" i="7"/>
  <c r="H193" i="7"/>
  <c r="G193" i="7"/>
  <c r="F193" i="7"/>
  <c r="E193" i="7"/>
  <c r="D193" i="7"/>
  <c r="C193" i="7"/>
  <c r="A193" i="7"/>
  <c r="M192" i="7"/>
  <c r="L192" i="7"/>
  <c r="K192" i="7"/>
  <c r="J192" i="7"/>
  <c r="I192" i="7"/>
  <c r="H192" i="7"/>
  <c r="G192" i="7"/>
  <c r="F192" i="7"/>
  <c r="E192" i="7"/>
  <c r="D192" i="7"/>
  <c r="C192" i="7"/>
  <c r="A192" i="7"/>
  <c r="M191" i="7"/>
  <c r="L191" i="7"/>
  <c r="K191" i="7"/>
  <c r="J191" i="7"/>
  <c r="I191" i="7"/>
  <c r="H191" i="7"/>
  <c r="G191" i="7"/>
  <c r="F191" i="7"/>
  <c r="E191" i="7"/>
  <c r="D191" i="7"/>
  <c r="C191" i="7"/>
  <c r="A191" i="7"/>
  <c r="M190" i="7"/>
  <c r="L190" i="7"/>
  <c r="K190" i="7"/>
  <c r="J190" i="7"/>
  <c r="I190" i="7"/>
  <c r="H190" i="7"/>
  <c r="G190" i="7"/>
  <c r="F190" i="7"/>
  <c r="E190" i="7"/>
  <c r="D190" i="7"/>
  <c r="C190" i="7"/>
  <c r="A190" i="7"/>
  <c r="M189" i="7"/>
  <c r="L189" i="7"/>
  <c r="K189" i="7"/>
  <c r="J189" i="7"/>
  <c r="I189" i="7"/>
  <c r="H189" i="7"/>
  <c r="G189" i="7"/>
  <c r="F189" i="7"/>
  <c r="E189" i="7"/>
  <c r="D189" i="7"/>
  <c r="C189" i="7"/>
  <c r="A189" i="7"/>
  <c r="M188" i="7"/>
  <c r="L188" i="7"/>
  <c r="K188" i="7"/>
  <c r="J188" i="7"/>
  <c r="I188" i="7"/>
  <c r="H188" i="7"/>
  <c r="G188" i="7"/>
  <c r="F188" i="7"/>
  <c r="E188" i="7"/>
  <c r="D188" i="7"/>
  <c r="C188" i="7"/>
  <c r="A188" i="7"/>
  <c r="M187" i="7"/>
  <c r="L187" i="7"/>
  <c r="K187" i="7"/>
  <c r="J187" i="7"/>
  <c r="I187" i="7"/>
  <c r="H187" i="7"/>
  <c r="G187" i="7"/>
  <c r="F187" i="7"/>
  <c r="E187" i="7"/>
  <c r="D187" i="7"/>
  <c r="C187" i="7"/>
  <c r="A187" i="7"/>
  <c r="M186" i="7"/>
  <c r="L186" i="7"/>
  <c r="K186" i="7"/>
  <c r="J186" i="7"/>
  <c r="I186" i="7"/>
  <c r="H186" i="7"/>
  <c r="G186" i="7"/>
  <c r="F186" i="7"/>
  <c r="E186" i="7"/>
  <c r="D186" i="7"/>
  <c r="C186" i="7"/>
  <c r="A186" i="7"/>
  <c r="M185" i="7"/>
  <c r="L185" i="7"/>
  <c r="K185" i="7"/>
  <c r="J185" i="7"/>
  <c r="I185" i="7"/>
  <c r="H185" i="7"/>
  <c r="G185" i="7"/>
  <c r="F185" i="7"/>
  <c r="E185" i="7"/>
  <c r="D185" i="7"/>
  <c r="C185" i="7"/>
  <c r="A185" i="7"/>
  <c r="M184" i="7"/>
  <c r="L184" i="7"/>
  <c r="K184" i="7"/>
  <c r="J184" i="7"/>
  <c r="I184" i="7"/>
  <c r="H184" i="7"/>
  <c r="G184" i="7"/>
  <c r="F184" i="7"/>
  <c r="E184" i="7"/>
  <c r="D184" i="7"/>
  <c r="C184" i="7"/>
  <c r="A184" i="7"/>
  <c r="M183" i="7"/>
  <c r="L183" i="7"/>
  <c r="K183" i="7"/>
  <c r="J183" i="7"/>
  <c r="I183" i="7"/>
  <c r="H183" i="7"/>
  <c r="G183" i="7"/>
  <c r="F183" i="7"/>
  <c r="E183" i="7"/>
  <c r="D183" i="7"/>
  <c r="C183" i="7"/>
  <c r="A183" i="7"/>
  <c r="M182" i="7"/>
  <c r="L182" i="7"/>
  <c r="K182" i="7"/>
  <c r="J182" i="7"/>
  <c r="I182" i="7"/>
  <c r="H182" i="7"/>
  <c r="G182" i="7"/>
  <c r="F182" i="7"/>
  <c r="E182" i="7"/>
  <c r="D182" i="7"/>
  <c r="C182" i="7"/>
  <c r="A182" i="7"/>
  <c r="M181" i="7"/>
  <c r="L181" i="7"/>
  <c r="K181" i="7"/>
  <c r="J181" i="7"/>
  <c r="I181" i="7"/>
  <c r="H181" i="7"/>
  <c r="G181" i="7"/>
  <c r="F181" i="7"/>
  <c r="E181" i="7"/>
  <c r="D181" i="7"/>
  <c r="C181" i="7"/>
  <c r="A181" i="7"/>
  <c r="M180" i="7"/>
  <c r="L180" i="7"/>
  <c r="K180" i="7"/>
  <c r="J180" i="7"/>
  <c r="I180" i="7"/>
  <c r="H180" i="7"/>
  <c r="G180" i="7"/>
  <c r="F180" i="7"/>
  <c r="E180" i="7"/>
  <c r="D180" i="7"/>
  <c r="C180" i="7"/>
  <c r="A180" i="7"/>
  <c r="M179" i="7"/>
  <c r="L179" i="7"/>
  <c r="K179" i="7"/>
  <c r="J179" i="7"/>
  <c r="I179" i="7"/>
  <c r="H179" i="7"/>
  <c r="G179" i="7"/>
  <c r="F179" i="7"/>
  <c r="E179" i="7"/>
  <c r="D179" i="7"/>
  <c r="C179" i="7"/>
  <c r="A179" i="7"/>
  <c r="M178" i="7"/>
  <c r="L178" i="7"/>
  <c r="K178" i="7"/>
  <c r="J178" i="7"/>
  <c r="I178" i="7"/>
  <c r="H178" i="7"/>
  <c r="G178" i="7"/>
  <c r="F178" i="7"/>
  <c r="E178" i="7"/>
  <c r="D178" i="7"/>
  <c r="C178" i="7"/>
  <c r="A178" i="7"/>
  <c r="M177" i="7"/>
  <c r="L177" i="7"/>
  <c r="K177" i="7"/>
  <c r="J177" i="7"/>
  <c r="I177" i="7"/>
  <c r="H177" i="7"/>
  <c r="G177" i="7"/>
  <c r="F177" i="7"/>
  <c r="E177" i="7"/>
  <c r="D177" i="7"/>
  <c r="C177" i="7"/>
  <c r="A177" i="7"/>
  <c r="M176" i="7"/>
  <c r="L176" i="7"/>
  <c r="K176" i="7"/>
  <c r="J176" i="7"/>
  <c r="I176" i="7"/>
  <c r="H176" i="7"/>
  <c r="G176" i="7"/>
  <c r="F176" i="7"/>
  <c r="E176" i="7"/>
  <c r="D176" i="7"/>
  <c r="C176" i="7"/>
  <c r="A176" i="7"/>
  <c r="M175" i="7"/>
  <c r="L175" i="7"/>
  <c r="K175" i="7"/>
  <c r="J175" i="7"/>
  <c r="I175" i="7"/>
  <c r="H175" i="7"/>
  <c r="G175" i="7"/>
  <c r="F175" i="7"/>
  <c r="E175" i="7"/>
  <c r="D175" i="7"/>
  <c r="C175" i="7"/>
  <c r="A175" i="7"/>
  <c r="M174" i="7"/>
  <c r="L174" i="7"/>
  <c r="K174" i="7"/>
  <c r="J174" i="7"/>
  <c r="I174" i="7"/>
  <c r="H174" i="7"/>
  <c r="G174" i="7"/>
  <c r="F174" i="7"/>
  <c r="E174" i="7"/>
  <c r="D174" i="7"/>
  <c r="C174" i="7"/>
  <c r="A174" i="7"/>
  <c r="M173" i="7"/>
  <c r="L173" i="7"/>
  <c r="K173" i="7"/>
  <c r="J173" i="7"/>
  <c r="I173" i="7"/>
  <c r="H173" i="7"/>
  <c r="G173" i="7"/>
  <c r="F173" i="7"/>
  <c r="E173" i="7"/>
  <c r="D173" i="7"/>
  <c r="C173" i="7"/>
  <c r="A173" i="7"/>
  <c r="M172" i="7"/>
  <c r="L172" i="7"/>
  <c r="K172" i="7"/>
  <c r="J172" i="7"/>
  <c r="I172" i="7"/>
  <c r="H172" i="7"/>
  <c r="G172" i="7"/>
  <c r="F172" i="7"/>
  <c r="E172" i="7"/>
  <c r="D172" i="7"/>
  <c r="C172" i="7"/>
  <c r="A172" i="7"/>
  <c r="M171" i="7"/>
  <c r="L171" i="7"/>
  <c r="K171" i="7"/>
  <c r="J171" i="7"/>
  <c r="I171" i="7"/>
  <c r="H171" i="7"/>
  <c r="G171" i="7"/>
  <c r="F171" i="7"/>
  <c r="E171" i="7"/>
  <c r="D171" i="7"/>
  <c r="C171" i="7"/>
  <c r="A171" i="7"/>
  <c r="M170" i="7"/>
  <c r="L170" i="7"/>
  <c r="K170" i="7"/>
  <c r="J170" i="7"/>
  <c r="I170" i="7"/>
  <c r="H170" i="7"/>
  <c r="G170" i="7"/>
  <c r="F170" i="7"/>
  <c r="E170" i="7"/>
  <c r="D170" i="7"/>
  <c r="C170" i="7"/>
  <c r="A170" i="7"/>
  <c r="M169" i="7"/>
  <c r="L169" i="7"/>
  <c r="K169" i="7"/>
  <c r="J169" i="7"/>
  <c r="I169" i="7"/>
  <c r="H169" i="7"/>
  <c r="G169" i="7"/>
  <c r="F169" i="7"/>
  <c r="E169" i="7"/>
  <c r="D169" i="7"/>
  <c r="C169" i="7"/>
  <c r="A169" i="7"/>
  <c r="M168" i="7"/>
  <c r="L168" i="7"/>
  <c r="K168" i="7"/>
  <c r="J168" i="7"/>
  <c r="I168" i="7"/>
  <c r="H168" i="7"/>
  <c r="G168" i="7"/>
  <c r="F168" i="7"/>
  <c r="E168" i="7"/>
  <c r="D168" i="7"/>
  <c r="C168" i="7"/>
  <c r="A168" i="7"/>
  <c r="M167" i="7"/>
  <c r="L167" i="7"/>
  <c r="K167" i="7"/>
  <c r="J167" i="7"/>
  <c r="I167" i="7"/>
  <c r="H167" i="7"/>
  <c r="G167" i="7"/>
  <c r="F167" i="7"/>
  <c r="E167" i="7"/>
  <c r="D167" i="7"/>
  <c r="C167" i="7"/>
  <c r="A167" i="7"/>
  <c r="M166" i="7"/>
  <c r="L166" i="7"/>
  <c r="K166" i="7"/>
  <c r="J166" i="7"/>
  <c r="I166" i="7"/>
  <c r="H166" i="7"/>
  <c r="G166" i="7"/>
  <c r="F166" i="7"/>
  <c r="E166" i="7"/>
  <c r="D166" i="7"/>
  <c r="C166" i="7"/>
  <c r="A166" i="7"/>
  <c r="M165" i="7"/>
  <c r="L165" i="7"/>
  <c r="K165" i="7"/>
  <c r="J165" i="7"/>
  <c r="I165" i="7"/>
  <c r="H165" i="7"/>
  <c r="G165" i="7"/>
  <c r="F165" i="7"/>
  <c r="E165" i="7"/>
  <c r="D165" i="7"/>
  <c r="C165" i="7"/>
  <c r="A165" i="7"/>
  <c r="M164" i="7"/>
  <c r="L164" i="7"/>
  <c r="K164" i="7"/>
  <c r="J164" i="7"/>
  <c r="I164" i="7"/>
  <c r="H164" i="7"/>
  <c r="G164" i="7"/>
  <c r="F164" i="7"/>
  <c r="E164" i="7"/>
  <c r="D164" i="7"/>
  <c r="C164" i="7"/>
  <c r="A164" i="7"/>
  <c r="M163" i="7"/>
  <c r="L163" i="7"/>
  <c r="K163" i="7"/>
  <c r="J163" i="7"/>
  <c r="I163" i="7"/>
  <c r="H163" i="7"/>
  <c r="G163" i="7"/>
  <c r="F163" i="7"/>
  <c r="E163" i="7"/>
  <c r="D163" i="7"/>
  <c r="C163" i="7"/>
  <c r="A163" i="7"/>
  <c r="M162" i="7"/>
  <c r="L162" i="7"/>
  <c r="K162" i="7"/>
  <c r="J162" i="7"/>
  <c r="I162" i="7"/>
  <c r="H162" i="7"/>
  <c r="G162" i="7"/>
  <c r="F162" i="7"/>
  <c r="E162" i="7"/>
  <c r="D162" i="7"/>
  <c r="C162" i="7"/>
  <c r="A162" i="7"/>
  <c r="M161" i="7"/>
  <c r="L161" i="7"/>
  <c r="K161" i="7"/>
  <c r="J161" i="7"/>
  <c r="I161" i="7"/>
  <c r="H161" i="7"/>
  <c r="G161" i="7"/>
  <c r="F161" i="7"/>
  <c r="E161" i="7"/>
  <c r="D161" i="7"/>
  <c r="C161" i="7"/>
  <c r="A161" i="7"/>
  <c r="M160" i="7"/>
  <c r="L160" i="7"/>
  <c r="K160" i="7"/>
  <c r="J160" i="7"/>
  <c r="I160" i="7"/>
  <c r="H160" i="7"/>
  <c r="G160" i="7"/>
  <c r="F160" i="7"/>
  <c r="E160" i="7"/>
  <c r="D160" i="7"/>
  <c r="C160" i="7"/>
  <c r="A160" i="7"/>
  <c r="M159" i="7"/>
  <c r="L159" i="7"/>
  <c r="K159" i="7"/>
  <c r="J159" i="7"/>
  <c r="I159" i="7"/>
  <c r="H159" i="7"/>
  <c r="G159" i="7"/>
  <c r="F159" i="7"/>
  <c r="E159" i="7"/>
  <c r="D159" i="7"/>
  <c r="C159" i="7"/>
  <c r="A159" i="7"/>
  <c r="M158" i="7"/>
  <c r="L158" i="7"/>
  <c r="K158" i="7"/>
  <c r="J158" i="7"/>
  <c r="I158" i="7"/>
  <c r="H158" i="7"/>
  <c r="G158" i="7"/>
  <c r="F158" i="7"/>
  <c r="E158" i="7"/>
  <c r="D158" i="7"/>
  <c r="C158" i="7"/>
  <c r="A158" i="7"/>
  <c r="M157" i="7"/>
  <c r="L157" i="7"/>
  <c r="K157" i="7"/>
  <c r="J157" i="7"/>
  <c r="I157" i="7"/>
  <c r="H157" i="7"/>
  <c r="G157" i="7"/>
  <c r="F157" i="7"/>
  <c r="E157" i="7"/>
  <c r="D157" i="7"/>
  <c r="C157" i="7"/>
  <c r="A157" i="7"/>
  <c r="M156" i="7"/>
  <c r="L156" i="7"/>
  <c r="K156" i="7"/>
  <c r="J156" i="7"/>
  <c r="I156" i="7"/>
  <c r="H156" i="7"/>
  <c r="G156" i="7"/>
  <c r="F156" i="7"/>
  <c r="E156" i="7"/>
  <c r="D156" i="7"/>
  <c r="C156" i="7"/>
  <c r="A156" i="7"/>
  <c r="M155" i="7"/>
  <c r="L155" i="7"/>
  <c r="K155" i="7"/>
  <c r="J155" i="7"/>
  <c r="I155" i="7"/>
  <c r="H155" i="7"/>
  <c r="G155" i="7"/>
  <c r="F155" i="7"/>
  <c r="E155" i="7"/>
  <c r="D155" i="7"/>
  <c r="C155" i="7"/>
  <c r="A155" i="7"/>
  <c r="M154" i="7"/>
  <c r="L154" i="7"/>
  <c r="K154" i="7"/>
  <c r="J154" i="7"/>
  <c r="I154" i="7"/>
  <c r="H154" i="7"/>
  <c r="G154" i="7"/>
  <c r="F154" i="7"/>
  <c r="E154" i="7"/>
  <c r="D154" i="7"/>
  <c r="C154" i="7"/>
  <c r="A154" i="7"/>
  <c r="M153" i="7"/>
  <c r="L153" i="7"/>
  <c r="K153" i="7"/>
  <c r="J153" i="7"/>
  <c r="I153" i="7"/>
  <c r="H153" i="7"/>
  <c r="G153" i="7"/>
  <c r="F153" i="7"/>
  <c r="E153" i="7"/>
  <c r="D153" i="7"/>
  <c r="C153" i="7"/>
  <c r="A153" i="7"/>
  <c r="M152" i="7"/>
  <c r="L152" i="7"/>
  <c r="K152" i="7"/>
  <c r="J152" i="7"/>
  <c r="I152" i="7"/>
  <c r="H152" i="7"/>
  <c r="G152" i="7"/>
  <c r="F152" i="7"/>
  <c r="E152" i="7"/>
  <c r="D152" i="7"/>
  <c r="C152" i="7"/>
  <c r="A152" i="7"/>
  <c r="M151" i="7"/>
  <c r="L151" i="7"/>
  <c r="K151" i="7"/>
  <c r="J151" i="7"/>
  <c r="I151" i="7"/>
  <c r="H151" i="7"/>
  <c r="G151" i="7"/>
  <c r="F151" i="7"/>
  <c r="E151" i="7"/>
  <c r="D151" i="7"/>
  <c r="C151" i="7"/>
  <c r="A151" i="7"/>
  <c r="M150" i="7"/>
  <c r="L150" i="7"/>
  <c r="K150" i="7"/>
  <c r="J150" i="7"/>
  <c r="I150" i="7"/>
  <c r="H150" i="7"/>
  <c r="G150" i="7"/>
  <c r="F150" i="7"/>
  <c r="E150" i="7"/>
  <c r="D150" i="7"/>
  <c r="C150" i="7"/>
  <c r="A150" i="7"/>
  <c r="M149" i="7"/>
  <c r="L149" i="7"/>
  <c r="K149" i="7"/>
  <c r="J149" i="7"/>
  <c r="I149" i="7"/>
  <c r="H149" i="7"/>
  <c r="G149" i="7"/>
  <c r="F149" i="7"/>
  <c r="E149" i="7"/>
  <c r="D149" i="7"/>
  <c r="C149" i="7"/>
  <c r="A149" i="7"/>
  <c r="M148" i="7"/>
  <c r="L148" i="7"/>
  <c r="K148" i="7"/>
  <c r="J148" i="7"/>
  <c r="I148" i="7"/>
  <c r="H148" i="7"/>
  <c r="G148" i="7"/>
  <c r="F148" i="7"/>
  <c r="E148" i="7"/>
  <c r="D148" i="7"/>
  <c r="C148" i="7"/>
  <c r="A148" i="7"/>
  <c r="M147" i="7"/>
  <c r="L147" i="7"/>
  <c r="K147" i="7"/>
  <c r="J147" i="7"/>
  <c r="I147" i="7"/>
  <c r="H147" i="7"/>
  <c r="G147" i="7"/>
  <c r="F147" i="7"/>
  <c r="E147" i="7"/>
  <c r="D147" i="7"/>
  <c r="C147" i="7"/>
  <c r="A147" i="7"/>
  <c r="M146" i="7"/>
  <c r="L146" i="7"/>
  <c r="K146" i="7"/>
  <c r="J146" i="7"/>
  <c r="I146" i="7"/>
  <c r="H146" i="7"/>
  <c r="G146" i="7"/>
  <c r="F146" i="7"/>
  <c r="E146" i="7"/>
  <c r="D146" i="7"/>
  <c r="C146" i="7"/>
  <c r="A146" i="7"/>
  <c r="M145" i="7"/>
  <c r="L145" i="7"/>
  <c r="K145" i="7"/>
  <c r="J145" i="7"/>
  <c r="I145" i="7"/>
  <c r="H145" i="7"/>
  <c r="G145" i="7"/>
  <c r="F145" i="7"/>
  <c r="E145" i="7"/>
  <c r="D145" i="7"/>
  <c r="C145" i="7"/>
  <c r="A145" i="7"/>
  <c r="M144" i="7"/>
  <c r="L144" i="7"/>
  <c r="K144" i="7"/>
  <c r="J144" i="7"/>
  <c r="I144" i="7"/>
  <c r="H144" i="7"/>
  <c r="G144" i="7"/>
  <c r="F144" i="7"/>
  <c r="E144" i="7"/>
  <c r="D144" i="7"/>
  <c r="C144" i="7"/>
  <c r="A144" i="7"/>
  <c r="M143" i="7"/>
  <c r="L143" i="7"/>
  <c r="K143" i="7"/>
  <c r="J143" i="7"/>
  <c r="I143" i="7"/>
  <c r="H143" i="7"/>
  <c r="G143" i="7"/>
  <c r="F143" i="7"/>
  <c r="E143" i="7"/>
  <c r="D143" i="7"/>
  <c r="C143" i="7"/>
  <c r="A143" i="7"/>
  <c r="M142" i="7"/>
  <c r="L142" i="7"/>
  <c r="K142" i="7"/>
  <c r="J142" i="7"/>
  <c r="I142" i="7"/>
  <c r="H142" i="7"/>
  <c r="G142" i="7"/>
  <c r="F142" i="7"/>
  <c r="E142" i="7"/>
  <c r="D142" i="7"/>
  <c r="C142" i="7"/>
  <c r="A142" i="7"/>
  <c r="M141" i="7"/>
  <c r="L141" i="7"/>
  <c r="K141" i="7"/>
  <c r="J141" i="7"/>
  <c r="I141" i="7"/>
  <c r="H141" i="7"/>
  <c r="G141" i="7"/>
  <c r="F141" i="7"/>
  <c r="E141" i="7"/>
  <c r="D141" i="7"/>
  <c r="C141" i="7"/>
  <c r="A141" i="7"/>
  <c r="M140" i="7"/>
  <c r="L140" i="7"/>
  <c r="K140" i="7"/>
  <c r="J140" i="7"/>
  <c r="I140" i="7"/>
  <c r="H140" i="7"/>
  <c r="G140" i="7"/>
  <c r="F140" i="7"/>
  <c r="E140" i="7"/>
  <c r="D140" i="7"/>
  <c r="C140" i="7"/>
  <c r="A140" i="7"/>
  <c r="M139" i="7"/>
  <c r="L139" i="7"/>
  <c r="K139" i="7"/>
  <c r="J139" i="7"/>
  <c r="I139" i="7"/>
  <c r="H139" i="7"/>
  <c r="G139" i="7"/>
  <c r="F139" i="7"/>
  <c r="E139" i="7"/>
  <c r="D139" i="7"/>
  <c r="C139" i="7"/>
  <c r="A139" i="7"/>
  <c r="M138" i="7"/>
  <c r="L138" i="7"/>
  <c r="K138" i="7"/>
  <c r="J138" i="7"/>
  <c r="I138" i="7"/>
  <c r="H138" i="7"/>
  <c r="G138" i="7"/>
  <c r="F138" i="7"/>
  <c r="E138" i="7"/>
  <c r="D138" i="7"/>
  <c r="C138" i="7"/>
  <c r="A138" i="7"/>
  <c r="M137" i="7"/>
  <c r="L137" i="7"/>
  <c r="K137" i="7"/>
  <c r="J137" i="7"/>
  <c r="I137" i="7"/>
  <c r="H137" i="7"/>
  <c r="G137" i="7"/>
  <c r="F137" i="7"/>
  <c r="E137" i="7"/>
  <c r="D137" i="7"/>
  <c r="C137" i="7"/>
  <c r="A137" i="7"/>
  <c r="M136" i="7"/>
  <c r="L136" i="7"/>
  <c r="K136" i="7"/>
  <c r="J136" i="7"/>
  <c r="I136" i="7"/>
  <c r="H136" i="7"/>
  <c r="G136" i="7"/>
  <c r="F136" i="7"/>
  <c r="E136" i="7"/>
  <c r="D136" i="7"/>
  <c r="C136" i="7"/>
  <c r="A136" i="7"/>
  <c r="M135" i="7"/>
  <c r="L135" i="7"/>
  <c r="K135" i="7"/>
  <c r="J135" i="7"/>
  <c r="I135" i="7"/>
  <c r="H135" i="7"/>
  <c r="G135" i="7"/>
  <c r="F135" i="7"/>
  <c r="E135" i="7"/>
  <c r="D135" i="7"/>
  <c r="C135" i="7"/>
  <c r="A135" i="7"/>
  <c r="M134" i="7"/>
  <c r="L134" i="7"/>
  <c r="K134" i="7"/>
  <c r="J134" i="7"/>
  <c r="I134" i="7"/>
  <c r="H134" i="7"/>
  <c r="G134" i="7"/>
  <c r="F134" i="7"/>
  <c r="E134" i="7"/>
  <c r="D134" i="7"/>
  <c r="C134" i="7"/>
  <c r="A134" i="7"/>
  <c r="M133" i="7"/>
  <c r="L133" i="7"/>
  <c r="K133" i="7"/>
  <c r="J133" i="7"/>
  <c r="I133" i="7"/>
  <c r="H133" i="7"/>
  <c r="G133" i="7"/>
  <c r="F133" i="7"/>
  <c r="E133" i="7"/>
  <c r="D133" i="7"/>
  <c r="C133" i="7"/>
  <c r="A133" i="7"/>
  <c r="M132" i="7"/>
  <c r="L132" i="7"/>
  <c r="K132" i="7"/>
  <c r="J132" i="7"/>
  <c r="I132" i="7"/>
  <c r="H132" i="7"/>
  <c r="G132" i="7"/>
  <c r="F132" i="7"/>
  <c r="E132" i="7"/>
  <c r="D132" i="7"/>
  <c r="C132" i="7"/>
  <c r="A132" i="7"/>
  <c r="M131" i="7"/>
  <c r="L131" i="7"/>
  <c r="K131" i="7"/>
  <c r="J131" i="7"/>
  <c r="I131" i="7"/>
  <c r="H131" i="7"/>
  <c r="G131" i="7"/>
  <c r="F131" i="7"/>
  <c r="E131" i="7"/>
  <c r="D131" i="7"/>
  <c r="C131" i="7"/>
  <c r="A131" i="7"/>
  <c r="M130" i="7"/>
  <c r="L130" i="7"/>
  <c r="K130" i="7"/>
  <c r="J130" i="7"/>
  <c r="I130" i="7"/>
  <c r="H130" i="7"/>
  <c r="G130" i="7"/>
  <c r="F130" i="7"/>
  <c r="E130" i="7"/>
  <c r="D130" i="7"/>
  <c r="C130" i="7"/>
  <c r="A130" i="7"/>
  <c r="M129" i="7"/>
  <c r="L129" i="7"/>
  <c r="K129" i="7"/>
  <c r="J129" i="7"/>
  <c r="I129" i="7"/>
  <c r="H129" i="7"/>
  <c r="G129" i="7"/>
  <c r="F129" i="7"/>
  <c r="E129" i="7"/>
  <c r="D129" i="7"/>
  <c r="C129" i="7"/>
  <c r="A129" i="7"/>
  <c r="M128" i="7"/>
  <c r="L128" i="7"/>
  <c r="K128" i="7"/>
  <c r="J128" i="7"/>
  <c r="I128" i="7"/>
  <c r="H128" i="7"/>
  <c r="G128" i="7"/>
  <c r="F128" i="7"/>
  <c r="E128" i="7"/>
  <c r="D128" i="7"/>
  <c r="C128" i="7"/>
  <c r="A128" i="7"/>
  <c r="M127" i="7"/>
  <c r="L127" i="7"/>
  <c r="K127" i="7"/>
  <c r="J127" i="7"/>
  <c r="I127" i="7"/>
  <c r="H127" i="7"/>
  <c r="G127" i="7"/>
  <c r="F127" i="7"/>
  <c r="E127" i="7"/>
  <c r="D127" i="7"/>
  <c r="C127" i="7"/>
  <c r="A127" i="7"/>
  <c r="M126" i="7"/>
  <c r="L126" i="7"/>
  <c r="K126" i="7"/>
  <c r="J126" i="7"/>
  <c r="I126" i="7"/>
  <c r="H126" i="7"/>
  <c r="G126" i="7"/>
  <c r="F126" i="7"/>
  <c r="E126" i="7"/>
  <c r="D126" i="7"/>
  <c r="C126" i="7"/>
  <c r="A126" i="7"/>
  <c r="M125" i="7"/>
  <c r="L125" i="7"/>
  <c r="K125" i="7"/>
  <c r="J125" i="7"/>
  <c r="I125" i="7"/>
  <c r="H125" i="7"/>
  <c r="G125" i="7"/>
  <c r="F125" i="7"/>
  <c r="E125" i="7"/>
  <c r="D125" i="7"/>
  <c r="C125" i="7"/>
  <c r="A125" i="7"/>
  <c r="M124" i="7"/>
  <c r="L124" i="7"/>
  <c r="K124" i="7"/>
  <c r="J124" i="7"/>
  <c r="I124" i="7"/>
  <c r="H124" i="7"/>
  <c r="G124" i="7"/>
  <c r="F124" i="7"/>
  <c r="E124" i="7"/>
  <c r="D124" i="7"/>
  <c r="C124" i="7"/>
  <c r="A124" i="7"/>
  <c r="M123" i="7"/>
  <c r="L123" i="7"/>
  <c r="K123" i="7"/>
  <c r="J123" i="7"/>
  <c r="I123" i="7"/>
  <c r="H123" i="7"/>
  <c r="G123" i="7"/>
  <c r="F123" i="7"/>
  <c r="E123" i="7"/>
  <c r="D123" i="7"/>
  <c r="C123" i="7"/>
  <c r="A123" i="7"/>
  <c r="M122" i="7"/>
  <c r="L122" i="7"/>
  <c r="K122" i="7"/>
  <c r="J122" i="7"/>
  <c r="I122" i="7"/>
  <c r="H122" i="7"/>
  <c r="G122" i="7"/>
  <c r="F122" i="7"/>
  <c r="E122" i="7"/>
  <c r="D122" i="7"/>
  <c r="C122" i="7"/>
  <c r="A122" i="7"/>
  <c r="M121" i="7"/>
  <c r="L121" i="7"/>
  <c r="K121" i="7"/>
  <c r="J121" i="7"/>
  <c r="I121" i="7"/>
  <c r="H121" i="7"/>
  <c r="G121" i="7"/>
  <c r="F121" i="7"/>
  <c r="E121" i="7"/>
  <c r="D121" i="7"/>
  <c r="C121" i="7"/>
  <c r="A121" i="7"/>
  <c r="M120" i="7"/>
  <c r="L120" i="7"/>
  <c r="K120" i="7"/>
  <c r="J120" i="7"/>
  <c r="I120" i="7"/>
  <c r="H120" i="7"/>
  <c r="G120" i="7"/>
  <c r="F120" i="7"/>
  <c r="E120" i="7"/>
  <c r="D120" i="7"/>
  <c r="C120" i="7"/>
  <c r="A120" i="7"/>
  <c r="M119" i="7"/>
  <c r="L119" i="7"/>
  <c r="K119" i="7"/>
  <c r="J119" i="7"/>
  <c r="I119" i="7"/>
  <c r="H119" i="7"/>
  <c r="G119" i="7"/>
  <c r="F119" i="7"/>
  <c r="E119" i="7"/>
  <c r="D119" i="7"/>
  <c r="C119" i="7"/>
  <c r="A119" i="7"/>
  <c r="M118" i="7"/>
  <c r="L118" i="7"/>
  <c r="K118" i="7"/>
  <c r="J118" i="7"/>
  <c r="I118" i="7"/>
  <c r="H118" i="7"/>
  <c r="G118" i="7"/>
  <c r="F118" i="7"/>
  <c r="E118" i="7"/>
  <c r="D118" i="7"/>
  <c r="C118" i="7"/>
  <c r="A118" i="7"/>
  <c r="M117" i="7"/>
  <c r="L117" i="7"/>
  <c r="K117" i="7"/>
  <c r="J117" i="7"/>
  <c r="I117" i="7"/>
  <c r="H117" i="7"/>
  <c r="G117" i="7"/>
  <c r="F117" i="7"/>
  <c r="E117" i="7"/>
  <c r="D117" i="7"/>
  <c r="C117" i="7"/>
  <c r="A117" i="7"/>
  <c r="M116" i="7"/>
  <c r="L116" i="7"/>
  <c r="K116" i="7"/>
  <c r="J116" i="7"/>
  <c r="I116" i="7"/>
  <c r="H116" i="7"/>
  <c r="G116" i="7"/>
  <c r="F116" i="7"/>
  <c r="E116" i="7"/>
  <c r="D116" i="7"/>
  <c r="C116" i="7"/>
  <c r="A116" i="7"/>
  <c r="M115" i="7"/>
  <c r="L115" i="7"/>
  <c r="K115" i="7"/>
  <c r="J115" i="7"/>
  <c r="I115" i="7"/>
  <c r="H115" i="7"/>
  <c r="G115" i="7"/>
  <c r="F115" i="7"/>
  <c r="E115" i="7"/>
  <c r="D115" i="7"/>
  <c r="C115" i="7"/>
  <c r="A115" i="7"/>
  <c r="M114" i="7"/>
  <c r="L114" i="7"/>
  <c r="K114" i="7"/>
  <c r="J114" i="7"/>
  <c r="I114" i="7"/>
  <c r="H114" i="7"/>
  <c r="G114" i="7"/>
  <c r="F114" i="7"/>
  <c r="E114" i="7"/>
  <c r="D114" i="7"/>
  <c r="C114" i="7"/>
  <c r="A114" i="7"/>
  <c r="M113" i="7"/>
  <c r="L113" i="7"/>
  <c r="K113" i="7"/>
  <c r="J113" i="7"/>
  <c r="I113" i="7"/>
  <c r="H113" i="7"/>
  <c r="G113" i="7"/>
  <c r="F113" i="7"/>
  <c r="E113" i="7"/>
  <c r="D113" i="7"/>
  <c r="C113" i="7"/>
  <c r="A113" i="7"/>
  <c r="M112" i="7"/>
  <c r="L112" i="7"/>
  <c r="K112" i="7"/>
  <c r="J112" i="7"/>
  <c r="I112" i="7"/>
  <c r="H112" i="7"/>
  <c r="G112" i="7"/>
  <c r="F112" i="7"/>
  <c r="E112" i="7"/>
  <c r="D112" i="7"/>
  <c r="C112" i="7"/>
  <c r="A112" i="7"/>
  <c r="M111" i="7"/>
  <c r="L111" i="7"/>
  <c r="K111" i="7"/>
  <c r="J111" i="7"/>
  <c r="I111" i="7"/>
  <c r="H111" i="7"/>
  <c r="G111" i="7"/>
  <c r="F111" i="7"/>
  <c r="E111" i="7"/>
  <c r="D111" i="7"/>
  <c r="C111" i="7"/>
  <c r="A111" i="7"/>
  <c r="M110" i="7"/>
  <c r="L110" i="7"/>
  <c r="K110" i="7"/>
  <c r="J110" i="7"/>
  <c r="I110" i="7"/>
  <c r="H110" i="7"/>
  <c r="G110" i="7"/>
  <c r="F110" i="7"/>
  <c r="E110" i="7"/>
  <c r="D110" i="7"/>
  <c r="C110" i="7"/>
  <c r="A110" i="7"/>
  <c r="M109" i="7"/>
  <c r="L109" i="7"/>
  <c r="K109" i="7"/>
  <c r="J109" i="7"/>
  <c r="I109" i="7"/>
  <c r="H109" i="7"/>
  <c r="G109" i="7"/>
  <c r="F109" i="7"/>
  <c r="E109" i="7"/>
  <c r="D109" i="7"/>
  <c r="C109" i="7"/>
  <c r="A109" i="7"/>
  <c r="M108" i="7"/>
  <c r="L108" i="7"/>
  <c r="K108" i="7"/>
  <c r="J108" i="7"/>
  <c r="I108" i="7"/>
  <c r="H108" i="7"/>
  <c r="G108" i="7"/>
  <c r="F108" i="7"/>
  <c r="E108" i="7"/>
  <c r="D108" i="7"/>
  <c r="C108" i="7"/>
  <c r="A108" i="7"/>
  <c r="M107" i="7"/>
  <c r="L107" i="7"/>
  <c r="K107" i="7"/>
  <c r="J107" i="7"/>
  <c r="I107" i="7"/>
  <c r="H107" i="7"/>
  <c r="G107" i="7"/>
  <c r="F107" i="7"/>
  <c r="E107" i="7"/>
  <c r="D107" i="7"/>
  <c r="C107" i="7"/>
  <c r="A107" i="7"/>
  <c r="M106" i="7"/>
  <c r="L106" i="7"/>
  <c r="K106" i="7"/>
  <c r="J106" i="7"/>
  <c r="I106" i="7"/>
  <c r="H106" i="7"/>
  <c r="G106" i="7"/>
  <c r="F106" i="7"/>
  <c r="E106" i="7"/>
  <c r="D106" i="7"/>
  <c r="C106" i="7"/>
  <c r="A106" i="7"/>
  <c r="M105" i="7"/>
  <c r="L105" i="7"/>
  <c r="K105" i="7"/>
  <c r="J105" i="7"/>
  <c r="I105" i="7"/>
  <c r="H105" i="7"/>
  <c r="G105" i="7"/>
  <c r="F105" i="7"/>
  <c r="E105" i="7"/>
  <c r="D105" i="7"/>
  <c r="C105" i="7"/>
  <c r="A105" i="7"/>
  <c r="M104" i="7"/>
  <c r="L104" i="7"/>
  <c r="K104" i="7"/>
  <c r="J104" i="7"/>
  <c r="I104" i="7"/>
  <c r="H104" i="7"/>
  <c r="G104" i="7"/>
  <c r="F104" i="7"/>
  <c r="E104" i="7"/>
  <c r="D104" i="7"/>
  <c r="C104" i="7"/>
  <c r="A104" i="7"/>
  <c r="M103" i="7"/>
  <c r="L103" i="7"/>
  <c r="K103" i="7"/>
  <c r="J103" i="7"/>
  <c r="I103" i="7"/>
  <c r="H103" i="7"/>
  <c r="G103" i="7"/>
  <c r="F103" i="7"/>
  <c r="E103" i="7"/>
  <c r="D103" i="7"/>
  <c r="C103" i="7"/>
  <c r="A103" i="7"/>
  <c r="M102" i="7"/>
  <c r="L102" i="7"/>
  <c r="K102" i="7"/>
  <c r="J102" i="7"/>
  <c r="I102" i="7"/>
  <c r="H102" i="7"/>
  <c r="G102" i="7"/>
  <c r="F102" i="7"/>
  <c r="E102" i="7"/>
  <c r="D102" i="7"/>
  <c r="C102" i="7"/>
  <c r="A102" i="7"/>
  <c r="M101" i="7"/>
  <c r="L101" i="7"/>
  <c r="K101" i="7"/>
  <c r="J101" i="7"/>
  <c r="I101" i="7"/>
  <c r="H101" i="7"/>
  <c r="G101" i="7"/>
  <c r="F101" i="7"/>
  <c r="E101" i="7"/>
  <c r="D101" i="7"/>
  <c r="C101" i="7"/>
  <c r="A101" i="7"/>
  <c r="M100" i="7"/>
  <c r="L100" i="7"/>
  <c r="K100" i="7"/>
  <c r="J100" i="7"/>
  <c r="I100" i="7"/>
  <c r="H100" i="7"/>
  <c r="G100" i="7"/>
  <c r="F100" i="7"/>
  <c r="E100" i="7"/>
  <c r="D100" i="7"/>
  <c r="C100" i="7"/>
  <c r="A100" i="7"/>
  <c r="M99" i="7"/>
  <c r="L99" i="7"/>
  <c r="K99" i="7"/>
  <c r="J99" i="7"/>
  <c r="I99" i="7"/>
  <c r="H99" i="7"/>
  <c r="G99" i="7"/>
  <c r="F99" i="7"/>
  <c r="E99" i="7"/>
  <c r="D99" i="7"/>
  <c r="C99" i="7"/>
  <c r="A99" i="7"/>
  <c r="M98" i="7"/>
  <c r="L98" i="7"/>
  <c r="K98" i="7"/>
  <c r="J98" i="7"/>
  <c r="I98" i="7"/>
  <c r="H98" i="7"/>
  <c r="G98" i="7"/>
  <c r="F98" i="7"/>
  <c r="E98" i="7"/>
  <c r="D98" i="7"/>
  <c r="C98" i="7"/>
  <c r="A98" i="7"/>
  <c r="M97" i="7"/>
  <c r="L97" i="7"/>
  <c r="K97" i="7"/>
  <c r="J97" i="7"/>
  <c r="I97" i="7"/>
  <c r="H97" i="7"/>
  <c r="G97" i="7"/>
  <c r="F97" i="7"/>
  <c r="E97" i="7"/>
  <c r="D97" i="7"/>
  <c r="C97" i="7"/>
  <c r="A97" i="7"/>
  <c r="M96" i="7"/>
  <c r="L96" i="7"/>
  <c r="K96" i="7"/>
  <c r="J96" i="7"/>
  <c r="I96" i="7"/>
  <c r="H96" i="7"/>
  <c r="G96" i="7"/>
  <c r="F96" i="7"/>
  <c r="E96" i="7"/>
  <c r="D96" i="7"/>
  <c r="C96" i="7"/>
  <c r="A96" i="7"/>
  <c r="M95" i="7"/>
  <c r="L95" i="7"/>
  <c r="K95" i="7"/>
  <c r="J95" i="7"/>
  <c r="I95" i="7"/>
  <c r="H95" i="7"/>
  <c r="G95" i="7"/>
  <c r="F95" i="7"/>
  <c r="E95" i="7"/>
  <c r="D95" i="7"/>
  <c r="C95" i="7"/>
  <c r="A95" i="7"/>
  <c r="M94" i="7"/>
  <c r="L94" i="7"/>
  <c r="K94" i="7"/>
  <c r="J94" i="7"/>
  <c r="I94" i="7"/>
  <c r="H94" i="7"/>
  <c r="G94" i="7"/>
  <c r="F94" i="7"/>
  <c r="E94" i="7"/>
  <c r="D94" i="7"/>
  <c r="C94" i="7"/>
  <c r="A94" i="7"/>
  <c r="M93" i="7"/>
  <c r="L93" i="7"/>
  <c r="K93" i="7"/>
  <c r="J93" i="7"/>
  <c r="I93" i="7"/>
  <c r="H93" i="7"/>
  <c r="G93" i="7"/>
  <c r="F93" i="7"/>
  <c r="E93" i="7"/>
  <c r="D93" i="7"/>
  <c r="C93" i="7"/>
  <c r="A93" i="7"/>
  <c r="M92" i="7"/>
  <c r="L92" i="7"/>
  <c r="K92" i="7"/>
  <c r="J92" i="7"/>
  <c r="I92" i="7"/>
  <c r="H92" i="7"/>
  <c r="G92" i="7"/>
  <c r="F92" i="7"/>
  <c r="E92" i="7"/>
  <c r="D92" i="7"/>
  <c r="C92" i="7"/>
  <c r="A92" i="7"/>
  <c r="M91" i="7"/>
  <c r="L91" i="7"/>
  <c r="K91" i="7"/>
  <c r="J91" i="7"/>
  <c r="I91" i="7"/>
  <c r="H91" i="7"/>
  <c r="G91" i="7"/>
  <c r="F91" i="7"/>
  <c r="E91" i="7"/>
  <c r="D91" i="7"/>
  <c r="C91" i="7"/>
  <c r="A91" i="7"/>
  <c r="M90" i="7"/>
  <c r="L90" i="7"/>
  <c r="K90" i="7"/>
  <c r="J90" i="7"/>
  <c r="I90" i="7"/>
  <c r="H90" i="7"/>
  <c r="G90" i="7"/>
  <c r="F90" i="7"/>
  <c r="E90" i="7"/>
  <c r="D90" i="7"/>
  <c r="C90" i="7"/>
  <c r="A90" i="7"/>
  <c r="M89" i="7"/>
  <c r="L89" i="7"/>
  <c r="K89" i="7"/>
  <c r="J89" i="7"/>
  <c r="I89" i="7"/>
  <c r="H89" i="7"/>
  <c r="G89" i="7"/>
  <c r="F89" i="7"/>
  <c r="E89" i="7"/>
  <c r="D89" i="7"/>
  <c r="C89" i="7"/>
  <c r="A89" i="7"/>
  <c r="M88" i="7"/>
  <c r="L88" i="7"/>
  <c r="K88" i="7"/>
  <c r="J88" i="7"/>
  <c r="I88" i="7"/>
  <c r="H88" i="7"/>
  <c r="G88" i="7"/>
  <c r="F88" i="7"/>
  <c r="E88" i="7"/>
  <c r="D88" i="7"/>
  <c r="C88" i="7"/>
  <c r="A88" i="7"/>
  <c r="M87" i="7"/>
  <c r="L87" i="7"/>
  <c r="K87" i="7"/>
  <c r="J87" i="7"/>
  <c r="I87" i="7"/>
  <c r="H87" i="7"/>
  <c r="G87" i="7"/>
  <c r="F87" i="7"/>
  <c r="E87" i="7"/>
  <c r="D87" i="7"/>
  <c r="C87" i="7"/>
  <c r="A87" i="7"/>
  <c r="M86" i="7"/>
  <c r="L86" i="7"/>
  <c r="K86" i="7"/>
  <c r="J86" i="7"/>
  <c r="I86" i="7"/>
  <c r="H86" i="7"/>
  <c r="G86" i="7"/>
  <c r="F86" i="7"/>
  <c r="E86" i="7"/>
  <c r="D86" i="7"/>
  <c r="C86" i="7"/>
  <c r="A86" i="7"/>
  <c r="M85" i="7"/>
  <c r="L85" i="7"/>
  <c r="K85" i="7"/>
  <c r="J85" i="7"/>
  <c r="I85" i="7"/>
  <c r="H85" i="7"/>
  <c r="G85" i="7"/>
  <c r="F85" i="7"/>
  <c r="E85" i="7"/>
  <c r="D85" i="7"/>
  <c r="C85" i="7"/>
  <c r="A85" i="7"/>
  <c r="M84" i="7"/>
  <c r="L84" i="7"/>
  <c r="K84" i="7"/>
  <c r="J84" i="7"/>
  <c r="I84" i="7"/>
  <c r="H84" i="7"/>
  <c r="G84" i="7"/>
  <c r="F84" i="7"/>
  <c r="E84" i="7"/>
  <c r="D84" i="7"/>
  <c r="C84" i="7"/>
  <c r="A84" i="7"/>
  <c r="M83" i="7"/>
  <c r="L83" i="7"/>
  <c r="K83" i="7"/>
  <c r="J83" i="7"/>
  <c r="I83" i="7"/>
  <c r="H83" i="7"/>
  <c r="G83" i="7"/>
  <c r="F83" i="7"/>
  <c r="E83" i="7"/>
  <c r="D83" i="7"/>
  <c r="C83" i="7"/>
  <c r="A83" i="7"/>
  <c r="M82" i="7"/>
  <c r="L82" i="7"/>
  <c r="K82" i="7"/>
  <c r="J82" i="7"/>
  <c r="I82" i="7"/>
  <c r="H82" i="7"/>
  <c r="G82" i="7"/>
  <c r="F82" i="7"/>
  <c r="E82" i="7"/>
  <c r="D82" i="7"/>
  <c r="C82" i="7"/>
  <c r="A82" i="7"/>
  <c r="M81" i="7"/>
  <c r="L81" i="7"/>
  <c r="K81" i="7"/>
  <c r="J81" i="7"/>
  <c r="I81" i="7"/>
  <c r="H81" i="7"/>
  <c r="G81" i="7"/>
  <c r="F81" i="7"/>
  <c r="E81" i="7"/>
  <c r="D81" i="7"/>
  <c r="C81" i="7"/>
  <c r="A81" i="7"/>
  <c r="M80" i="7"/>
  <c r="L80" i="7"/>
  <c r="K80" i="7"/>
  <c r="J80" i="7"/>
  <c r="I80" i="7"/>
  <c r="H80" i="7"/>
  <c r="G80" i="7"/>
  <c r="F80" i="7"/>
  <c r="E80" i="7"/>
  <c r="D80" i="7"/>
  <c r="C80" i="7"/>
  <c r="A80" i="7"/>
  <c r="M79" i="7"/>
  <c r="L79" i="7"/>
  <c r="K79" i="7"/>
  <c r="J79" i="7"/>
  <c r="I79" i="7"/>
  <c r="H79" i="7"/>
  <c r="G79" i="7"/>
  <c r="F79" i="7"/>
  <c r="E79" i="7"/>
  <c r="D79" i="7"/>
  <c r="C79" i="7"/>
  <c r="A79" i="7"/>
  <c r="M78" i="7"/>
  <c r="L78" i="7"/>
  <c r="K78" i="7"/>
  <c r="J78" i="7"/>
  <c r="I78" i="7"/>
  <c r="H78" i="7"/>
  <c r="G78" i="7"/>
  <c r="F78" i="7"/>
  <c r="E78" i="7"/>
  <c r="D78" i="7"/>
  <c r="C78" i="7"/>
  <c r="A78" i="7"/>
  <c r="M77" i="7"/>
  <c r="L77" i="7"/>
  <c r="K77" i="7"/>
  <c r="J77" i="7"/>
  <c r="I77" i="7"/>
  <c r="H77" i="7"/>
  <c r="G77" i="7"/>
  <c r="F77" i="7"/>
  <c r="E77" i="7"/>
  <c r="D77" i="7"/>
  <c r="C77" i="7"/>
  <c r="A77" i="7"/>
  <c r="M76" i="7"/>
  <c r="L76" i="7"/>
  <c r="K76" i="7"/>
  <c r="J76" i="7"/>
  <c r="I76" i="7"/>
  <c r="H76" i="7"/>
  <c r="G76" i="7"/>
  <c r="F76" i="7"/>
  <c r="E76" i="7"/>
  <c r="D76" i="7"/>
  <c r="C76" i="7"/>
  <c r="A76" i="7"/>
  <c r="M75" i="7"/>
  <c r="L75" i="7"/>
  <c r="K75" i="7"/>
  <c r="J75" i="7"/>
  <c r="I75" i="7"/>
  <c r="H75" i="7"/>
  <c r="G75" i="7"/>
  <c r="F75" i="7"/>
  <c r="E75" i="7"/>
  <c r="D75" i="7"/>
  <c r="C75" i="7"/>
  <c r="A75" i="7"/>
  <c r="M74" i="7"/>
  <c r="L74" i="7"/>
  <c r="K74" i="7"/>
  <c r="J74" i="7"/>
  <c r="I74" i="7"/>
  <c r="H74" i="7"/>
  <c r="G74" i="7"/>
  <c r="F74" i="7"/>
  <c r="E74" i="7"/>
  <c r="D74" i="7"/>
  <c r="C74" i="7"/>
  <c r="A74" i="7"/>
  <c r="M73" i="7"/>
  <c r="L73" i="7"/>
  <c r="K73" i="7"/>
  <c r="J73" i="7"/>
  <c r="I73" i="7"/>
  <c r="H73" i="7"/>
  <c r="G73" i="7"/>
  <c r="F73" i="7"/>
  <c r="E73" i="7"/>
  <c r="D73" i="7"/>
  <c r="C73" i="7"/>
  <c r="A73" i="7"/>
  <c r="M72" i="7"/>
  <c r="L72" i="7"/>
  <c r="K72" i="7"/>
  <c r="J72" i="7"/>
  <c r="I72" i="7"/>
  <c r="H72" i="7"/>
  <c r="G72" i="7"/>
  <c r="F72" i="7"/>
  <c r="E72" i="7"/>
  <c r="D72" i="7"/>
  <c r="C72" i="7"/>
  <c r="A72" i="7"/>
  <c r="M71" i="7"/>
  <c r="L71" i="7"/>
  <c r="K71" i="7"/>
  <c r="J71" i="7"/>
  <c r="I71" i="7"/>
  <c r="H71" i="7"/>
  <c r="G71" i="7"/>
  <c r="F71" i="7"/>
  <c r="E71" i="7"/>
  <c r="D71" i="7"/>
  <c r="C71" i="7"/>
  <c r="A71" i="7"/>
  <c r="M70" i="7"/>
  <c r="L70" i="7"/>
  <c r="K70" i="7"/>
  <c r="J70" i="7"/>
  <c r="I70" i="7"/>
  <c r="H70" i="7"/>
  <c r="G70" i="7"/>
  <c r="F70" i="7"/>
  <c r="E70" i="7"/>
  <c r="D70" i="7"/>
  <c r="C70" i="7"/>
  <c r="A70" i="7"/>
  <c r="M69" i="7"/>
  <c r="L69" i="7"/>
  <c r="K69" i="7"/>
  <c r="J69" i="7"/>
  <c r="I69" i="7"/>
  <c r="H69" i="7"/>
  <c r="G69" i="7"/>
  <c r="F69" i="7"/>
  <c r="E69" i="7"/>
  <c r="D69" i="7"/>
  <c r="C69" i="7"/>
  <c r="A69" i="7"/>
  <c r="M68" i="7"/>
  <c r="L68" i="7"/>
  <c r="K68" i="7"/>
  <c r="J68" i="7"/>
  <c r="I68" i="7"/>
  <c r="H68" i="7"/>
  <c r="G68" i="7"/>
  <c r="F68" i="7"/>
  <c r="E68" i="7"/>
  <c r="D68" i="7"/>
  <c r="C68" i="7"/>
  <c r="A68" i="7"/>
  <c r="M67" i="7"/>
  <c r="L67" i="7"/>
  <c r="K67" i="7"/>
  <c r="J67" i="7"/>
  <c r="I67" i="7"/>
  <c r="H67" i="7"/>
  <c r="G67" i="7"/>
  <c r="F67" i="7"/>
  <c r="E67" i="7"/>
  <c r="D67" i="7"/>
  <c r="C67" i="7"/>
  <c r="A67" i="7"/>
  <c r="M66" i="7"/>
  <c r="L66" i="7"/>
  <c r="K66" i="7"/>
  <c r="J66" i="7"/>
  <c r="I66" i="7"/>
  <c r="H66" i="7"/>
  <c r="G66" i="7"/>
  <c r="F66" i="7"/>
  <c r="E66" i="7"/>
  <c r="D66" i="7"/>
  <c r="C66" i="7"/>
  <c r="A66" i="7"/>
  <c r="M65" i="7"/>
  <c r="L65" i="7"/>
  <c r="K65" i="7"/>
  <c r="J65" i="7"/>
  <c r="I65" i="7"/>
  <c r="H65" i="7"/>
  <c r="G65" i="7"/>
  <c r="F65" i="7"/>
  <c r="E65" i="7"/>
  <c r="D65" i="7"/>
  <c r="C65" i="7"/>
  <c r="A65" i="7"/>
  <c r="M64" i="7"/>
  <c r="L64" i="7"/>
  <c r="K64" i="7"/>
  <c r="J64" i="7"/>
  <c r="I64" i="7"/>
  <c r="H64" i="7"/>
  <c r="G64" i="7"/>
  <c r="F64" i="7"/>
  <c r="E64" i="7"/>
  <c r="D64" i="7"/>
  <c r="C64" i="7"/>
  <c r="A64" i="7"/>
  <c r="M63" i="7"/>
  <c r="L63" i="7"/>
  <c r="K63" i="7"/>
  <c r="J63" i="7"/>
  <c r="I63" i="7"/>
  <c r="H63" i="7"/>
  <c r="G63" i="7"/>
  <c r="F63" i="7"/>
  <c r="E63" i="7"/>
  <c r="D63" i="7"/>
  <c r="C63" i="7"/>
  <c r="A63" i="7"/>
  <c r="M62" i="7"/>
  <c r="L62" i="7"/>
  <c r="K62" i="7"/>
  <c r="J62" i="7"/>
  <c r="I62" i="7"/>
  <c r="H62" i="7"/>
  <c r="G62" i="7"/>
  <c r="F62" i="7"/>
  <c r="E62" i="7"/>
  <c r="D62" i="7"/>
  <c r="C62" i="7"/>
  <c r="A62" i="7"/>
  <c r="M61" i="7"/>
  <c r="L61" i="7"/>
  <c r="K61" i="7"/>
  <c r="J61" i="7"/>
  <c r="I61" i="7"/>
  <c r="H61" i="7"/>
  <c r="G61" i="7"/>
  <c r="F61" i="7"/>
  <c r="E61" i="7"/>
  <c r="D61" i="7"/>
  <c r="C61" i="7"/>
  <c r="A61" i="7"/>
  <c r="M60" i="7"/>
  <c r="L60" i="7"/>
  <c r="K60" i="7"/>
  <c r="J60" i="7"/>
  <c r="I60" i="7"/>
  <c r="H60" i="7"/>
  <c r="G60" i="7"/>
  <c r="F60" i="7"/>
  <c r="E60" i="7"/>
  <c r="D60" i="7"/>
  <c r="C60" i="7"/>
  <c r="A60" i="7"/>
  <c r="M59" i="7"/>
  <c r="L59" i="7"/>
  <c r="K59" i="7"/>
  <c r="J59" i="7"/>
  <c r="I59" i="7"/>
  <c r="H59" i="7"/>
  <c r="G59" i="7"/>
  <c r="F59" i="7"/>
  <c r="E59" i="7"/>
  <c r="D59" i="7"/>
  <c r="C59" i="7"/>
  <c r="A59" i="7"/>
  <c r="M58" i="7"/>
  <c r="L58" i="7"/>
  <c r="K58" i="7"/>
  <c r="J58" i="7"/>
  <c r="I58" i="7"/>
  <c r="H58" i="7"/>
  <c r="G58" i="7"/>
  <c r="F58" i="7"/>
  <c r="E58" i="7"/>
  <c r="D58" i="7"/>
  <c r="C58" i="7"/>
  <c r="A58" i="7"/>
  <c r="M57" i="7"/>
  <c r="L57" i="7"/>
  <c r="K57" i="7"/>
  <c r="J57" i="7"/>
  <c r="I57" i="7"/>
  <c r="H57" i="7"/>
  <c r="G57" i="7"/>
  <c r="F57" i="7"/>
  <c r="E57" i="7"/>
  <c r="D57" i="7"/>
  <c r="C57" i="7"/>
  <c r="A57" i="7"/>
  <c r="M56" i="7"/>
  <c r="L56" i="7"/>
  <c r="K56" i="7"/>
  <c r="J56" i="7"/>
  <c r="I56" i="7"/>
  <c r="H56" i="7"/>
  <c r="G56" i="7"/>
  <c r="F56" i="7"/>
  <c r="E56" i="7"/>
  <c r="D56" i="7"/>
  <c r="C56" i="7"/>
  <c r="A56" i="7"/>
  <c r="M55" i="7"/>
  <c r="L55" i="7"/>
  <c r="K55" i="7"/>
  <c r="J55" i="7"/>
  <c r="I55" i="7"/>
  <c r="H55" i="7"/>
  <c r="G55" i="7"/>
  <c r="F55" i="7"/>
  <c r="E55" i="7"/>
  <c r="D55" i="7"/>
  <c r="C55" i="7"/>
  <c r="A55" i="7"/>
  <c r="M54" i="7"/>
  <c r="L54" i="7"/>
  <c r="K54" i="7"/>
  <c r="J54" i="7"/>
  <c r="I54" i="7"/>
  <c r="H54" i="7"/>
  <c r="G54" i="7"/>
  <c r="F54" i="7"/>
  <c r="E54" i="7"/>
  <c r="D54" i="7"/>
  <c r="C54" i="7"/>
  <c r="A54" i="7"/>
  <c r="M53" i="7"/>
  <c r="L53" i="7"/>
  <c r="K53" i="7"/>
  <c r="J53" i="7"/>
  <c r="I53" i="7"/>
  <c r="H53" i="7"/>
  <c r="G53" i="7"/>
  <c r="F53" i="7"/>
  <c r="E53" i="7"/>
  <c r="D53" i="7"/>
  <c r="C53" i="7"/>
  <c r="A53" i="7"/>
  <c r="M52" i="7"/>
  <c r="L52" i="7"/>
  <c r="K52" i="7"/>
  <c r="J52" i="7"/>
  <c r="I52" i="7"/>
  <c r="H52" i="7"/>
  <c r="G52" i="7"/>
  <c r="F52" i="7"/>
  <c r="E52" i="7"/>
  <c r="D52" i="7"/>
  <c r="C52" i="7"/>
  <c r="A52" i="7"/>
  <c r="M51" i="7"/>
  <c r="L51" i="7"/>
  <c r="K51" i="7"/>
  <c r="J51" i="7"/>
  <c r="I51" i="7"/>
  <c r="H51" i="7"/>
  <c r="G51" i="7"/>
  <c r="F51" i="7"/>
  <c r="E51" i="7"/>
  <c r="D51" i="7"/>
  <c r="C51" i="7"/>
  <c r="A51" i="7"/>
  <c r="M50" i="7"/>
  <c r="L50" i="7"/>
  <c r="K50" i="7"/>
  <c r="J50" i="7"/>
  <c r="I50" i="7"/>
  <c r="H50" i="7"/>
  <c r="G50" i="7"/>
  <c r="F50" i="7"/>
  <c r="E50" i="7"/>
  <c r="D50" i="7"/>
  <c r="C50" i="7"/>
  <c r="A50" i="7"/>
  <c r="M49" i="7"/>
  <c r="L49" i="7"/>
  <c r="K49" i="7"/>
  <c r="J49" i="7"/>
  <c r="I49" i="7"/>
  <c r="H49" i="7"/>
  <c r="G49" i="7"/>
  <c r="F49" i="7"/>
  <c r="E49" i="7"/>
  <c r="D49" i="7"/>
  <c r="C49" i="7"/>
  <c r="A49" i="7"/>
  <c r="M48" i="7"/>
  <c r="L48" i="7"/>
  <c r="K48" i="7"/>
  <c r="J48" i="7"/>
  <c r="I48" i="7"/>
  <c r="H48" i="7"/>
  <c r="G48" i="7"/>
  <c r="F48" i="7"/>
  <c r="E48" i="7"/>
  <c r="D48" i="7"/>
  <c r="C48" i="7"/>
  <c r="A48" i="7"/>
  <c r="M47" i="7"/>
  <c r="L47" i="7"/>
  <c r="K47" i="7"/>
  <c r="J47" i="7"/>
  <c r="I47" i="7"/>
  <c r="H47" i="7"/>
  <c r="G47" i="7"/>
  <c r="F47" i="7"/>
  <c r="E47" i="7"/>
  <c r="D47" i="7"/>
  <c r="C47" i="7"/>
  <c r="A47" i="7"/>
  <c r="M46" i="7"/>
  <c r="L46" i="7"/>
  <c r="K46" i="7"/>
  <c r="J46" i="7"/>
  <c r="I46" i="7"/>
  <c r="H46" i="7"/>
  <c r="G46" i="7"/>
  <c r="F46" i="7"/>
  <c r="E46" i="7"/>
  <c r="D46" i="7"/>
  <c r="C46" i="7"/>
  <c r="A46" i="7"/>
  <c r="M45" i="7"/>
  <c r="L45" i="7"/>
  <c r="K45" i="7"/>
  <c r="J45" i="7"/>
  <c r="I45" i="7"/>
  <c r="H45" i="7"/>
  <c r="G45" i="7"/>
  <c r="F45" i="7"/>
  <c r="E45" i="7"/>
  <c r="D45" i="7"/>
  <c r="C45" i="7"/>
  <c r="A45" i="7"/>
  <c r="M44" i="7"/>
  <c r="L44" i="7"/>
  <c r="K44" i="7"/>
  <c r="J44" i="7"/>
  <c r="I44" i="7"/>
  <c r="H44" i="7"/>
  <c r="G44" i="7"/>
  <c r="F44" i="7"/>
  <c r="E44" i="7"/>
  <c r="D44" i="7"/>
  <c r="C44" i="7"/>
  <c r="A44" i="7"/>
  <c r="M43" i="7"/>
  <c r="L43" i="7"/>
  <c r="K43" i="7"/>
  <c r="J43" i="7"/>
  <c r="I43" i="7"/>
  <c r="H43" i="7"/>
  <c r="G43" i="7"/>
  <c r="F43" i="7"/>
  <c r="E43" i="7"/>
  <c r="D43" i="7"/>
  <c r="C43" i="7"/>
  <c r="A43" i="7"/>
  <c r="M42" i="7"/>
  <c r="L42" i="7"/>
  <c r="K42" i="7"/>
  <c r="J42" i="7"/>
  <c r="I42" i="7"/>
  <c r="H42" i="7"/>
  <c r="G42" i="7"/>
  <c r="F42" i="7"/>
  <c r="E42" i="7"/>
  <c r="D42" i="7"/>
  <c r="C42" i="7"/>
  <c r="A42" i="7"/>
  <c r="M41" i="7"/>
  <c r="L41" i="7"/>
  <c r="K41" i="7"/>
  <c r="J41" i="7"/>
  <c r="I41" i="7"/>
  <c r="H41" i="7"/>
  <c r="G41" i="7"/>
  <c r="F41" i="7"/>
  <c r="E41" i="7"/>
  <c r="D41" i="7"/>
  <c r="C41" i="7"/>
  <c r="A41" i="7"/>
  <c r="M40" i="7"/>
  <c r="L40" i="7"/>
  <c r="K40" i="7"/>
  <c r="J40" i="7"/>
  <c r="I40" i="7"/>
  <c r="H40" i="7"/>
  <c r="G40" i="7"/>
  <c r="F40" i="7"/>
  <c r="E40" i="7"/>
  <c r="D40" i="7"/>
  <c r="C40" i="7"/>
  <c r="A40" i="7"/>
  <c r="M39" i="7"/>
  <c r="L39" i="7"/>
  <c r="K39" i="7"/>
  <c r="J39" i="7"/>
  <c r="I39" i="7"/>
  <c r="H39" i="7"/>
  <c r="G39" i="7"/>
  <c r="F39" i="7"/>
  <c r="E39" i="7"/>
  <c r="D39" i="7"/>
  <c r="C39" i="7"/>
  <c r="A39" i="7"/>
  <c r="M38" i="7"/>
  <c r="L38" i="7"/>
  <c r="K38" i="7"/>
  <c r="J38" i="7"/>
  <c r="I38" i="7"/>
  <c r="H38" i="7"/>
  <c r="G38" i="7"/>
  <c r="F38" i="7"/>
  <c r="E38" i="7"/>
  <c r="D38" i="7"/>
  <c r="C38" i="7"/>
  <c r="A38" i="7"/>
  <c r="M37" i="7"/>
  <c r="L37" i="7"/>
  <c r="K37" i="7"/>
  <c r="J37" i="7"/>
  <c r="I37" i="7"/>
  <c r="H37" i="7"/>
  <c r="G37" i="7"/>
  <c r="F37" i="7"/>
  <c r="E37" i="7"/>
  <c r="D37" i="7"/>
  <c r="C37" i="7"/>
  <c r="A37" i="7"/>
  <c r="M36" i="7"/>
  <c r="L36" i="7"/>
  <c r="K36" i="7"/>
  <c r="J36" i="7"/>
  <c r="I36" i="7"/>
  <c r="H36" i="7"/>
  <c r="G36" i="7"/>
  <c r="F36" i="7"/>
  <c r="E36" i="7"/>
  <c r="D36" i="7"/>
  <c r="C36" i="7"/>
  <c r="A36" i="7"/>
  <c r="M35" i="7"/>
  <c r="L35" i="7"/>
  <c r="K35" i="7"/>
  <c r="J35" i="7"/>
  <c r="I35" i="7"/>
  <c r="H35" i="7"/>
  <c r="G35" i="7"/>
  <c r="F35" i="7"/>
  <c r="E35" i="7"/>
  <c r="D35" i="7"/>
  <c r="C35" i="7"/>
  <c r="A35" i="7"/>
  <c r="M34" i="7"/>
  <c r="L34" i="7"/>
  <c r="K34" i="7"/>
  <c r="J34" i="7"/>
  <c r="I34" i="7"/>
  <c r="H34" i="7"/>
  <c r="G34" i="7"/>
  <c r="F34" i="7"/>
  <c r="E34" i="7"/>
  <c r="D34" i="7"/>
  <c r="C34" i="7"/>
  <c r="A34" i="7"/>
  <c r="M33" i="7"/>
  <c r="L33" i="7"/>
  <c r="K33" i="7"/>
  <c r="J33" i="7"/>
  <c r="I33" i="7"/>
  <c r="H33" i="7"/>
  <c r="G33" i="7"/>
  <c r="F33" i="7"/>
  <c r="E33" i="7"/>
  <c r="D33" i="7"/>
  <c r="C33" i="7"/>
  <c r="A33" i="7"/>
  <c r="M32" i="7"/>
  <c r="L32" i="7"/>
  <c r="K32" i="7"/>
  <c r="J32" i="7"/>
  <c r="I32" i="7"/>
  <c r="H32" i="7"/>
  <c r="G32" i="7"/>
  <c r="F32" i="7"/>
  <c r="E32" i="7"/>
  <c r="D32" i="7"/>
  <c r="C32" i="7"/>
  <c r="A32" i="7"/>
  <c r="M31" i="7"/>
  <c r="L31" i="7"/>
  <c r="K31" i="7"/>
  <c r="J31" i="7"/>
  <c r="I31" i="7"/>
  <c r="H31" i="7"/>
  <c r="G31" i="7"/>
  <c r="F31" i="7"/>
  <c r="E31" i="7"/>
  <c r="D31" i="7"/>
  <c r="C31" i="7"/>
  <c r="A31" i="7"/>
  <c r="M30" i="7"/>
  <c r="L30" i="7"/>
  <c r="K30" i="7"/>
  <c r="J30" i="7"/>
  <c r="I30" i="7"/>
  <c r="H30" i="7"/>
  <c r="G30" i="7"/>
  <c r="F30" i="7"/>
  <c r="E30" i="7"/>
  <c r="D30" i="7"/>
  <c r="C30" i="7"/>
  <c r="A30" i="7"/>
  <c r="M29" i="7"/>
  <c r="L29" i="7"/>
  <c r="K29" i="7"/>
  <c r="J29" i="7"/>
  <c r="I29" i="7"/>
  <c r="H29" i="7"/>
  <c r="G29" i="7"/>
  <c r="F29" i="7"/>
  <c r="E29" i="7"/>
  <c r="D29" i="7"/>
  <c r="C29" i="7"/>
  <c r="A29" i="7"/>
  <c r="M28" i="7"/>
  <c r="L28" i="7"/>
  <c r="K28" i="7"/>
  <c r="J28" i="7"/>
  <c r="I28" i="7"/>
  <c r="H28" i="7"/>
  <c r="G28" i="7"/>
  <c r="F28" i="7"/>
  <c r="E28" i="7"/>
  <c r="D28" i="7"/>
  <c r="C28" i="7"/>
  <c r="A28" i="7"/>
  <c r="M27" i="7"/>
  <c r="L27" i="7"/>
  <c r="K27" i="7"/>
  <c r="J27" i="7"/>
  <c r="I27" i="7"/>
  <c r="H27" i="7"/>
  <c r="G27" i="7"/>
  <c r="F27" i="7"/>
  <c r="E27" i="7"/>
  <c r="D27" i="7"/>
  <c r="C27" i="7"/>
  <c r="A27" i="7"/>
  <c r="M26" i="7"/>
  <c r="L26" i="7"/>
  <c r="K26" i="7"/>
  <c r="J26" i="7"/>
  <c r="I26" i="7"/>
  <c r="H26" i="7"/>
  <c r="G26" i="7"/>
  <c r="F26" i="7"/>
  <c r="E26" i="7"/>
  <c r="D26" i="7"/>
  <c r="C26" i="7"/>
  <c r="A26" i="7"/>
  <c r="M25" i="7"/>
  <c r="L25" i="7"/>
  <c r="K25" i="7"/>
  <c r="J25" i="7"/>
  <c r="I25" i="7"/>
  <c r="H25" i="7"/>
  <c r="G25" i="7"/>
  <c r="F25" i="7"/>
  <c r="E25" i="7"/>
  <c r="D25" i="7"/>
  <c r="C25" i="7"/>
  <c r="A25" i="7"/>
  <c r="M24" i="7"/>
  <c r="L24" i="7"/>
  <c r="K24" i="7"/>
  <c r="J24" i="7"/>
  <c r="I24" i="7"/>
  <c r="H24" i="7"/>
  <c r="G24" i="7"/>
  <c r="F24" i="7"/>
  <c r="E24" i="7"/>
  <c r="D24" i="7"/>
  <c r="C24" i="7"/>
  <c r="A24" i="7"/>
  <c r="M23" i="7"/>
  <c r="L23" i="7"/>
  <c r="K23" i="7"/>
  <c r="J23" i="7"/>
  <c r="I23" i="7"/>
  <c r="H23" i="7"/>
  <c r="G23" i="7"/>
  <c r="F23" i="7"/>
  <c r="E23" i="7"/>
  <c r="D23" i="7"/>
  <c r="C23" i="7"/>
  <c r="A23" i="7"/>
  <c r="M22" i="7"/>
  <c r="L22" i="7"/>
  <c r="K22" i="7"/>
  <c r="J22" i="7"/>
  <c r="I22" i="7"/>
  <c r="H22" i="7"/>
  <c r="G22" i="7"/>
  <c r="F22" i="7"/>
  <c r="E22" i="7"/>
  <c r="D22" i="7"/>
  <c r="C22" i="7"/>
  <c r="A22" i="7"/>
  <c r="M21" i="7"/>
  <c r="L21" i="7"/>
  <c r="K21" i="7"/>
  <c r="J21" i="7"/>
  <c r="I21" i="7"/>
  <c r="H21" i="7"/>
  <c r="G21" i="7"/>
  <c r="F21" i="7"/>
  <c r="E21" i="7"/>
  <c r="D21" i="7"/>
  <c r="C21" i="7"/>
  <c r="A21" i="7"/>
  <c r="M20" i="7"/>
  <c r="L20" i="7"/>
  <c r="K20" i="7"/>
  <c r="J20" i="7"/>
  <c r="I20" i="7"/>
  <c r="H20" i="7"/>
  <c r="G20" i="7"/>
  <c r="F20" i="7"/>
  <c r="E20" i="7"/>
  <c r="D20" i="7"/>
  <c r="C20" i="7"/>
  <c r="A20" i="7"/>
  <c r="M19" i="7"/>
  <c r="L19" i="7"/>
  <c r="K19" i="7"/>
  <c r="J19" i="7"/>
  <c r="I19" i="7"/>
  <c r="H19" i="7"/>
  <c r="G19" i="7"/>
  <c r="F19" i="7"/>
  <c r="E19" i="7"/>
  <c r="D19" i="7"/>
  <c r="C19" i="7"/>
  <c r="A19" i="7"/>
  <c r="M18" i="7"/>
  <c r="L18" i="7"/>
  <c r="K18" i="7"/>
  <c r="J18" i="7"/>
  <c r="I18" i="7"/>
  <c r="H18" i="7"/>
  <c r="G18" i="7"/>
  <c r="F18" i="7"/>
  <c r="E18" i="7"/>
  <c r="D18" i="7"/>
  <c r="C18" i="7"/>
  <c r="A18" i="7"/>
  <c r="M17" i="7"/>
  <c r="L17" i="7"/>
  <c r="K17" i="7"/>
  <c r="J17" i="7"/>
  <c r="I17" i="7"/>
  <c r="H17" i="7"/>
  <c r="G17" i="7"/>
  <c r="F17" i="7"/>
  <c r="E17" i="7"/>
  <c r="D17" i="7"/>
  <c r="C17" i="7"/>
  <c r="A17" i="7"/>
  <c r="M16" i="7"/>
  <c r="L16" i="7"/>
  <c r="K16" i="7"/>
  <c r="J16" i="7"/>
  <c r="I16" i="7"/>
  <c r="H16" i="7"/>
  <c r="G16" i="7"/>
  <c r="F16" i="7"/>
  <c r="E16" i="7"/>
  <c r="D16" i="7"/>
  <c r="C16" i="7"/>
  <c r="A16" i="7"/>
  <c r="M15" i="7"/>
  <c r="L15" i="7"/>
  <c r="K15" i="7"/>
  <c r="J15" i="7"/>
  <c r="I15" i="7"/>
  <c r="H15" i="7"/>
  <c r="G15" i="7"/>
  <c r="F15" i="7"/>
  <c r="E15" i="7"/>
  <c r="D15" i="7"/>
  <c r="C15" i="7"/>
  <c r="A15" i="7"/>
  <c r="M14" i="7"/>
  <c r="L14" i="7"/>
  <c r="K14" i="7"/>
  <c r="J14" i="7"/>
  <c r="I14" i="7"/>
  <c r="H14" i="7"/>
  <c r="G14" i="7"/>
  <c r="F14" i="7"/>
  <c r="E14" i="7"/>
  <c r="D14" i="7"/>
  <c r="C14" i="7"/>
  <c r="A14" i="7"/>
  <c r="M13" i="7"/>
  <c r="L13" i="7"/>
  <c r="K13" i="7"/>
  <c r="J13" i="7"/>
  <c r="I13" i="7"/>
  <c r="H13" i="7"/>
  <c r="G13" i="7"/>
  <c r="F13" i="7"/>
  <c r="E13" i="7"/>
  <c r="D13" i="7"/>
  <c r="C13" i="7"/>
  <c r="A13" i="7"/>
  <c r="M12" i="7"/>
  <c r="L12" i="7"/>
  <c r="K12" i="7"/>
  <c r="J12" i="7"/>
  <c r="I12" i="7"/>
  <c r="H12" i="7"/>
  <c r="G12" i="7"/>
  <c r="F12" i="7"/>
  <c r="E12" i="7"/>
  <c r="D12" i="7"/>
  <c r="C12" i="7"/>
  <c r="A12" i="7"/>
  <c r="M11" i="7"/>
  <c r="L11" i="7"/>
  <c r="K11" i="7"/>
  <c r="J11" i="7"/>
  <c r="I11" i="7"/>
  <c r="H11" i="7"/>
  <c r="G11" i="7"/>
  <c r="F11" i="7"/>
  <c r="E11" i="7"/>
  <c r="D11" i="7"/>
  <c r="C11" i="7"/>
  <c r="A11" i="7"/>
  <c r="M10" i="7"/>
  <c r="L10" i="7"/>
  <c r="K10" i="7"/>
  <c r="J10" i="7"/>
  <c r="I10" i="7"/>
  <c r="H10" i="7"/>
  <c r="G10" i="7"/>
  <c r="F10" i="7"/>
  <c r="E10" i="7"/>
  <c r="D10" i="7"/>
  <c r="C10" i="7"/>
  <c r="A10" i="7"/>
  <c r="M9" i="7"/>
  <c r="L9" i="7"/>
  <c r="K9" i="7"/>
  <c r="J9" i="7"/>
  <c r="I9" i="7"/>
  <c r="H9" i="7"/>
  <c r="G9" i="7"/>
  <c r="F9" i="7"/>
  <c r="E9" i="7"/>
  <c r="D9" i="7"/>
  <c r="C9" i="7"/>
  <c r="A9" i="7"/>
  <c r="M8" i="7"/>
  <c r="L8" i="7"/>
  <c r="K8" i="7"/>
  <c r="J8" i="7"/>
  <c r="I8" i="7"/>
  <c r="H8" i="7"/>
  <c r="G8" i="7"/>
  <c r="F8" i="7"/>
  <c r="E8" i="7"/>
  <c r="D8" i="7"/>
  <c r="C8" i="7"/>
  <c r="A8" i="7"/>
  <c r="M7" i="7"/>
  <c r="L7" i="7"/>
  <c r="K7" i="7"/>
  <c r="J7" i="7"/>
  <c r="I7" i="7"/>
  <c r="H7" i="7"/>
  <c r="G7" i="7"/>
  <c r="F7" i="7"/>
  <c r="E7" i="7"/>
  <c r="D7" i="7"/>
  <c r="C7" i="7"/>
  <c r="A7" i="7"/>
  <c r="M6" i="7"/>
  <c r="L6" i="7"/>
  <c r="K6" i="7"/>
  <c r="J6" i="7"/>
  <c r="I6" i="7"/>
  <c r="H6" i="7"/>
  <c r="G6" i="7"/>
  <c r="F6" i="7"/>
  <c r="E6" i="7"/>
  <c r="D6" i="7"/>
  <c r="C6" i="7"/>
  <c r="A6" i="7"/>
  <c r="M5" i="7"/>
  <c r="L5" i="7"/>
  <c r="K5" i="7"/>
  <c r="J5" i="7"/>
  <c r="I5" i="7"/>
  <c r="H5" i="7"/>
  <c r="G5" i="7"/>
  <c r="F5" i="7"/>
  <c r="E5" i="7"/>
  <c r="D5" i="7"/>
  <c r="C5" i="7"/>
  <c r="M2" i="7"/>
  <c r="L2" i="7"/>
  <c r="K2" i="7"/>
  <c r="J2" i="7"/>
  <c r="I2" i="7"/>
  <c r="H2" i="7"/>
  <c r="G2" i="7"/>
  <c r="F2" i="7"/>
  <c r="E2" i="7"/>
  <c r="D2" i="7"/>
  <c r="C2" i="7"/>
  <c r="B2" i="7"/>
  <c r="D18" i="8" l="1"/>
  <c r="T2" i="7"/>
  <c r="R2" i="7"/>
  <c r="C5" i="8"/>
  <c r="Q2" i="7"/>
  <c r="S2" i="7"/>
  <c r="P2" i="7"/>
</calcChain>
</file>

<file path=xl/sharedStrings.xml><?xml version="1.0" encoding="utf-8"?>
<sst xmlns="http://schemas.openxmlformats.org/spreadsheetml/2006/main" count="526" uniqueCount="524">
  <si>
    <t>Final Assessment</t>
  </si>
  <si>
    <t>Excel Skills for Business: Advanced</t>
  </si>
  <si>
    <t>Week 3: Data Cleaning and Preparation</t>
  </si>
  <si>
    <t>Week 3: Learning Objectives</t>
  </si>
  <si>
    <t>Record</t>
  </si>
  <si>
    <t>#</t>
  </si>
  <si>
    <t>Product</t>
  </si>
  <si>
    <t>Sales Person</t>
  </si>
  <si>
    <t>Date</t>
  </si>
  <si>
    <t>Sales Amount ($)</t>
  </si>
  <si>
    <t>Question</t>
  </si>
  <si>
    <t>Check Sum</t>
  </si>
  <si>
    <t>Workings</t>
  </si>
  <si>
    <t>/PR:Games____SP:Barney20171027   $1250   _x001F_</t>
  </si>
  <si>
    <t>////PR:Music_SP:David20171020     $1054  _x001E_</t>
  </si>
  <si>
    <t>//PR:Books__SP:Barney20171027     $699     _x001C_</t>
  </si>
  <si>
    <t>/PR:Music___SP:Carol20171031  $1305   _x001C_</t>
  </si>
  <si>
    <t>//PR:Games__SP:David20171027   $0 _x001D_</t>
  </si>
  <si>
    <t>//PR:Books___SP:Barney20171026     $740    _x001D_</t>
  </si>
  <si>
    <t>////PR:Clothing__SP:David20171011  $811    _x001F_</t>
  </si>
  <si>
    <t>/////PR:Clothing_____SP:David20171029   $1175 _x001D_</t>
  </si>
  <si>
    <t>////PR:Books____SP:Alice20171013   $586  _x001E_</t>
  </si>
  <si>
    <t>////PR:Music__SP:David20171015     $1202 _x001D_</t>
  </si>
  <si>
    <t>/////PR:Games___SP:David20171022 $0   _x001E_</t>
  </si>
  <si>
    <t>/////PR:Books_____SP:Alice2017101     $597   _x001E_</t>
  </si>
  <si>
    <t>/////PR:Music__SP:Alice20171031   $1142 _x001D_</t>
  </si>
  <si>
    <t>/PR:Clothing_SP:Carol20171025   $1213  _x001E_</t>
  </si>
  <si>
    <t>/////PR:Games_____SP:Alice20171021 $0     _x001C_</t>
  </si>
  <si>
    <t>///PR:Clothing_SP:David20171013   $0    _x001F_</t>
  </si>
  <si>
    <t>/////PR:Books_SP:Carol2017103  $721    _x001C_</t>
  </si>
  <si>
    <t>////PR:Clothing__SP:Carol20171026   $0 _x001E_</t>
  </si>
  <si>
    <t>////PR:Clothing___SP:Barney20171016    $945 _x001F_</t>
  </si>
  <si>
    <t>//PR:Clothing__SP:Barney20171025 $801  _x001C_</t>
  </si>
  <si>
    <t>/////PR:Books_SP:David2017109     $866    _x001D_</t>
  </si>
  <si>
    <t>/////PR:Books__SP:David20171017  $0  _x001D_</t>
  </si>
  <si>
    <t>/PR:Clothing___SP:David2017104  $1574    _x001F_</t>
  </si>
  <si>
    <t>////PR:Music__SP:Barney2017108 $0 _x001F_</t>
  </si>
  <si>
    <t>///PR:Books___SP:Carol20171023 $0   _x001E_</t>
  </si>
  <si>
    <t>//PR:Games__SP:Alice20171011 $1326  _x001C_</t>
  </si>
  <si>
    <t>/////PR:Clothing_SP:David20171026  $1044 _x001E_</t>
  </si>
  <si>
    <t>//PR:Books_SP:Carol2017102  $0  _x001D_</t>
  </si>
  <si>
    <t>/PR:Books_____SP:Carol2017104 $718    _x001D_</t>
  </si>
  <si>
    <t>//PR:Games__SP:Alice20171027     $1683     _x001E_</t>
  </si>
  <si>
    <t>////PR:Clothing__SP:Carol20171017     $794   _x001E_</t>
  </si>
  <si>
    <t>///PR:Games____SP:Alice20171023  $1747   _x001F_</t>
  </si>
  <si>
    <t>/////PR:Games____SP:David2017107    $1489    _x001E_</t>
  </si>
  <si>
    <t>//PR:Clothing_____SP:Carol20171024     $681     _x001D_</t>
  </si>
  <si>
    <t>/PR:Clothing_SP:Carol20171030   $0     _x001E_</t>
  </si>
  <si>
    <t>//PR:Music____SP:Alice20171020  $0    _x001D_</t>
  </si>
  <si>
    <t>//PR:Books__SP:David20171021    $960    _x001C_</t>
  </si>
  <si>
    <t>/PR:Books_____SP:Carol20171030   $731   _x001E_</t>
  </si>
  <si>
    <t>/////PR:Games_____SP:David2017102   $2153    _x001E_</t>
  </si>
  <si>
    <t>////PR:Music_SP:Alice20171011  $0    _x001F_</t>
  </si>
  <si>
    <t>////PR:Books_____SP:Carol20171015   $754   _x001F_</t>
  </si>
  <si>
    <t>/////PR:Music____SP:Carol20171012  $0  _x001D_</t>
  </si>
  <si>
    <t>///PR:Clothing_SP:Barney2017109  $1944    _x001F_</t>
  </si>
  <si>
    <t>/PR:Clothing__SP:Carol20171014     $808   _x001D_</t>
  </si>
  <si>
    <t>/////PR:Clothing___SP:Carol20171010    $1732   _x001E_</t>
  </si>
  <si>
    <t>//PR:Games____SP:Barney20171018 $2493  _x001C_</t>
  </si>
  <si>
    <t>/PR:Music_SP:Barney2017109    $0  _x001E_</t>
  </si>
  <si>
    <t>/////PR:Music___SP:Barney20171027    $0     _x001E_</t>
  </si>
  <si>
    <t>/////PR:Games___SP:Carol20171024     $1893  _x001C_</t>
  </si>
  <si>
    <t>////PR:Music_SP:David20171027    $1303    _x001C_</t>
  </si>
  <si>
    <t>//PR:Clothing___SP:Alice2017105 $1991     _x001C_</t>
  </si>
  <si>
    <t>/PR:Music__SP:David20171026 $1288  _x001F_</t>
  </si>
  <si>
    <t>//PR:Clothing____SP:Alice20171018 $1757 _x001D_</t>
  </si>
  <si>
    <t>///PR:Games____SP:Alice20171025    $2406   _x001D_</t>
  </si>
  <si>
    <t>////PR:Music___SP:Barney20171031    $1155 _x001C_</t>
  </si>
  <si>
    <t>/////PR:Games_SP:Carol20171020  $1107    _x001C_</t>
  </si>
  <si>
    <t>//PR:Clothing_SP:Alice20171015    $1986     _x001C_</t>
  </si>
  <si>
    <t>////PR:Books_____SP:David20171010     $987  _x001F_</t>
  </si>
  <si>
    <t>///PR:Games____SP:David20171015    $0 _x001F_</t>
  </si>
  <si>
    <t>/////PR:Music___SP:David2017108 $1355   _x001F_</t>
  </si>
  <si>
    <t>////PR:Games__SP:David20171026    $1466    _x001C_</t>
  </si>
  <si>
    <t>/PR:Books_____SP:Carol2017108     $591   _x001F_</t>
  </si>
  <si>
    <t>////PR:Books___SP:David20171019 $564   _x001F_</t>
  </si>
  <si>
    <t>////PR:Clothing_____SP:Barney20171020   $1875  _x001F_</t>
  </si>
  <si>
    <t>////PR:Games_____SP:Barney20171024  $0    _x001E_</t>
  </si>
  <si>
    <t>/PR:Clothing_____SP:David2017107  $1564   _x001E_</t>
  </si>
  <si>
    <t>///PR:Games___SP:Carol2017107   $0     _x001E_</t>
  </si>
  <si>
    <t>/////PR:Books_____SP:Carol20171019  $0     _x001F_</t>
  </si>
  <si>
    <t>////PR:Games____SP:Carol20171010 $0    _x001D_</t>
  </si>
  <si>
    <t>/////PR:Music___SP:Barney20171020   $0 _x001F_</t>
  </si>
  <si>
    <t>/PR:Books__SP:Carol20171021 $582  _x001E_</t>
  </si>
  <si>
    <t>/////PR:Clothing____SP:Carol20171013   $0   _x001E_</t>
  </si>
  <si>
    <t>///PR:Games___SP:Carol2017109  $893   _x001D_</t>
  </si>
  <si>
    <t>//PR:Music_____SP:Alice20171012  $1447     _x001D_</t>
  </si>
  <si>
    <t>/////PR:Clothing_____SP:Barney20171024    $1395     _x001D_</t>
  </si>
  <si>
    <t>//PR:Clothing_____SP:Alice20171025     $729  _x001C_</t>
  </si>
  <si>
    <t>////PR:Clothing___SP:Carol2017104     $819   _x001E_</t>
  </si>
  <si>
    <t>/PR:Clothing__SP:David20171024     $0   _x001C_</t>
  </si>
  <si>
    <t>///PR:Games__SP:David20171025     $1409     _x001C_</t>
  </si>
  <si>
    <t>/////PR:Games____SP:David20171028    $1628   _x001D_</t>
  </si>
  <si>
    <t>/PR:Music_SP:David20171030 $0  _x001F_</t>
  </si>
  <si>
    <t>//PR:Games___SP:Alice20171030 $1228 _x001C_</t>
  </si>
  <si>
    <t>////PR:Music_____SP:Carol20171018   $1232    _x001C_</t>
  </si>
  <si>
    <t>///PR:Clothing___SP:Barney20171029   $754 _x001C_</t>
  </si>
  <si>
    <t>//PR:Clothing_____SP:Carol20171023     $1234     _x001E_</t>
  </si>
  <si>
    <t>////PR:Music_____SP:Barney2017102    $927     _x001D_</t>
  </si>
  <si>
    <t>//PR:Clothing_SP:Barney2017107 $1419 _x001F_</t>
  </si>
  <si>
    <t>////PR:Games___SP:Barney20171022     $2167  _x001D_</t>
  </si>
  <si>
    <t>/////PR:Games____SP:Barney20171014   $1771  _x001D_</t>
  </si>
  <si>
    <t>/////PR:Games__SP:Barney2017109     $0 _x001F_</t>
  </si>
  <si>
    <t>/////PR:Clothing____SP:Alice2017101     $0    _x001D_</t>
  </si>
  <si>
    <t>/PR:Books__SP:Barney20171015  $0  _x001E_</t>
  </si>
  <si>
    <t>/////PR:Clothing___SP:Carol20171012  $1973  _x001F_</t>
  </si>
  <si>
    <t>///PR:Music__SP:David20171028     $941 _x001E_</t>
  </si>
  <si>
    <t>/////PR:Books_____SP:Carol20171028   $671   _x001F_</t>
  </si>
  <si>
    <t>///PR:Clothing____SP:Barney20171015    $1743 _x001D_</t>
  </si>
  <si>
    <t>/////PR:Games_SP:David20171017 $963    _x001E_</t>
  </si>
  <si>
    <t>//PR:Games__SP:Alice20171022     $0     _x001F_</t>
  </si>
  <si>
    <t>/PR:Books___SP:Barney20171023 $881    _x001C_</t>
  </si>
  <si>
    <t>/////PR:Games__SP:Carol20171025 $2083     _x001E_</t>
  </si>
  <si>
    <t>///PR:Clothing___SP:Carol2017108     $772   _x001E_</t>
  </si>
  <si>
    <t>/PR:Books___SP:Barney20171010   $725 _x001F_</t>
  </si>
  <si>
    <t>/PR:Music_SP:Barney20171029   $0 _x001E_</t>
  </si>
  <si>
    <t>////PR:Games__SP:Barney2017107 $1117    _x001E_</t>
  </si>
  <si>
    <t>////PR:Music___SP:Barney2017105   $1492  _x001F_</t>
  </si>
  <si>
    <t>/PR:Books_SP:Carol20171012    $500 _x001C_</t>
  </si>
  <si>
    <t>/////PR:Books_____SP:David20171024     $528  _x001E_</t>
  </si>
  <si>
    <t>//PR:Books_SP:David20171020    $825 _x001E_</t>
  </si>
  <si>
    <t>////PR:Games__SP:Barney20171026    $1752  _x001D_</t>
  </si>
  <si>
    <t>/////PR:Games__SP:Barney20171010     $1954     _x001E_</t>
  </si>
  <si>
    <t>/PR:Music_____SP:David20171025   $1179    _x001C_</t>
  </si>
  <si>
    <t>//PR:Clothing_SP:Barney2017106     $883  _x001C_</t>
  </si>
  <si>
    <t>/////PR:Games_____SP:Alice20171010     $2259    _x001D_</t>
  </si>
  <si>
    <t>///PR:Music_____SP:David20171024 $965  _x001F_</t>
  </si>
  <si>
    <t>//PR:Books__SP:Alice2017103     $0     _x001E_</t>
  </si>
  <si>
    <t>////PR:Books_____SP:Carol20171029   $697    _x001D_</t>
  </si>
  <si>
    <t>/////PR:Clothing_____SP:Carol20171029  $1227  _x001C_</t>
  </si>
  <si>
    <t>/PR:Music_____SP:Carol2017103  $1061    _x001D_</t>
  </si>
  <si>
    <t>//PR:Music_____SP:Barney20171028    $925 _x001E_</t>
  </si>
  <si>
    <t>/////PR:Games__SP:David2017108   $2271    _x001F_</t>
  </si>
  <si>
    <t>/PR:Music_____SP:Barney2017103    $1170   _x001D_</t>
  </si>
  <si>
    <t>/////PR:Clothing_SP:David20171027    $1154   _x001E_</t>
  </si>
  <si>
    <t>/////PR:Books___SP:David20171016  $598   _x001C_</t>
  </si>
  <si>
    <t>///PR:Games___SP:Alice20171016  $1101     _x001C_</t>
  </si>
  <si>
    <t>///PR:Books____SP:Barney20171028    $905 _x001C_</t>
  </si>
  <si>
    <t>////PR:Books____SP:Barney2017104    $818  _x001D_</t>
  </si>
  <si>
    <t>/PR:Games____SP:David2017104     $0   _x001C_</t>
  </si>
  <si>
    <t>//PR:Books___SP:Alice20171017  $820     _x001E_</t>
  </si>
  <si>
    <t>/PR:Games__SP:Carol2017103 $2228   _x001C_</t>
  </si>
  <si>
    <t>///PR:Games____SP:David20171012    $0  _x001F_</t>
  </si>
  <si>
    <t>///PR:Books____SP:Carol2017109  $970     _x001D_</t>
  </si>
  <si>
    <t>//PR:Games_____SP:David2017103    $944  _x001F_</t>
  </si>
  <si>
    <t>/PR:Music___SP:Barney20171026   $1404    _x001D_</t>
  </si>
  <si>
    <t>/////PR:Clothing_____SP:Alice20171030    $1305     _x001C_</t>
  </si>
  <si>
    <t>///PR:Games_____SP:David20171020  $869   _x001D_</t>
  </si>
  <si>
    <t>/////PR:Clothing__SP:Carol2017102     $0   _x001D_</t>
  </si>
  <si>
    <t>///PR:Games_SP:Barney20171025 $0   _x001E_</t>
  </si>
  <si>
    <t>////PR:Books___SP:Carol20171014   $0  _x001C_</t>
  </si>
  <si>
    <t>////PR:Music___SP:Alice2017104    $1461     _x001D_</t>
  </si>
  <si>
    <t>//PR:Books____SP:Barney20171011    $999     _x001E_</t>
  </si>
  <si>
    <t>/////PR:Books__SP:Barney20171022     $510    _x001E_</t>
  </si>
  <si>
    <t>////PR:Music____SP:Alice20171013 $1103    _x001E_</t>
  </si>
  <si>
    <t>////PR:Music____SP:Carol20171016     $1412   _x001D_</t>
  </si>
  <si>
    <t>////PR:Books_SP:Barney20171016     $0 _x001F_</t>
  </si>
  <si>
    <t>//PR:Books__SP:Alice2017108   $763 _x001D_</t>
  </si>
  <si>
    <t>///PR:Clothing___SP:Barney20171011     $1419  _x001F_</t>
  </si>
  <si>
    <t>/PR:Books_SP:Alice20171031 $906     _x001E_</t>
  </si>
  <si>
    <t>///PR:Books___SP:Carol20171010  $725 _x001F_</t>
  </si>
  <si>
    <t>////PR:Clothing__SP:Carol20171015  $1304    _x001F_</t>
  </si>
  <si>
    <t>//PR:Games_____SP:Carol20171026   $1050    _x001C_</t>
  </si>
  <si>
    <t>/////PR:Books_SP:David2017103   $765 _x001F_</t>
  </si>
  <si>
    <t>//PR:Music__SP:Barney2017101  $1272   _x001D_</t>
  </si>
  <si>
    <t>//PR:Music_SP:David2017107  $1424    _x001E_</t>
  </si>
  <si>
    <t>/////PR:Music____SP:Alice2017105 $1047     _x001D_</t>
  </si>
  <si>
    <t>////PR:Games_SP:Carol2017101    $1451   _x001D_</t>
  </si>
  <si>
    <t>/////PR:Clothing___SP:Barney20171010    $667   _x001C_</t>
  </si>
  <si>
    <t>///PR:Books_____SP:Carol2017101     $670    _x001D_</t>
  </si>
  <si>
    <t>//PR:Books____SP:David2017104  $729   _x001F_</t>
  </si>
  <si>
    <t>/////PR:Clothing_____SP:Carol20171021  $1864     _x001F_</t>
  </si>
  <si>
    <t>////PR:Books__SP:Carol20171013    $0   _x001E_</t>
  </si>
  <si>
    <t>//PR:Clothing_____SP:Carol20171019  $0  _x001F_</t>
  </si>
  <si>
    <t>/PR:Clothing____SP:David20171028   $850     _x001F_</t>
  </si>
  <si>
    <t>/PR:Games__SP:Carol20171015     $1500    _x001F_</t>
  </si>
  <si>
    <t>//PR:Music_SP:Carol20171011    $0 _x001C_</t>
  </si>
  <si>
    <t>/PR:Music___SP:Barney2017104   $1242    _x001E_</t>
  </si>
  <si>
    <t>////PR:Music___SP:Carol20171024 $0   _x001E_</t>
  </si>
  <si>
    <t>/////PR:Books___SP:David20171023  $804     _x001F_</t>
  </si>
  <si>
    <t>/PR:Clothing_____SP:Barney20171018     $615    _x001C_</t>
  </si>
  <si>
    <t>//PR:Books___SP:Barney2017106 $0   _x001F_</t>
  </si>
  <si>
    <t>///PR:Games___SP:Carol20171016  $1900  _x001F_</t>
  </si>
  <si>
    <t>///PR:Clothing_____SP:Alice2017102  $1657 _x001D_</t>
  </si>
  <si>
    <t>/PR:Clothing___SP:Alice20171026    $1243    _x001E_</t>
  </si>
  <si>
    <t>/PR:Clothing____SP:Barney2017103 $0  _x001C_</t>
  </si>
  <si>
    <t>////PR:Games____SP:Carol20171022     $1616   _x001D_</t>
  </si>
  <si>
    <t>/PR:Music_____SP:David2017105 $1136   _x001C_</t>
  </si>
  <si>
    <t>///PR:Clothing__SP:Alice20171014  $1671  _x001F_</t>
  </si>
  <si>
    <t>/////PR:Books___SP:Alice2017109    $640   _x001D_</t>
  </si>
  <si>
    <t>//PR:Music___SP:Carol20171022 $952    _x001F_</t>
  </si>
  <si>
    <t>/////PR:Games____SP:Barney20171011   $1198    _x001C_</t>
  </si>
  <si>
    <t>////PR:Music__SP:Barney20171015   $1291  _x001C_</t>
  </si>
  <si>
    <t>///PR:Games___SP:Carol20171021     $1037 _x001F_</t>
  </si>
  <si>
    <t>///PR:Clothing_____SP:Barney20171027  $1105    _x001C_</t>
  </si>
  <si>
    <t>///PR:Books_SP:Carol20171024     $767     _x001C_</t>
  </si>
  <si>
    <t>////PR:Clothing____SP:Alice2017103    $1121     _x001D_</t>
  </si>
  <si>
    <t>//PR:Music_SP:Barney20171012  $914  _x001C_</t>
  </si>
  <si>
    <t>///PR:Clothing_____SP:David2017108   $1631  _x001D_</t>
  </si>
  <si>
    <t>////PR:Games_SP:Barney2017104 $0  _x001F_</t>
  </si>
  <si>
    <t>////PR:Games__SP:David20171021     $1916   _x001D_</t>
  </si>
  <si>
    <t>/PR:Games_SP:Alice2017106   $2406 _x001F_</t>
  </si>
  <si>
    <t>/////PR:Games____SP:Carol20171012    $1878   _x001D_</t>
  </si>
  <si>
    <t>////PR:Games____SP:David20171019 $0     _x001D_</t>
  </si>
  <si>
    <t>/////PR:Music__SP:Carol20171015    $1360   _x001D_</t>
  </si>
  <si>
    <t>/PR:Music____SP:Carol20171014     $0  _x001C_</t>
  </si>
  <si>
    <t>//PR:Books_____SP:Barney2017105   $844   _x001E_</t>
  </si>
  <si>
    <t>/////PR:Clothing__SP:David20171020  $1172     _x001C_</t>
  </si>
  <si>
    <t>///PR:Books____SP:Alice20171030 $0    _x001D_</t>
  </si>
  <si>
    <t>/PR:Music___SP:Alice2017107    $924 _x001E_</t>
  </si>
  <si>
    <t>/////PR:Games__SP:Barney2017102     $2368 _x001E_</t>
  </si>
  <si>
    <t>////PR:Games____SP:Carol20171018 $1616    _x001E_</t>
  </si>
  <si>
    <t>//PR:Music_____SP:David20171012     $1445  _x001D_</t>
  </si>
  <si>
    <t>/PR:Music___SP:Carol20171030  $1133   _x001E_</t>
  </si>
  <si>
    <t>/////PR:Clothing___SP:Carol2017105     $0     _x001C_</t>
  </si>
  <si>
    <t>///PR:Clothing__SP:Alice20171031     $874 _x001F_</t>
  </si>
  <si>
    <t>//PR:Music___SP:Carol2017108     $1003   _x001F_</t>
  </si>
  <si>
    <t>///PR:Books__SP:David20171012     $688  _x001E_</t>
  </si>
  <si>
    <t>//PR:Clothing_____SP:Carol20171022  $1334     _x001E_</t>
  </si>
  <si>
    <t>/PR:Books_SP:Alice20171014     $552  _x001E_</t>
  </si>
  <si>
    <t>////PR:Books_____SP:Carol20171011     $776   _x001F_</t>
  </si>
  <si>
    <t>/PR:Games__SP:Barney20171028    $1261    _x001E_</t>
  </si>
  <si>
    <t>////PR:Music____SP:David20171022   $1437 _x001E_</t>
  </si>
  <si>
    <t>/PR:Clothing__SP:David20171025 $0     _x001C_</t>
  </si>
  <si>
    <t>///PR:Games_SP:David20171031    $1562  _x001E_</t>
  </si>
  <si>
    <t>/PR:Music___SP:Alice20171021 $1342    _x001D_</t>
  </si>
  <si>
    <t>////PR:Music__SP:David2017103     $0 _x001F_</t>
  </si>
  <si>
    <t>/PR:Games____SP:Alice20171017     $892 _x001F_</t>
  </si>
  <si>
    <t>//PR:Music_SP:Alice20171014    $1236    _x001E_</t>
  </si>
  <si>
    <t>/PR:Games____SP:Carol20171019    $1289  _x001D_</t>
  </si>
  <si>
    <t>/////PR:Clothing___SP:David20171016   $1414    _x001D_</t>
  </si>
  <si>
    <t>/PR:Music__SP:Barney2017107     $984   _x001D_</t>
  </si>
  <si>
    <t>//PR:Music__SP:Alice20171030     $0   _x001E_</t>
  </si>
  <si>
    <t>////PR:Books_SP:David20171013   $0   _x001C_</t>
  </si>
  <si>
    <t>///PR:Clothing_SP:Barney2017108    $718  _x001F_</t>
  </si>
  <si>
    <t>/////PR:Music_SP:Alice2017103   $0 _x001D_</t>
  </si>
  <si>
    <t>//PR:Music___SP:Alice2017102  $975 _x001C_</t>
  </si>
  <si>
    <t>///PR:Clothing_SP:David20171010     $1545   _x001D_</t>
  </si>
  <si>
    <t>///PR:Music___SP:David2017106     $0 _x001F_</t>
  </si>
  <si>
    <t>/////PR:Music__SP:Alice2017101  $0  _x001C_</t>
  </si>
  <si>
    <t>///PR:Games____SP:David20171029  $0  _x001C_</t>
  </si>
  <si>
    <t>/////PR:Books___SP:Alice20171012    $743  _x001C_</t>
  </si>
  <si>
    <t>////PR:Music_SP:Alice2017109    $1347 _x001F_</t>
  </si>
  <si>
    <t>/////PR:Books___SP:Alice20171021     $875    _x001E_</t>
  </si>
  <si>
    <t>////PR:Games____SP:Carol20171014    $2331   _x001F_</t>
  </si>
  <si>
    <t>///PR:Books_SP:Barney20171031  $0     _x001F_</t>
  </si>
  <si>
    <t>//PR:Clothing_SP:Alice2017107    $1182  _x001C_</t>
  </si>
  <si>
    <t>////PR:Books__SP:Alice20171011 $675    _x001E_</t>
  </si>
  <si>
    <t>//PR:Music_____SP:Barney20171025 $981  _x001F_</t>
  </si>
  <si>
    <t>//PR:Clothing_____SP:Alice20171013     $1693  _x001F_</t>
  </si>
  <si>
    <t>////PR:Music___SP:Alice20171015  $1499  _x001F_</t>
  </si>
  <si>
    <t>////PR:Clothing____SP:Carol20171028  $1774    _x001E_</t>
  </si>
  <si>
    <t>/////PR:Music_____SP:Carol2017106    $1256     _x001F_</t>
  </si>
  <si>
    <t>////PR:Games_____SP:Carol20171028   $1298     _x001C_</t>
  </si>
  <si>
    <t>/////PR:Games__SP:Barney20171021  $0 _x001C_</t>
  </si>
  <si>
    <t>/PR:Books__SP:Carol2017106  $0    _x001E_</t>
  </si>
  <si>
    <t>////PR:Clothing_____SP:Carol2017109 $987  _x001F_</t>
  </si>
  <si>
    <t>///PR:Music____SP:David20171013  $1454    _x001C_</t>
  </si>
  <si>
    <t>/////PR:Games___SP:Carol20171029 $0 _x001F_</t>
  </si>
  <si>
    <t>/////PR:Games_SP:Carol20171030   $803  _x001D_</t>
  </si>
  <si>
    <t>///PR:Games_SP:Barney2017105 $0    _x001F_</t>
  </si>
  <si>
    <t>////PR:Clothing_____SP:Barney20171030  $0 _x001C_</t>
  </si>
  <si>
    <t>///PR:Music___SP:Barney20171030 $1227  _x001E_</t>
  </si>
  <si>
    <t>/////PR:Music____SP:Alice20171027   $1325   _x001C_</t>
  </si>
  <si>
    <t>////PR:Clothing_____SP:David20171018   $0     _x001F_</t>
  </si>
  <si>
    <t>////PR:Games_____SP:Alice20171024   $1035  _x001F_</t>
  </si>
  <si>
    <t>///PR:Books___SP:David20171030 $553 _x001C_</t>
  </si>
  <si>
    <t>//PR:Music___SP:Barney20171021 $1139 _x001C_</t>
  </si>
  <si>
    <t>/////PR:Games__SP:Barney20171029   $0     _x001C_</t>
  </si>
  <si>
    <t>//PR:Music_SP:Carol20171026     $0    _x001D_</t>
  </si>
  <si>
    <t>////PR:Books____SP:Barney20171013 $922    _x001F_</t>
  </si>
  <si>
    <t>/////PR:Books____SP:Alice20171029  $933   _x001F_</t>
  </si>
  <si>
    <t>///PR:Music____SP:Carol2017101   $902 _x001D_</t>
  </si>
  <si>
    <t>//PR:Books___SP:Barney2017102  $885 _x001C_</t>
  </si>
  <si>
    <t>/////PR:Clothing___SP:Barney20171031     $0  _x001D_</t>
  </si>
  <si>
    <t>/PR:Clothing___SP:Alice20171016  $0    _x001F_</t>
  </si>
  <si>
    <t>/////PR:Music___SP:David20171010 $1040 _x001E_</t>
  </si>
  <si>
    <t>////PR:Clothing_____SP:Carol20171031  $0    _x001D_</t>
  </si>
  <si>
    <t>////PR:Games_____SP:Carol2017105 $2347     _x001D_</t>
  </si>
  <si>
    <t>/////PR:Games_____SP:Alice20171019  $1388   _x001D_</t>
  </si>
  <si>
    <t>/PR:Clothing____SP:David2017102 $0   _x001F_</t>
  </si>
  <si>
    <t>//PR:Clothing_____SP:Barney2017104    $1992  _x001E_</t>
  </si>
  <si>
    <t>/PR:Games__SP:David20171014    $1110   _x001F_</t>
  </si>
  <si>
    <t>//PR:Music_____SP:David2017102    $1315 _x001F_</t>
  </si>
  <si>
    <t>/////PR:Clothing_____SP:David20171014     $962     _x001D_</t>
  </si>
  <si>
    <t>/PR:Clothing____SP:David20171012  $1066     _x001E_</t>
  </si>
  <si>
    <t>///PR:Books_SP:David20171025    $749 _x001D_</t>
  </si>
  <si>
    <t>/////PR:Clothing__SP:Carol2017107 $1535     _x001F_</t>
  </si>
  <si>
    <t>/PR:Music___SP:Alice20171026   $1330   _x001E_</t>
  </si>
  <si>
    <t>/PR:Games__SP:Carol20171011 $0    _x001E_</t>
  </si>
  <si>
    <t>/////PR:Games___SP:David2017106  $1248   _x001D_</t>
  </si>
  <si>
    <t>//PR:Clothing__SP:David2017106     $1106 _x001F_</t>
  </si>
  <si>
    <t>//PR:Games____SP:Alice20171029     $1164    _x001D_</t>
  </si>
  <si>
    <t>//PR:Games____SP:Barney2017106  $0 _x001F_</t>
  </si>
  <si>
    <t>////PR:Games___SP:David20171030   $1281  _x001D_</t>
  </si>
  <si>
    <t>///PR:Music_SP:Alice20171019    $0     _x001E_</t>
  </si>
  <si>
    <t>//PR:Clothing_SP:Alice20171027   $0    _x001F_</t>
  </si>
  <si>
    <t>//PR:Books_____SP:David20171027     $0    _x001F_</t>
  </si>
  <si>
    <t>//PR:Clothing____SP:Alice2017104     $1616 _x001E_</t>
  </si>
  <si>
    <t>////PR:Games_SP:Alice20171020    $2087 _x001E_</t>
  </si>
  <si>
    <t>///PR:Books____SP:Alice20171024  $762   _x001E_</t>
  </si>
  <si>
    <t>/////PR:Clothing____SP:Barney20171023     $0 _x001C_</t>
  </si>
  <si>
    <t>////PR:Books_SP:Barney2017103    $0  _x001C_</t>
  </si>
  <si>
    <t>//PR:Books__SP:David20171028    $904   _x001C_</t>
  </si>
  <si>
    <t>//PR:Books__SP:Alice20171010     $0 _x001F_</t>
  </si>
  <si>
    <t>///PR:Games___SP:Barney20171015 $0    _x001D_</t>
  </si>
  <si>
    <t>////PR:Books__SP:David2017106 $523  _x001D_</t>
  </si>
  <si>
    <t>////PR:Clothing_SP:Carol20171018  $905     _x001C_</t>
  </si>
  <si>
    <t>/PR:Clothing____SP:Alice20171021  $834   _x001C_</t>
  </si>
  <si>
    <t>////PR:Clothing__SP:Barney20171017   $1740   _x001F_</t>
  </si>
  <si>
    <t>//PR:Music_SP:Carol20171013 $1143   _x001D_</t>
  </si>
  <si>
    <t>/////PR:Clothing__SP:Barney20171019    $0 _x001F_</t>
  </si>
  <si>
    <t>//PR:Music__SP:Barney20171023  $984     _x001D_</t>
  </si>
  <si>
    <t>//PR:Books__SP:Barney20171019 $604    _x001F_</t>
  </si>
  <si>
    <t>//PR:Games_____SP:Barney20171013   $1349    _x001D_</t>
  </si>
  <si>
    <t>//PR:Books_SP:David20171015  $852  _x001E_</t>
  </si>
  <si>
    <t>/PR:Books__SP:Barney20171014 $621     _x001D_</t>
  </si>
  <si>
    <t>//PR:Books____SP:Alice20171026   $950  _x001C_</t>
  </si>
  <si>
    <t>////PR:Books_SP:Carol20171020 $713  _x001C_</t>
  </si>
  <si>
    <t>///PR:Clothing___SP:Barney2017105    $999 _x001D_</t>
  </si>
  <si>
    <t>//PR:Clothing____SP:Carol20171011     $1635     _x001F_</t>
  </si>
  <si>
    <t>////PR:Books_SP:Alice20171020 $940   _x001F_</t>
  </si>
  <si>
    <t>////PR:Music__SP:Alice20171018   $1071     _x001F_</t>
  </si>
  <si>
    <t>//PR:Music__SP:David2017104  $0   _x001F_</t>
  </si>
  <si>
    <t>////PR:Games____SP:David20171010  $1870  _x001E_</t>
  </si>
  <si>
    <t>///PR:Books__SP:Barney20171029 $764 _x001D_</t>
  </si>
  <si>
    <t>//PR:Clothing_____SP:David20171023   $1176 _x001D_</t>
  </si>
  <si>
    <t>/PR:Clothing___SP:Alice20171024    $681 _x001E_</t>
  </si>
  <si>
    <t>///PR:Music_____SP:Barney20171019    $1500  _x001C_</t>
  </si>
  <si>
    <t>/////PR:Music__SP:David20171029 $0     _x001E_</t>
  </si>
  <si>
    <t>//PR:Music__SP:Alice20171017     $0 _x001C_</t>
  </si>
  <si>
    <t>/////PR:Music_SP:Carol2017105     $1428  _x001D_</t>
  </si>
  <si>
    <t>///PR:Music____SP:Carol20171023     $968     _x001D_</t>
  </si>
  <si>
    <t>///PR:Games__SP:Alice20171026     $0    _x001F_</t>
  </si>
  <si>
    <t>////PR:Games_____SP:Barney20171016   $1522  _x001C_</t>
  </si>
  <si>
    <t>//PR:Music__SP:Carol20171019  $0 _x001F_</t>
  </si>
  <si>
    <t>//PR:Books____SP:Carol20171031  $900    _x001E_</t>
  </si>
  <si>
    <t>//PR:Music_____SP:Alice20171028     $0  _x001E_</t>
  </si>
  <si>
    <t>/PR:Books___SP:David2017107   $978    _x001E_</t>
  </si>
  <si>
    <t>/PR:Clothing__SP:Alice2017106    $680 _x001E_</t>
  </si>
  <si>
    <t>///PR:Games___SP:Barney20171017     $1489    _x001F_</t>
  </si>
  <si>
    <t>/////PR:Games____SP:Barney20171030     $0  _x001D_</t>
  </si>
  <si>
    <t>/PR:Books_SP:Alice20171023 $0    _x001E_</t>
  </si>
  <si>
    <t>////PR:Clothing__SP:David2017105 $0   _x001E_</t>
  </si>
  <si>
    <t>///PR:Books_SP:Alice2017105   $508 _x001F_</t>
  </si>
  <si>
    <t>/////PR:Clothing_____SP:Barney20171026  $1793   _x001F_</t>
  </si>
  <si>
    <t>/PR:Books_____SP:Barney2017107  $765    _x001D_</t>
  </si>
  <si>
    <t>//PR:Clothing_SP:Alice20171023  $1099    _x001F_</t>
  </si>
  <si>
    <t>////PR:Clothing_____SP:David2017101  $610     _x001E_</t>
  </si>
  <si>
    <t>//PR:Music__SP:Barney20171024  $1157     _x001E_</t>
  </si>
  <si>
    <t>///PR:Clothing_____SP:Barney20171022 $845  _x001C_</t>
  </si>
  <si>
    <t>/////PR:Games_SP:Barney20171031     $1381   _x001E_</t>
  </si>
  <si>
    <t>////PR:Games_SP:David2017109 $1960   _x001E_</t>
  </si>
  <si>
    <t>/////PR:Games_____SP:Barney2017103  $1957   _x001F_</t>
  </si>
  <si>
    <t>///PR:Music_SP:David20171031     $1247    _x001D_</t>
  </si>
  <si>
    <t>//PR:Games__SP:Barney2017108  $1478  _x001F_</t>
  </si>
  <si>
    <t>///PR:Games_____SP:Alice2017109  $0  _x001C_</t>
  </si>
  <si>
    <t>/////PR:Music_____SP:Carol20171028   $1137 _x001F_</t>
  </si>
  <si>
    <t>///PR:Clothing____SP:Carol2017106    $0   _x001F_</t>
  </si>
  <si>
    <t>////PR:Music_SP:Carol20171017    $1223     _x001D_</t>
  </si>
  <si>
    <t>/PR:Clothing___SP:Barney2017101   $732    _x001F_</t>
  </si>
  <si>
    <t>////PR:Clothing___SP:Carol20171020    $0     _x001F_</t>
  </si>
  <si>
    <t>//PR:Books___SP:Carol2017105    $619    _x001D_</t>
  </si>
  <si>
    <t>/PR:Clothing_SP:Alice20171019     $877  _x001F_</t>
  </si>
  <si>
    <t>///PR:Books_____SP:David20171031    $629   _x001D_</t>
  </si>
  <si>
    <t>///PR:Clothing____SP:Carol2017103     $1069 _x001D_</t>
  </si>
  <si>
    <t>////PR:Music__SP:Alice20171022    $1348  _x001F_</t>
  </si>
  <si>
    <t>//PR:Clothing_____SP:David20171017  $1475 _x001D_</t>
  </si>
  <si>
    <t>///PR:Music__SP:Carol20171021    $0 _x001E_</t>
  </si>
  <si>
    <t>///PR:Games___SP:Alice20171014   $2209     _x001D_</t>
  </si>
  <si>
    <t>/////PR:Games___SP:David20171024     $0    _x001E_</t>
  </si>
  <si>
    <t>////PR:Games____SP:Barney20171019 $0 _x001F_</t>
  </si>
  <si>
    <t>///PR:Games___SP:Carol2017106  $1733 _x001E_</t>
  </si>
  <si>
    <t>/////PR:Games__SP:David2017105    $1878     _x001E_</t>
  </si>
  <si>
    <t>//PR:Clothing___SP:Barney20171012    $925     _x001C_</t>
  </si>
  <si>
    <t>/PR:Books___SP:Barney2017101    $686    _x001F_</t>
  </si>
  <si>
    <t>/////PR:Clothing_____SP:David2017109     $1703   _x001D_</t>
  </si>
  <si>
    <t>///PR:Music_SP:David20171021   $1038 _x001C_</t>
  </si>
  <si>
    <t>////PR:Games__SP:David20171013 $1573    _x001F_</t>
  </si>
  <si>
    <t>//PR:Games____SP:Alice20171031     $1364 _x001F_</t>
  </si>
  <si>
    <t>/////PR:Clothing__SP:David20171015    $1281  _x001E_</t>
  </si>
  <si>
    <t>//PR:Books_____SP:David20171022     $996 _x001D_</t>
  </si>
  <si>
    <t>////PR:Music____SP:Alice2017108   $0    _x001D_</t>
  </si>
  <si>
    <t>/PR:Books_____SP:Carol20171027   $528  _x001C_</t>
  </si>
  <si>
    <t>///PR:Books_SP:Barney20171012    $789     _x001E_</t>
  </si>
  <si>
    <t>////PR:Games_SP:Alice2017103     $0 _x001C_</t>
  </si>
  <si>
    <t>//PR:Music_____SP:David20171011     $1306  _x001F_</t>
  </si>
  <si>
    <t>//PR:Clothing__SP:David20171031     $1389  _x001D_</t>
  </si>
  <si>
    <t>/////PR:Clothing_SP:Alice20171029    $1950  _x001D_</t>
  </si>
  <si>
    <t>///PR:Books_____SP:Alice20171016   $735 _x001E_</t>
  </si>
  <si>
    <t>///PR:Music____SP:Carol2017109  $1368  _x001E_</t>
  </si>
  <si>
    <t>//PR:Clothing_____SP:Alice20171010  $1069 _x001F_</t>
  </si>
  <si>
    <t>/////PR:Games_____SP:Barney2017101    $1477  _x001D_</t>
  </si>
  <si>
    <t>////PR:Books___SP:Barney20171018 $669  _x001E_</t>
  </si>
  <si>
    <t>///PR:Games_SP:Carol20171023  $2447    _x001D_</t>
  </si>
  <si>
    <t>/PR:Books___SP:David20171014  $0     _x001F_</t>
  </si>
  <si>
    <t>///PR:Games_SP:Barney20171023    $2144     _x001E_</t>
  </si>
  <si>
    <t>///PR:Books____SP:Alice20171022     $699  _x001D_</t>
  </si>
  <si>
    <t>///PR:Music_SP:David20171017     $0 _x001D_</t>
  </si>
  <si>
    <t>///PR:Music____SP:Barney20171013   $0   _x001D_</t>
  </si>
  <si>
    <t>/PR:Books_____SP:Carol20171017     $825     _x001C_</t>
  </si>
  <si>
    <t>////PR:Games__SP:Alice2017107     $0   _x001C_</t>
  </si>
  <si>
    <t>//PR:Games_____SP:David2017101    $1810     _x001E_</t>
  </si>
  <si>
    <t>/////PR:Books__SP:Carol20171026  $686   _x001E_</t>
  </si>
  <si>
    <t>////PR:Music_____SP:Carol2017104  $1025  _x001C_</t>
  </si>
  <si>
    <t>///PR:Games_SP:Carol2017102    $827     _x001D_</t>
  </si>
  <si>
    <t>/////PR:Books____SP:David20171018  $0  _x001C_</t>
  </si>
  <si>
    <t>///PR:Music_____SP:Barney20171022 $1291   _x001C_</t>
  </si>
  <si>
    <t>/////PR:Music___SP:Barney20171017   $1294   _x001D_</t>
  </si>
  <si>
    <t>/////PR:Music__SP:Alice20171010   $1098    _x001D_</t>
  </si>
  <si>
    <t>////PR:Books___SP:Alice2017104  $716  _x001D_</t>
  </si>
  <si>
    <t>///PR:Clothing____SP:Alice20171012 $0     _x001C_</t>
  </si>
  <si>
    <t>///PR:Clothing_SP:David20171019   $0  _x001F_</t>
  </si>
  <si>
    <t>//PR:Clothing_SP:Carol2017101 $988 _x001C_</t>
  </si>
  <si>
    <t>//PR:Music_SP:Barney20171010 $1140   _x001C_</t>
  </si>
  <si>
    <t>////PR:Books__SP:Alice20171019   $0  _x001C_</t>
  </si>
  <si>
    <t>/////PR:Music_SP:David20171018   $0 _x001F_</t>
  </si>
  <si>
    <t>/PR:Books_SP:David20171029  $0     _x001D_</t>
  </si>
  <si>
    <t>//PR:Clothing___SP:Barney20171028    $1976 _x001E_</t>
  </si>
  <si>
    <t>/////PR:Clothing_SP:David20171021    $847   _x001F_</t>
  </si>
  <si>
    <t>/////PR:Music_____SP:David20171014    $1203     _x001C_</t>
  </si>
  <si>
    <t>/PR:Music_____SP:David20171023     $0    _x001F_</t>
  </si>
  <si>
    <t>/PR:Music_____SP:Alice20171025     $1069 _x001F_</t>
  </si>
  <si>
    <t>/PR:Books_____SP:David20171026    $837  _x001E_</t>
  </si>
  <si>
    <t>//PR:Games___SP:Carol20171027     $2326   _x001E_</t>
  </si>
  <si>
    <t>////PR:Music__SP:Carol20171027   $1060   _x001C_</t>
  </si>
  <si>
    <t>/PR:Books_SP:David2017105 $540 _x001F_</t>
  </si>
  <si>
    <t>/////PR:Music_SP:Barney2017106   $973     _x001F_</t>
  </si>
  <si>
    <t>////PR:Games__SP:Alice20171018 $2109   _x001E_</t>
  </si>
  <si>
    <t>////PR:Books__SP:Carol20171016 $618     _x001E_</t>
  </si>
  <si>
    <t>/////PR:Clothing_SP:Carol20171016   $1602    _x001D_</t>
  </si>
  <si>
    <t>/////PR:Games__SP:Carol20171031   $0   _x001E_</t>
  </si>
  <si>
    <t>//PR:Games__SP:Carol2017104     $0 _x001E_</t>
  </si>
  <si>
    <t>/PR:Games_____SP:Carol20171013  $1546    _x001D_</t>
  </si>
  <si>
    <t>///PR:Games_____SP:Carol2017108  $2008  _x001C_</t>
  </si>
  <si>
    <t>////PR:Games_SP:Alice2017101 $2292  _x001E_</t>
  </si>
  <si>
    <t>/PR:Books_SP:Alice20171015    $952  _x001E_</t>
  </si>
  <si>
    <t>///PR:Books__SP:Alice2017102 $547   _x001D_</t>
  </si>
  <si>
    <t>///PR:Clothing__SP:David2017103 $1671 _x001F_</t>
  </si>
  <si>
    <t>/////PR:Music__SP:Carol2017102    $1007     _x001C_</t>
  </si>
  <si>
    <t>///PR:Music__SP:Barney20171018   $1347  _x001E_</t>
  </si>
  <si>
    <t>//PR:Clothing_____SP:Carol20171027     $0  _x001E_</t>
  </si>
  <si>
    <t>////PR:Music__SP:David2017101     $1396     _x001F_</t>
  </si>
  <si>
    <t>/PR:Music____SP:Alice20171023    $1212 _x001C_</t>
  </si>
  <si>
    <t>/PR:Books__SP:Alice20171025 $0 _x001D_</t>
  </si>
  <si>
    <t>///PR:Books_____SP:Barney20171017 $726     _x001F_</t>
  </si>
  <si>
    <t>/PR:Games___SP:David20171023    $0  _x001F_</t>
  </si>
  <si>
    <t>/PR:Music_____SP:Carol2017107  $0    _x001C_</t>
  </si>
  <si>
    <t>////PR:Books_SP:Carol20171022 $505     _x001F_</t>
  </si>
  <si>
    <t>/PR:Music__SP:Barney20171016    $0 _x001F_</t>
  </si>
  <si>
    <t>/////PR:Games_SP:Alice2017104     $2364   _x001F_</t>
  </si>
  <si>
    <t>/////PR:Clothing____SP:Barney20171013  $0 _x001E_</t>
  </si>
  <si>
    <t>////PR:Games_____SP:David20171011 $1930  _x001C_</t>
  </si>
  <si>
    <t>////PR:Books___SP:Carol20171018 $529   _x001D_</t>
  </si>
  <si>
    <t>//PR:Clothing_____SP:Alice20171020 $688 _x001C_</t>
  </si>
  <si>
    <t>/PR:Games__SP:David20171016    $0  _x001E_</t>
  </si>
  <si>
    <t>/PR:Books_SP:Carol2017107     $0   _x001C_</t>
  </si>
  <si>
    <t>///PR:Music__SP:Alice20171029  $1338     _x001C_</t>
  </si>
  <si>
    <t>//PR:Books__SP:Barney20171030   $695    _x001E_</t>
  </si>
  <si>
    <t>//PR:Books_____SP:Alice20171028   $543 _x001C_</t>
  </si>
  <si>
    <t>/////PR:Music____SP:Alice20171016    $0  _x001E_</t>
  </si>
  <si>
    <t>/////PR:Books___SP:Alice20171018    $523  _x001C_</t>
  </si>
  <si>
    <t>/////PR:Games_SP:Alice2017108     $1218   _x001F_</t>
  </si>
  <si>
    <t>///PR:Books_SP:Barney20171025     $838    _x001C_</t>
  </si>
  <si>
    <t>//PR:Games__SP:David20171018     $1893     _x001F_</t>
  </si>
  <si>
    <t>//PR:Clothing_____SP:Alice2017109  $989 _x001D_</t>
  </si>
  <si>
    <t>////PR:Music___SP:Barney20171014   $1144    _x001F_</t>
  </si>
  <si>
    <t>//PR:Clothing_____SP:Alice20171022    $1619   _x001F_</t>
  </si>
  <si>
    <t>/PR:Books_SP:David20171011  $842     _x001F_</t>
  </si>
  <si>
    <t>/PR:Games__SP:Alice2017105  $2369  _x001C_</t>
  </si>
  <si>
    <t>//PR:Books__SP:Barney2017108 $981    _x001C_</t>
  </si>
  <si>
    <t>//PR:Games_____SP:Alice20171012 $2500  _x001C_</t>
  </si>
  <si>
    <t>///PR:Music__SP:Carol20171010     $951    _x001D_</t>
  </si>
  <si>
    <t>//PR:Music____SP:David20171016 $1330 _x001D_</t>
  </si>
  <si>
    <t>//PR:Games_SP:Carol20171017     $2487    _x001D_</t>
  </si>
  <si>
    <t>/PR:Music___SP:Carol20171029   $1464   _x001E_</t>
  </si>
  <si>
    <t>///PR:Books____SP:David2017101  $0   _x001D_</t>
  </si>
  <si>
    <t>/PR:Games_____SP:Alice20171013 $1045 _x001D_</t>
  </si>
  <si>
    <t>////PR:Games_____SP:Alice20171015 $0   _x001E_</t>
  </si>
  <si>
    <t>/////PR:Books___SP:Alice2017107 $0  _x001F_</t>
  </si>
  <si>
    <t>//PR:Clothing__SP:David20171022  $0   _x001C_</t>
  </si>
  <si>
    <t>/PR:Games___SP:Alice2017102    $0     _x001E_</t>
  </si>
  <si>
    <t>/PR:Clothing___SP:Alice20171028 $1021     _x001F_</t>
  </si>
  <si>
    <t>/PR:Games____SP:Alice20171028   $1887    _x001F_</t>
  </si>
  <si>
    <t>/PR:Games___SP:Barney20171012    $1700  _x001E_</t>
  </si>
  <si>
    <t>////PR:Music_____SP:Barney20171011     $1382    _x001C_</t>
  </si>
  <si>
    <t>/////PR:Books_SP:Barney20171021  $808    _x001E_</t>
  </si>
  <si>
    <t>///PR:Music____SP:David20171019     $0     _x001F_</t>
  </si>
  <si>
    <t>//PR:Music_SP:Carol20171025 $1496  _x001D_</t>
  </si>
  <si>
    <t>/PR:Clothing___SP:Alice20171011 $1375   _x001E_</t>
  </si>
  <si>
    <t>/////PR:Books_SP:Alice2017106   $750   _x001C_</t>
  </si>
  <si>
    <t>/////PR:Books_____SP:David2017102     $890 _x001C_</t>
  </si>
  <si>
    <t>/PR:Music_SP:David2017109 $1345 _x001C_</t>
  </si>
  <si>
    <t>////PR:Music___SP:Alice20171024   $0    _x001D_</t>
  </si>
  <si>
    <t>/PR:Clothing__SP:David20171030 $660 _x001D_</t>
  </si>
  <si>
    <t>////PR:Clothing___SP:Barney20171021 $0    _x001F_</t>
  </si>
  <si>
    <t>//PR:Games_____SP:Barney20171020   $2380     _x001E_</t>
  </si>
  <si>
    <t>/////PR:Books____SP:Carol20171025  $515   _x001C_</t>
  </si>
  <si>
    <t>////PR:Clothing__SP:Alice20171017    $650 _x001C_</t>
  </si>
  <si>
    <t>////PR:Books_SP:Barney2017109 $0   _x001D_</t>
  </si>
  <si>
    <t>///PR:Clothing__SP:Barney2017102  $1988    _x001D_</t>
  </si>
  <si>
    <t>/////PR:Music__SP:Carol20171020    $0     _x001D_</t>
  </si>
  <si>
    <t>////PR:Books___SP:David2017108     $501     _x001F_</t>
  </si>
  <si>
    <t>//PR:Clothing_____SP:Alice2017108  $859     _x001D_</t>
  </si>
  <si>
    <t>////PR:Clothing__SP:Barney20171014 $0   _x001D_</t>
  </si>
  <si>
    <t>////PR:Books___SP:Barney20171024  $743  _x001E_</t>
  </si>
  <si>
    <t>/////PR:Books_____SP:Alice20171027    $0  _x001E_</t>
  </si>
  <si>
    <t>/////PR:Books_____SP:Barney20171020 $0 _x001E_</t>
  </si>
  <si>
    <t>/PR:Music__SP:Alice2017106 $1010 _x001C_</t>
  </si>
  <si>
    <t>1st space</t>
  </si>
  <si>
    <t>2nd space</t>
  </si>
  <si>
    <t>3rd space</t>
  </si>
  <si>
    <t>Sales person</t>
  </si>
  <si>
    <t>Amount</t>
  </si>
  <si>
    <t>Final clean record</t>
  </si>
  <si>
    <t>Date (text)</t>
  </si>
  <si>
    <t>Date (value)</t>
  </si>
  <si>
    <t>Use the following functionalities in Excel for Data Cleaning and Preparation:
Fix dates with the help of functions
Replace blanks with repeating values
Remove unwanted spaces and characters from data</t>
  </si>
  <si>
    <t>Code</t>
  </si>
  <si>
    <t>CLEAN</t>
  </si>
  <si>
    <t>TRIM+SUBSTITUTE+CHAR</t>
  </si>
  <si>
    <t>SUBSTITUTE(F5,"/", "")  ???</t>
  </si>
  <si>
    <t>TRIM(SUBSTITUTE(G5,"_", " "))</t>
  </si>
  <si>
    <t>SUBSTITUTE(G5,"_", " 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</si>
</sst>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_-;\-* #,##0_-;_-* &quot;-&quot;_-;_-@_-"/>
    <numFmt numFmtId="165" formatCode="_-&quot;$&quot;* #,##0_-;\-&quot;$&quot;* #,##0_-;_-&quot;$&quot;* &quot;-&quot;_-;_-@_-"/>
    <numFmt numFmtId="166" formatCode="[$-C09]d\ mmmm\ yyyy;@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i/>
      <sz val="24"/>
      <color theme="1"/>
      <name val="Calibri Light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/>
      <top style="thick">
        <color theme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44">
    <xf numFmtId="0" fontId="0" fillId="0" borderId="0"/>
    <xf numFmtId="0" fontId="2" fillId="2" borderId="1" applyNumberFormat="0" applyAlignment="0" applyProtection="0"/>
    <xf numFmtId="0" fontId="3" fillId="0" borderId="2" applyNumberFormat="0" applyFill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6" applyNumberFormat="0" applyAlignment="0" applyProtection="0"/>
    <xf numFmtId="0" fontId="13" fillId="2" borderId="6" applyNumberFormat="0" applyAlignment="0" applyProtection="0"/>
    <xf numFmtId="0" fontId="14" fillId="0" borderId="7" applyNumberFormat="0" applyFill="0" applyAlignment="0" applyProtection="0"/>
    <xf numFmtId="0" fontId="15" fillId="9" borderId="8" applyNumberFormat="0" applyAlignment="0" applyProtection="0"/>
    <xf numFmtId="0" fontId="16" fillId="0" borderId="0" applyNumberFormat="0" applyFill="0" applyBorder="0" applyAlignment="0" applyProtection="0"/>
    <xf numFmtId="0" fontId="1" fillId="10" borderId="9" applyNumberFormat="0" applyFont="0" applyAlignment="0" applyProtection="0"/>
    <xf numFmtId="0" fontId="17" fillId="0" borderId="0" applyNumberFormat="0" applyFill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4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4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4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37">
    <xf numFmtId="0" fontId="0" fillId="0" borderId="0" xfId="0"/>
    <xf numFmtId="0" fontId="0" fillId="33" borderId="0" xfId="0" applyFill="1" applyAlignment="1">
      <alignment horizontal="left" indent="3"/>
    </xf>
    <xf numFmtId="0" fontId="0" fillId="33" borderId="0" xfId="0" applyFill="1"/>
    <xf numFmtId="0" fontId="0" fillId="33" borderId="13" xfId="0" applyFill="1" applyBorder="1"/>
    <xf numFmtId="0" fontId="21" fillId="33" borderId="0" xfId="0" applyFont="1" applyFill="1" applyAlignment="1">
      <alignment horizontal="left" indent="3"/>
    </xf>
    <xf numFmtId="0" fontId="21" fillId="33" borderId="0" xfId="0" applyFont="1" applyFill="1"/>
    <xf numFmtId="0" fontId="22" fillId="33" borderId="14" xfId="0" applyFont="1" applyFill="1" applyBorder="1" applyAlignment="1">
      <alignment horizontal="left" indent="3"/>
    </xf>
    <xf numFmtId="0" fontId="22" fillId="33" borderId="14" xfId="0" applyFont="1" applyFill="1" applyBorder="1"/>
    <xf numFmtId="0" fontId="0" fillId="33" borderId="0" xfId="0" applyFill="1" applyAlignment="1">
      <alignment vertical="top" wrapText="1"/>
    </xf>
    <xf numFmtId="0" fontId="23" fillId="33" borderId="0" xfId="0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13" fillId="2" borderId="6" xfId="14"/>
    <xf numFmtId="0" fontId="13" fillId="2" borderId="6" xfId="14" applyAlignment="1">
      <alignment horizontal="center"/>
    </xf>
    <xf numFmtId="0" fontId="24" fillId="2" borderId="6" xfId="14" applyFont="1" applyAlignment="1">
      <alignment horizontal="center"/>
    </xf>
    <xf numFmtId="0" fontId="25" fillId="2" borderId="6" xfId="14" applyFont="1" applyAlignment="1">
      <alignment horizontal="center"/>
    </xf>
    <xf numFmtId="0" fontId="16" fillId="0" borderId="0" xfId="0" applyFont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/>
    <xf numFmtId="0" fontId="3" fillId="0" borderId="16" xfId="0" applyFont="1" applyBorder="1" applyAlignment="1">
      <alignment horizontal="right"/>
    </xf>
    <xf numFmtId="0" fontId="0" fillId="0" borderId="15" xfId="0" applyBorder="1" applyAlignment="1">
      <alignment horizontal="center"/>
    </xf>
    <xf numFmtId="0" fontId="0" fillId="0" borderId="16" xfId="0" applyBorder="1"/>
    <xf numFmtId="166" fontId="0" fillId="0" borderId="16" xfId="0" applyNumberFormat="1" applyBorder="1"/>
    <xf numFmtId="0" fontId="0" fillId="0" borderId="17" xfId="0" applyBorder="1"/>
    <xf numFmtId="166" fontId="0" fillId="0" borderId="17" xfId="0" applyNumberFormat="1" applyBorder="1"/>
    <xf numFmtId="0" fontId="0" fillId="34" borderId="0" xfId="0" applyFill="1"/>
    <xf numFmtId="0" fontId="26" fillId="0" borderId="0" xfId="0" applyFont="1"/>
    <xf numFmtId="0" fontId="18" fillId="33" borderId="13" xfId="0" applyFont="1" applyFill="1" applyBorder="1" applyAlignment="1">
      <alignment horizontal="center"/>
    </xf>
    <xf numFmtId="0" fontId="18" fillId="33" borderId="0" xfId="0" applyFont="1" applyFill="1" applyAlignment="1">
      <alignment horizontal="center"/>
    </xf>
    <xf numFmtId="0" fontId="19" fillId="33" borderId="13" xfId="0" applyFont="1" applyFill="1" applyBorder="1" applyAlignment="1">
      <alignment horizontal="center"/>
    </xf>
    <xf numFmtId="0" fontId="19" fillId="33" borderId="0" xfId="0" applyFont="1" applyFill="1" applyAlignment="1">
      <alignment horizontal="center"/>
    </xf>
    <xf numFmtId="0" fontId="20" fillId="33" borderId="10" xfId="0" applyFont="1" applyFill="1" applyBorder="1" applyAlignment="1">
      <alignment horizontal="center"/>
    </xf>
    <xf numFmtId="0" fontId="20" fillId="33" borderId="11" xfId="0" applyFont="1" applyFill="1" applyBorder="1" applyAlignment="1">
      <alignment horizontal="center"/>
    </xf>
    <xf numFmtId="0" fontId="20" fillId="33" borderId="12" xfId="0" applyFont="1" applyFill="1" applyBorder="1" applyAlignment="1">
      <alignment horizontal="center"/>
    </xf>
    <xf numFmtId="0" fontId="0" fillId="0" borderId="0" xfId="0" applyAlignment="1">
      <alignment horizontal="left" vertical="top" wrapText="1"/>
    </xf>
  </cellXfs>
  <cellStyles count="44">
    <cellStyle name="20% - Accent1" xfId="20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1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2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3" builtinId="29" customBuiltin="1"/>
    <cellStyle name="Accent2" xfId="4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11" builtinId="27" customBuiltin="1"/>
    <cellStyle name="Calculation" xfId="14" builtinId="22" customBuiltin="1"/>
    <cellStyle name="Check Cell" xfId="16" builtinId="23" customBuiltin="1"/>
    <cellStyle name="Comma [0]" xfId="42" builtinId="6" hidden="1"/>
    <cellStyle name="Currency [0]" xfId="43" builtinId="7" hidden="1"/>
    <cellStyle name="Explanatory Text" xfId="19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" xfId="13" builtinId="20" customBuiltin="1"/>
    <cellStyle name="Linked Cell" xfId="15" builtinId="24" customBuiltin="1"/>
    <cellStyle name="Neutral" xfId="12" builtinId="28" customBuiltin="1"/>
    <cellStyle name="Normal" xfId="0" builtinId="0"/>
    <cellStyle name="Note" xfId="18" builtinId="10" customBuiltin="1"/>
    <cellStyle name="Output" xfId="1" builtinId="21" customBuiltin="1"/>
    <cellStyle name="Title" xfId="5" builtinId="15" customBuiltin="1"/>
    <cellStyle name="Total" xfId="2" builtinId="25" customBuiltin="1"/>
    <cellStyle name="Warning Text" xfId="17" builtinId="11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6</xdr:col>
      <xdr:colOff>36095</xdr:colOff>
      <xdr:row>5</xdr:row>
      <xdr:rowOff>270768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B5EACEB9-260D-4695-A56C-A729E5A705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0"/>
          <a:ext cx="4851935" cy="16499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79998168889431442"/>
  </sheetPr>
  <dimension ref="A1:P30"/>
  <sheetViews>
    <sheetView workbookViewId="0">
      <selection activeCell="D23" sqref="D23"/>
    </sheetView>
  </sheetViews>
  <sheetFormatPr defaultColWidth="9.88671875" defaultRowHeight="14.4" x14ac:dyDescent="0.3"/>
  <cols>
    <col min="1" max="1" width="9.88671875" style="1"/>
    <col min="2" max="2" width="12" style="2" customWidth="1"/>
    <col min="3" max="3" width="15.88671875" style="2" customWidth="1"/>
    <col min="4" max="4" width="12.6640625" style="2" customWidth="1"/>
    <col min="5" max="6" width="9.88671875" style="2"/>
    <col min="7" max="7" width="11" style="2" customWidth="1"/>
    <col min="8" max="8" width="19.109375" style="2" customWidth="1"/>
    <col min="9" max="9" width="3.6640625" style="2" customWidth="1"/>
    <col min="10" max="10" width="3.88671875" style="2" customWidth="1"/>
    <col min="11" max="12" width="12.33203125" style="2" customWidth="1"/>
    <col min="13" max="13" width="47.44140625" style="2" customWidth="1"/>
    <col min="14" max="14" width="4.44140625" style="2" customWidth="1"/>
    <col min="15" max="15" width="4" style="2" customWidth="1"/>
    <col min="16" max="16" width="12.33203125" style="2" customWidth="1"/>
    <col min="17" max="16384" width="9.88671875" style="2"/>
  </cols>
  <sheetData>
    <row r="1" spans="1:16" x14ac:dyDescent="0.3">
      <c r="H1" s="3"/>
    </row>
    <row r="2" spans="1:16" ht="34.799999999999997" x14ac:dyDescent="0.55000000000000004">
      <c r="H2" s="29" t="s">
        <v>1</v>
      </c>
      <c r="I2" s="30"/>
      <c r="J2" s="30"/>
      <c r="K2" s="30"/>
      <c r="L2" s="30"/>
      <c r="M2" s="30"/>
      <c r="N2" s="30"/>
      <c r="O2" s="30"/>
      <c r="P2" s="30"/>
    </row>
    <row r="3" spans="1:16" x14ac:dyDescent="0.3">
      <c r="H3" s="3"/>
    </row>
    <row r="4" spans="1:16" ht="30" x14ac:dyDescent="0.5">
      <c r="H4" s="31" t="s">
        <v>2</v>
      </c>
      <c r="I4" s="32"/>
      <c r="J4" s="32"/>
      <c r="K4" s="32"/>
      <c r="L4" s="32"/>
      <c r="M4" s="32"/>
      <c r="N4" s="32"/>
      <c r="O4" s="32"/>
      <c r="P4" s="32"/>
    </row>
    <row r="5" spans="1:16" ht="15" thickBot="1" x14ac:dyDescent="0.35">
      <c r="H5" s="3"/>
    </row>
    <row r="6" spans="1:16" ht="31.8" thickBot="1" x14ac:dyDescent="0.65">
      <c r="H6" s="3"/>
      <c r="I6" s="33" t="s">
        <v>0</v>
      </c>
      <c r="J6" s="34"/>
      <c r="K6" s="34"/>
      <c r="L6" s="34"/>
      <c r="M6" s="34"/>
      <c r="N6" s="34"/>
      <c r="O6" s="35"/>
    </row>
    <row r="10" spans="1:16" ht="18" thickBot="1" x14ac:dyDescent="0.35">
      <c r="A10" s="4" t="s">
        <v>3</v>
      </c>
      <c r="B10" s="5"/>
      <c r="C10" s="5"/>
      <c r="D10" s="5"/>
      <c r="E10" s="5"/>
      <c r="F10" s="5"/>
      <c r="G10" s="5"/>
    </row>
    <row r="11" spans="1:16" ht="18" thickTop="1" x14ac:dyDescent="0.3">
      <c r="A11" s="6"/>
      <c r="B11" s="7"/>
      <c r="C11" s="7"/>
      <c r="D11" s="7"/>
      <c r="E11" s="7"/>
      <c r="F11" s="7"/>
      <c r="G11" s="7"/>
      <c r="H11" s="7"/>
    </row>
    <row r="12" spans="1:16" ht="89.4" customHeight="1" x14ac:dyDescent="0.3">
      <c r="B12" s="36" t="s">
        <v>517</v>
      </c>
      <c r="C12" s="36"/>
      <c r="D12" s="36"/>
      <c r="E12" s="36"/>
      <c r="F12" s="36"/>
      <c r="G12" s="36"/>
      <c r="H12" s="36"/>
      <c r="I12" s="8"/>
      <c r="J12" s="8"/>
      <c r="K12" s="8"/>
      <c r="L12" s="8"/>
      <c r="M12" s="8"/>
      <c r="N12" s="8"/>
      <c r="O12" s="8"/>
    </row>
    <row r="13" spans="1:16" ht="9" customHeight="1" x14ac:dyDescent="0.3"/>
    <row r="14" spans="1:16" ht="5.4" customHeight="1" x14ac:dyDescent="0.3"/>
    <row r="15" spans="1:16" x14ac:dyDescent="0.3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6" x14ac:dyDescent="0.3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1:13" x14ac:dyDescent="0.3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1:13" x14ac:dyDescent="0.3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1:13" x14ac:dyDescent="0.3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</row>
    <row r="20" spans="1:13" x14ac:dyDescent="0.3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</row>
    <row r="21" spans="1:13" x14ac:dyDescent="0.3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</row>
    <row r="22" spans="1:13" x14ac:dyDescent="0.3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 spans="1:13" x14ac:dyDescent="0.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</row>
    <row r="24" spans="1:13" x14ac:dyDescent="0.3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</row>
    <row r="25" spans="1:13" x14ac:dyDescent="0.3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3" x14ac:dyDescent="0.3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1:13" x14ac:dyDescent="0.3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</row>
    <row r="28" spans="1:13" x14ac:dyDescent="0.3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</row>
    <row r="29" spans="1:13" x14ac:dyDescent="0.3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1:13" x14ac:dyDescent="0.3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</sheetData>
  <mergeCells count="4">
    <mergeCell ref="H2:P2"/>
    <mergeCell ref="H4:P4"/>
    <mergeCell ref="I6:O6"/>
    <mergeCell ref="B12:H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79998168889431442"/>
  </sheetPr>
  <dimension ref="A1:V504"/>
  <sheetViews>
    <sheetView showGridLines="0" tabSelected="1" zoomScaleNormal="100" workbookViewId="0">
      <pane xSplit="1" ySplit="4" topLeftCell="L5" activePane="bottomRight" state="frozen"/>
      <selection activeCell="E10" sqref="E10"/>
      <selection pane="topRight" activeCell="E10" sqref="E10"/>
      <selection pane="bottomLeft" activeCell="E10" sqref="E10"/>
      <selection pane="bottomRight" activeCell="R16" sqref="R16"/>
    </sheetView>
  </sheetViews>
  <sheetFormatPr defaultRowHeight="14.4" x14ac:dyDescent="0.3"/>
  <cols>
    <col min="1" max="1" width="10.44140625" customWidth="1"/>
    <col min="2" max="2" width="50.6640625" customWidth="1"/>
    <col min="4" max="4" width="43.109375" customWidth="1"/>
    <col min="6" max="6" width="43.5546875" customWidth="1"/>
    <col min="7" max="7" width="41.109375" customWidth="1"/>
    <col min="8" max="8" width="37.44140625" customWidth="1"/>
    <col min="9" max="9" width="36" customWidth="1"/>
    <col min="12" max="12" width="31.88671875" customWidth="1"/>
    <col min="13" max="13" width="28.5546875" customWidth="1"/>
    <col min="14" max="14" width="31.109375" style="28" customWidth="1"/>
    <col min="18" max="21" width="15.6640625" customWidth="1"/>
    <col min="22" max="22" width="19.33203125" customWidth="1"/>
  </cols>
  <sheetData>
    <row r="1" spans="1:22" x14ac:dyDescent="0.3">
      <c r="A1" s="10" t="s">
        <v>10</v>
      </c>
      <c r="B1" s="10"/>
      <c r="C1" s="10">
        <v>1</v>
      </c>
      <c r="D1" s="11">
        <v>2</v>
      </c>
      <c r="E1" s="11">
        <v>3</v>
      </c>
      <c r="F1" s="11">
        <v>6</v>
      </c>
      <c r="G1" s="11">
        <v>7</v>
      </c>
      <c r="H1" s="11">
        <v>8</v>
      </c>
      <c r="I1" s="11"/>
      <c r="J1" s="11">
        <v>9</v>
      </c>
      <c r="K1" s="11"/>
      <c r="L1" s="11">
        <v>10</v>
      </c>
      <c r="M1" s="11">
        <v>11</v>
      </c>
      <c r="N1" s="11"/>
      <c r="O1" s="11">
        <v>12</v>
      </c>
      <c r="P1" s="11">
        <v>13</v>
      </c>
      <c r="Q1" s="11">
        <v>14</v>
      </c>
      <c r="R1" s="11">
        <v>15</v>
      </c>
      <c r="S1" s="11">
        <v>16</v>
      </c>
      <c r="T1" s="11">
        <v>17</v>
      </c>
      <c r="U1" s="11">
        <v>18</v>
      </c>
      <c r="V1" s="11">
        <v>19</v>
      </c>
    </row>
    <row r="2" spans="1:22" x14ac:dyDescent="0.3">
      <c r="A2" s="14" t="s">
        <v>11</v>
      </c>
      <c r="B2" s="15">
        <f>Check_Sum</f>
        <v>95858</v>
      </c>
      <c r="C2" s="15">
        <f>COUNTIF(C5:C500,30)</f>
        <v>126</v>
      </c>
      <c r="D2" s="15">
        <f>Check_Sum</f>
        <v>99221</v>
      </c>
      <c r="E2" s="15">
        <f>COUNTIF(E5:E500,32)</f>
        <v>496</v>
      </c>
      <c r="F2" s="15">
        <f>Check_Sum</f>
        <v>86804</v>
      </c>
      <c r="G2" s="15">
        <f>Check_Sum</f>
        <v>77269</v>
      </c>
      <c r="H2" s="15">
        <f>Check_Sum</f>
        <v>60952</v>
      </c>
      <c r="I2" s="15">
        <f>Check_Sum</f>
        <v>59693</v>
      </c>
      <c r="J2" s="17">
        <f>Normal_Sum</f>
        <v>15186</v>
      </c>
      <c r="K2" s="17">
        <f>Normal_Sum</f>
        <v>25440</v>
      </c>
      <c r="L2" s="15">
        <f>Check_Sum</f>
        <v>81796</v>
      </c>
      <c r="M2" s="15">
        <f>Check_Sum</f>
        <v>70357</v>
      </c>
      <c r="N2" s="15">
        <f>Check_Sum</f>
        <v>65831</v>
      </c>
      <c r="O2" s="17">
        <f>Normal_Sum</f>
        <v>3348</v>
      </c>
      <c r="P2" s="17">
        <f>Normal_Sum</f>
        <v>6448</v>
      </c>
      <c r="Q2" s="17">
        <f>Normal_Sum</f>
        <v>10768</v>
      </c>
      <c r="R2" s="16">
        <f>Check_Sum_Short</f>
        <v>37696</v>
      </c>
      <c r="S2" s="16">
        <f>Check_Sum_Short</f>
        <v>35588</v>
      </c>
      <c r="T2" s="16">
        <f>Check_Sum_Short</f>
        <v>28624</v>
      </c>
      <c r="U2" s="17">
        <f>Normal_Sum</f>
        <v>441522</v>
      </c>
      <c r="V2" s="16">
        <f>Check_Sum_Short</f>
        <v>28272</v>
      </c>
    </row>
    <row r="3" spans="1:22" x14ac:dyDescent="0.3">
      <c r="A3" s="10" t="s">
        <v>12</v>
      </c>
      <c r="N3" s="10" t="s">
        <v>514</v>
      </c>
      <c r="O3" s="13" t="s">
        <v>509</v>
      </c>
      <c r="P3" s="13" t="s">
        <v>510</v>
      </c>
      <c r="Q3" s="13" t="s">
        <v>511</v>
      </c>
      <c r="R3" s="10" t="s">
        <v>6</v>
      </c>
      <c r="S3" s="10" t="s">
        <v>512</v>
      </c>
      <c r="T3" s="10" t="s">
        <v>515</v>
      </c>
      <c r="U3" s="13" t="s">
        <v>513</v>
      </c>
      <c r="V3" s="13" t="s">
        <v>516</v>
      </c>
    </row>
    <row r="4" spans="1:22" x14ac:dyDescent="0.3">
      <c r="A4" s="11" t="s">
        <v>5</v>
      </c>
      <c r="B4" s="10" t="s">
        <v>4</v>
      </c>
      <c r="C4" t="s">
        <v>518</v>
      </c>
      <c r="D4" t="s">
        <v>519</v>
      </c>
      <c r="F4" s="27" t="s">
        <v>520</v>
      </c>
      <c r="G4" s="27" t="s">
        <v>521</v>
      </c>
      <c r="H4" t="s">
        <v>523</v>
      </c>
      <c r="I4" t="s">
        <v>522</v>
      </c>
      <c r="N4"/>
    </row>
    <row r="5" spans="1:22" x14ac:dyDescent="0.3">
      <c r="A5" s="12">
        <v>1</v>
      </c>
      <c r="B5" t="s">
        <v>13</v>
      </c>
      <c r="C5">
        <f>CODE(RIGHT(B5))</f>
        <v>31</v>
      </c>
      <c r="D5" t="str">
        <f>CLEAN(B5)</f>
        <v xml:space="preserve">/PR:Games____SP:Barney20171027   $1250   </v>
      </c>
      <c r="E5">
        <f>CODE(RIGHT(D5))</f>
        <v>32</v>
      </c>
      <c r="F5" t="str">
        <f t="shared" ref="F5:F69" si="0">TRIM(SUBSTITUTE(D5,CHAR(160)," "))</f>
        <v>/PR:Games____SP:Barney20171027 $1250</v>
      </c>
      <c r="G5" t="str">
        <f>SUBSTITUTE(F5,"/", "")</f>
        <v>PR:Games____SP:Barney20171027 $1250</v>
      </c>
      <c r="H5" t="str">
        <f>SUBSTITUTE(G5,"_", " ")</f>
        <v>PR:Games    SP:Barney20171027 $1250</v>
      </c>
      <c r="I5" t="str">
        <f>TRIM(SUBSTITUTE(G5,"_", " "))</f>
        <v>PR:Games SP:Barney20171027 $1250</v>
      </c>
      <c r="J5">
        <f>LEN(I5)</f>
        <v>32</v>
      </c>
      <c r="K5">
        <f>CODE(RIGHT(I5,1))</f>
        <v>48</v>
      </c>
      <c r="L5" t="str">
        <f>SUBSTITUTE(I5,"PR:", "")</f>
        <v>Games SP:Barney20171027 $1250</v>
      </c>
      <c r="M5" t="str">
        <f>SUBSTITUTE(L5,"SP:", "")</f>
        <v>Games Barney20171027 $1250</v>
      </c>
      <c r="N5" s="28" t="str">
        <f>SUBSTITUTE(M5,"201710"," 201710")</f>
        <v>Games Barney 20171027 $1250</v>
      </c>
      <c r="O5">
        <f>FIND(" ",N5,2)</f>
        <v>6</v>
      </c>
      <c r="P5">
        <f>FIND(" ",N5,O5+1)</f>
        <v>13</v>
      </c>
      <c r="Q5">
        <f>FIND(" ",N5,P5+1)</f>
        <v>22</v>
      </c>
      <c r="R5" s="25" t="str">
        <f>LEFT(N5,O5-1)</f>
        <v>Games</v>
      </c>
      <c r="S5" s="25" t="str">
        <f>MID(N5,O5+1,P5-O5-1)</f>
        <v>Barney</v>
      </c>
      <c r="T5" s="25" t="str">
        <f>MID(N5,P5+1,Q5-P5-1)</f>
        <v>20171027</v>
      </c>
      <c r="U5" s="25">
        <f>VALUE(MID(N5,Q5+2,99))</f>
        <v>1250</v>
      </c>
      <c r="V5" s="26">
        <f>DATE(2017,10,MID(T5,6,99))</f>
        <v>43035</v>
      </c>
    </row>
    <row r="6" spans="1:22" x14ac:dyDescent="0.3">
      <c r="A6" s="12">
        <f t="shared" ref="A6:A69" si="1">A5+1</f>
        <v>2</v>
      </c>
      <c r="B6" t="s">
        <v>14</v>
      </c>
      <c r="C6">
        <f t="shared" ref="C6:C69" si="2">CODE(RIGHT(B6))</f>
        <v>30</v>
      </c>
      <c r="D6" t="str">
        <f t="shared" ref="D6:D69" si="3">CLEAN(B6)</f>
        <v xml:space="preserve">////PR:Music_SP:David20171020     $1054  </v>
      </c>
      <c r="E6">
        <f t="shared" ref="E6:E69" si="4">CODE(RIGHT(D6))</f>
        <v>32</v>
      </c>
      <c r="F6" t="str">
        <f t="shared" si="0"/>
        <v>////PR:Music_SP:David20171020 $1054</v>
      </c>
      <c r="G6" t="str">
        <f t="shared" ref="G6:G69" si="5">SUBSTITUTE(F6,"/", "")</f>
        <v>PR:Music_SP:David20171020 $1054</v>
      </c>
      <c r="H6" t="str">
        <f t="shared" ref="H6:H69" si="6">SUBSTITUTE(G6,"_", " ")</f>
        <v>PR:Music SP:David20171020 $1054</v>
      </c>
      <c r="I6" t="str">
        <f t="shared" ref="I6:I69" si="7">TRIM(SUBSTITUTE(G6,"_", " "))</f>
        <v>PR:Music SP:David20171020 $1054</v>
      </c>
      <c r="J6">
        <f t="shared" ref="J6:J69" si="8">LEN(I6)</f>
        <v>31</v>
      </c>
      <c r="K6">
        <f t="shared" ref="K6:K69" si="9">CODE(RIGHT(I6,1))</f>
        <v>52</v>
      </c>
      <c r="L6" t="str">
        <f t="shared" ref="L6:L69" si="10">SUBSTITUTE(I6,"PR:", "")</f>
        <v>Music SP:David20171020 $1054</v>
      </c>
      <c r="M6" t="str">
        <f t="shared" ref="M6:M69" si="11">SUBSTITUTE(L6,"SP:", "")</f>
        <v>Music David20171020 $1054</v>
      </c>
      <c r="N6" s="28" t="str">
        <f t="shared" ref="N6:N69" si="12">SUBSTITUTE(M6,"201710"," 201710")</f>
        <v>Music David 20171020 $1054</v>
      </c>
      <c r="O6">
        <f t="shared" ref="O6:O69" si="13">FIND(" ",N6,1)</f>
        <v>6</v>
      </c>
      <c r="P6">
        <f t="shared" ref="P6:P69" si="14">FIND(" ",N6,O6+1)</f>
        <v>12</v>
      </c>
      <c r="Q6">
        <f t="shared" ref="Q6:Q69" si="15">FIND(" ",N6,P6+1)</f>
        <v>21</v>
      </c>
      <c r="R6" s="25" t="str">
        <f t="shared" ref="R6:R69" si="16">LEFT(N6,O6-1)</f>
        <v>Music</v>
      </c>
      <c r="S6" s="25" t="str">
        <f t="shared" ref="S6:S69" si="17">MID(N6,O6+1,P6-O6-1)</f>
        <v>David</v>
      </c>
      <c r="T6" s="25" t="str">
        <f t="shared" ref="T6:T69" si="18">MID(N6,P6+1,Q6-P6-1)</f>
        <v>20171020</v>
      </c>
      <c r="U6" s="25">
        <f t="shared" ref="U6:U69" si="19">VALUE(MID(N6,Q6+2,99))</f>
        <v>1054</v>
      </c>
      <c r="V6" s="26">
        <f t="shared" ref="V6:V69" si="20">DATE(2017,10,MID(T6,6,99))</f>
        <v>43028</v>
      </c>
    </row>
    <row r="7" spans="1:22" x14ac:dyDescent="0.3">
      <c r="A7" s="12">
        <f>A6+1</f>
        <v>3</v>
      </c>
      <c r="B7" t="s">
        <v>15</v>
      </c>
      <c r="C7">
        <f t="shared" si="2"/>
        <v>28</v>
      </c>
      <c r="D7" t="str">
        <f t="shared" si="3"/>
        <v xml:space="preserve">//PR:Books__SP:Barney20171027     $699     </v>
      </c>
      <c r="E7">
        <f t="shared" si="4"/>
        <v>32</v>
      </c>
      <c r="F7" t="str">
        <f t="shared" si="0"/>
        <v>//PR:Books__SP:Barney20171027 $699</v>
      </c>
      <c r="G7" t="str">
        <f t="shared" si="5"/>
        <v>PR:Books__SP:Barney20171027 $699</v>
      </c>
      <c r="H7" t="str">
        <f t="shared" si="6"/>
        <v>PR:Books  SP:Barney20171027 $699</v>
      </c>
      <c r="I7" t="str">
        <f t="shared" si="7"/>
        <v>PR:Books SP:Barney20171027 $699</v>
      </c>
      <c r="J7">
        <f t="shared" si="8"/>
        <v>31</v>
      </c>
      <c r="K7">
        <f t="shared" si="9"/>
        <v>57</v>
      </c>
      <c r="L7" t="str">
        <f t="shared" si="10"/>
        <v>Books SP:Barney20171027 $699</v>
      </c>
      <c r="M7" t="str">
        <f t="shared" si="11"/>
        <v>Books Barney20171027 $699</v>
      </c>
      <c r="N7" s="28" t="str">
        <f t="shared" si="12"/>
        <v>Books Barney 20171027 $699</v>
      </c>
      <c r="O7">
        <f t="shared" si="13"/>
        <v>6</v>
      </c>
      <c r="P7">
        <f t="shared" si="14"/>
        <v>13</v>
      </c>
      <c r="Q7">
        <f t="shared" si="15"/>
        <v>22</v>
      </c>
      <c r="R7" s="25" t="str">
        <f t="shared" si="16"/>
        <v>Books</v>
      </c>
      <c r="S7" s="25" t="str">
        <f t="shared" si="17"/>
        <v>Barney</v>
      </c>
      <c r="T7" s="25" t="str">
        <f t="shared" si="18"/>
        <v>20171027</v>
      </c>
      <c r="U7" s="25">
        <f t="shared" si="19"/>
        <v>699</v>
      </c>
      <c r="V7" s="26">
        <f t="shared" si="20"/>
        <v>43035</v>
      </c>
    </row>
    <row r="8" spans="1:22" x14ac:dyDescent="0.3">
      <c r="A8" s="12">
        <f t="shared" si="1"/>
        <v>4</v>
      </c>
      <c r="B8" t="s">
        <v>16</v>
      </c>
      <c r="C8">
        <f t="shared" si="2"/>
        <v>28</v>
      </c>
      <c r="D8" t="str">
        <f t="shared" si="3"/>
        <v xml:space="preserve">/PR:Music___SP:Carol20171031  $1305   </v>
      </c>
      <c r="E8">
        <f t="shared" si="4"/>
        <v>32</v>
      </c>
      <c r="F8" t="str">
        <f t="shared" si="0"/>
        <v>/PR:Music___SP:Carol20171031 $1305</v>
      </c>
      <c r="G8" t="str">
        <f t="shared" si="5"/>
        <v>PR:Music___SP:Carol20171031 $1305</v>
      </c>
      <c r="H8" t="str">
        <f t="shared" si="6"/>
        <v>PR:Music   SP:Carol20171031 $1305</v>
      </c>
      <c r="I8" t="str">
        <f t="shared" si="7"/>
        <v>PR:Music SP:Carol20171031 $1305</v>
      </c>
      <c r="J8">
        <f t="shared" si="8"/>
        <v>31</v>
      </c>
      <c r="K8">
        <f t="shared" si="9"/>
        <v>53</v>
      </c>
      <c r="L8" t="str">
        <f t="shared" si="10"/>
        <v>Music SP:Carol20171031 $1305</v>
      </c>
      <c r="M8" t="str">
        <f t="shared" si="11"/>
        <v>Music Carol20171031 $1305</v>
      </c>
      <c r="N8" s="28" t="str">
        <f t="shared" si="12"/>
        <v>Music Carol 20171031 $1305</v>
      </c>
      <c r="O8">
        <f t="shared" si="13"/>
        <v>6</v>
      </c>
      <c r="P8">
        <f t="shared" si="14"/>
        <v>12</v>
      </c>
      <c r="Q8">
        <f t="shared" si="15"/>
        <v>21</v>
      </c>
      <c r="R8" s="25" t="str">
        <f t="shared" si="16"/>
        <v>Music</v>
      </c>
      <c r="S8" s="25" t="str">
        <f t="shared" si="17"/>
        <v>Carol</v>
      </c>
      <c r="T8" s="25" t="str">
        <f t="shared" si="18"/>
        <v>20171031</v>
      </c>
      <c r="U8" s="25">
        <f t="shared" si="19"/>
        <v>1305</v>
      </c>
      <c r="V8" s="26">
        <f t="shared" si="20"/>
        <v>43039</v>
      </c>
    </row>
    <row r="9" spans="1:22" x14ac:dyDescent="0.3">
      <c r="A9" s="12">
        <f t="shared" si="1"/>
        <v>5</v>
      </c>
      <c r="B9" t="s">
        <v>17</v>
      </c>
      <c r="C9">
        <f t="shared" si="2"/>
        <v>29</v>
      </c>
      <c r="D9" t="str">
        <f t="shared" si="3"/>
        <v xml:space="preserve">//PR:Games__SP:David20171027   $0 </v>
      </c>
      <c r="E9">
        <f t="shared" si="4"/>
        <v>32</v>
      </c>
      <c r="F9" t="str">
        <f t="shared" si="0"/>
        <v>//PR:Games__SP:David20171027 $0</v>
      </c>
      <c r="G9" t="str">
        <f t="shared" si="5"/>
        <v>PR:Games__SP:David20171027 $0</v>
      </c>
      <c r="H9" t="str">
        <f t="shared" si="6"/>
        <v>PR:Games  SP:David20171027 $0</v>
      </c>
      <c r="I9" t="str">
        <f t="shared" si="7"/>
        <v>PR:Games SP:David20171027 $0</v>
      </c>
      <c r="J9">
        <f t="shared" si="8"/>
        <v>28</v>
      </c>
      <c r="K9">
        <f t="shared" si="9"/>
        <v>48</v>
      </c>
      <c r="L9" t="str">
        <f t="shared" si="10"/>
        <v>Games SP:David20171027 $0</v>
      </c>
      <c r="M9" t="str">
        <f t="shared" si="11"/>
        <v>Games David20171027 $0</v>
      </c>
      <c r="N9" s="28" t="str">
        <f t="shared" si="12"/>
        <v>Games David 20171027 $0</v>
      </c>
      <c r="O9">
        <f t="shared" si="13"/>
        <v>6</v>
      </c>
      <c r="P9">
        <f t="shared" si="14"/>
        <v>12</v>
      </c>
      <c r="Q9">
        <f t="shared" si="15"/>
        <v>21</v>
      </c>
      <c r="R9" s="25" t="str">
        <f t="shared" si="16"/>
        <v>Games</v>
      </c>
      <c r="S9" s="25" t="str">
        <f t="shared" si="17"/>
        <v>David</v>
      </c>
      <c r="T9" s="25" t="str">
        <f t="shared" si="18"/>
        <v>20171027</v>
      </c>
      <c r="U9" s="25">
        <f t="shared" si="19"/>
        <v>0</v>
      </c>
      <c r="V9" s="26">
        <f t="shared" si="20"/>
        <v>43035</v>
      </c>
    </row>
    <row r="10" spans="1:22" x14ac:dyDescent="0.3">
      <c r="A10" s="12">
        <f t="shared" si="1"/>
        <v>6</v>
      </c>
      <c r="B10" t="s">
        <v>18</v>
      </c>
      <c r="C10">
        <f t="shared" si="2"/>
        <v>29</v>
      </c>
      <c r="D10" t="str">
        <f t="shared" si="3"/>
        <v xml:space="preserve">//PR:Books___SP:Barney20171026     $740    </v>
      </c>
      <c r="E10">
        <f t="shared" si="4"/>
        <v>32</v>
      </c>
      <c r="F10" t="str">
        <f t="shared" si="0"/>
        <v>//PR:Books___SP:Barney20171026 $740</v>
      </c>
      <c r="G10" t="str">
        <f t="shared" si="5"/>
        <v>PR:Books___SP:Barney20171026 $740</v>
      </c>
      <c r="H10" t="str">
        <f t="shared" si="6"/>
        <v>PR:Books   SP:Barney20171026 $740</v>
      </c>
      <c r="I10" t="str">
        <f t="shared" si="7"/>
        <v>PR:Books SP:Barney20171026 $740</v>
      </c>
      <c r="J10">
        <f t="shared" si="8"/>
        <v>31</v>
      </c>
      <c r="K10">
        <f t="shared" si="9"/>
        <v>48</v>
      </c>
      <c r="L10" t="str">
        <f t="shared" si="10"/>
        <v>Books SP:Barney20171026 $740</v>
      </c>
      <c r="M10" t="str">
        <f t="shared" si="11"/>
        <v>Books Barney20171026 $740</v>
      </c>
      <c r="N10" s="28" t="str">
        <f t="shared" si="12"/>
        <v>Books Barney 20171026 $740</v>
      </c>
      <c r="O10">
        <f t="shared" si="13"/>
        <v>6</v>
      </c>
      <c r="P10">
        <f t="shared" si="14"/>
        <v>13</v>
      </c>
      <c r="Q10">
        <f t="shared" si="15"/>
        <v>22</v>
      </c>
      <c r="R10" s="25" t="str">
        <f t="shared" si="16"/>
        <v>Books</v>
      </c>
      <c r="S10" s="25" t="str">
        <f t="shared" si="17"/>
        <v>Barney</v>
      </c>
      <c r="T10" s="25" t="str">
        <f t="shared" si="18"/>
        <v>20171026</v>
      </c>
      <c r="U10" s="25">
        <f t="shared" si="19"/>
        <v>740</v>
      </c>
      <c r="V10" s="26">
        <f t="shared" si="20"/>
        <v>43034</v>
      </c>
    </row>
    <row r="11" spans="1:22" x14ac:dyDescent="0.3">
      <c r="A11" s="12">
        <f t="shared" si="1"/>
        <v>7</v>
      </c>
      <c r="B11" t="s">
        <v>19</v>
      </c>
      <c r="C11">
        <f t="shared" si="2"/>
        <v>31</v>
      </c>
      <c r="D11" t="str">
        <f t="shared" si="3"/>
        <v xml:space="preserve">////PR:Clothing__SP:David20171011  $811    </v>
      </c>
      <c r="E11">
        <f t="shared" si="4"/>
        <v>32</v>
      </c>
      <c r="F11" t="str">
        <f t="shared" si="0"/>
        <v>////PR:Clothing__SP:David20171011 $811</v>
      </c>
      <c r="G11" t="str">
        <f t="shared" si="5"/>
        <v>PR:Clothing__SP:David20171011 $811</v>
      </c>
      <c r="H11" t="str">
        <f t="shared" si="6"/>
        <v>PR:Clothing  SP:David20171011 $811</v>
      </c>
      <c r="I11" t="str">
        <f t="shared" si="7"/>
        <v>PR:Clothing SP:David20171011 $811</v>
      </c>
      <c r="J11">
        <f t="shared" si="8"/>
        <v>33</v>
      </c>
      <c r="K11">
        <f t="shared" si="9"/>
        <v>49</v>
      </c>
      <c r="L11" t="str">
        <f t="shared" si="10"/>
        <v>Clothing SP:David20171011 $811</v>
      </c>
      <c r="M11" t="str">
        <f t="shared" si="11"/>
        <v>Clothing David20171011 $811</v>
      </c>
      <c r="N11" s="28" t="str">
        <f t="shared" si="12"/>
        <v>Clothing David 20171011 $811</v>
      </c>
      <c r="O11">
        <f t="shared" si="13"/>
        <v>9</v>
      </c>
      <c r="P11">
        <f t="shared" si="14"/>
        <v>15</v>
      </c>
      <c r="Q11">
        <f t="shared" si="15"/>
        <v>24</v>
      </c>
      <c r="R11" s="25" t="str">
        <f t="shared" si="16"/>
        <v>Clothing</v>
      </c>
      <c r="S11" s="25" t="str">
        <f t="shared" si="17"/>
        <v>David</v>
      </c>
      <c r="T11" s="25" t="str">
        <f t="shared" si="18"/>
        <v>20171011</v>
      </c>
      <c r="U11" s="25">
        <f t="shared" si="19"/>
        <v>811</v>
      </c>
      <c r="V11" s="26">
        <f t="shared" si="20"/>
        <v>43019</v>
      </c>
    </row>
    <row r="12" spans="1:22" x14ac:dyDescent="0.3">
      <c r="A12" s="12">
        <f t="shared" si="1"/>
        <v>8</v>
      </c>
      <c r="B12" t="s">
        <v>20</v>
      </c>
      <c r="C12">
        <f t="shared" si="2"/>
        <v>29</v>
      </c>
      <c r="D12" t="str">
        <f t="shared" si="3"/>
        <v xml:space="preserve">/////PR:Clothing_____SP:David20171029   $1175 </v>
      </c>
      <c r="E12">
        <f t="shared" si="4"/>
        <v>32</v>
      </c>
      <c r="F12" t="str">
        <f t="shared" si="0"/>
        <v>/////PR:Clothing_____SP:David20171029 $1175</v>
      </c>
      <c r="G12" t="str">
        <f t="shared" si="5"/>
        <v>PR:Clothing_____SP:David20171029 $1175</v>
      </c>
      <c r="H12" t="str">
        <f t="shared" si="6"/>
        <v>PR:Clothing     SP:David20171029 $1175</v>
      </c>
      <c r="I12" t="str">
        <f t="shared" si="7"/>
        <v>PR:Clothing SP:David20171029 $1175</v>
      </c>
      <c r="J12">
        <f t="shared" si="8"/>
        <v>34</v>
      </c>
      <c r="K12">
        <f t="shared" si="9"/>
        <v>53</v>
      </c>
      <c r="L12" t="str">
        <f t="shared" si="10"/>
        <v>Clothing SP:David20171029 $1175</v>
      </c>
      <c r="M12" t="str">
        <f t="shared" si="11"/>
        <v>Clothing David20171029 $1175</v>
      </c>
      <c r="N12" s="28" t="str">
        <f t="shared" si="12"/>
        <v>Clothing David 20171029 $1175</v>
      </c>
      <c r="O12">
        <f t="shared" si="13"/>
        <v>9</v>
      </c>
      <c r="P12">
        <f t="shared" si="14"/>
        <v>15</v>
      </c>
      <c r="Q12">
        <f t="shared" si="15"/>
        <v>24</v>
      </c>
      <c r="R12" s="25" t="str">
        <f t="shared" si="16"/>
        <v>Clothing</v>
      </c>
      <c r="S12" s="25" t="str">
        <f t="shared" si="17"/>
        <v>David</v>
      </c>
      <c r="T12" s="25" t="str">
        <f t="shared" si="18"/>
        <v>20171029</v>
      </c>
      <c r="U12" s="25">
        <f t="shared" si="19"/>
        <v>1175</v>
      </c>
      <c r="V12" s="26">
        <f t="shared" si="20"/>
        <v>43037</v>
      </c>
    </row>
    <row r="13" spans="1:22" x14ac:dyDescent="0.3">
      <c r="A13" s="12">
        <f t="shared" si="1"/>
        <v>9</v>
      </c>
      <c r="B13" t="s">
        <v>21</v>
      </c>
      <c r="C13">
        <f t="shared" si="2"/>
        <v>30</v>
      </c>
      <c r="D13" t="str">
        <f t="shared" si="3"/>
        <v xml:space="preserve">////PR:Books____SP:Alice20171013   $586  </v>
      </c>
      <c r="E13">
        <f t="shared" si="4"/>
        <v>32</v>
      </c>
      <c r="F13" t="str">
        <f t="shared" si="0"/>
        <v>////PR:Books____SP:Alice20171013 $586</v>
      </c>
      <c r="G13" t="str">
        <f t="shared" si="5"/>
        <v>PR:Books____SP:Alice20171013 $586</v>
      </c>
      <c r="H13" t="str">
        <f t="shared" si="6"/>
        <v>PR:Books    SP:Alice20171013 $586</v>
      </c>
      <c r="I13" t="str">
        <f t="shared" si="7"/>
        <v>PR:Books SP:Alice20171013 $586</v>
      </c>
      <c r="J13">
        <f t="shared" si="8"/>
        <v>30</v>
      </c>
      <c r="K13">
        <f t="shared" si="9"/>
        <v>54</v>
      </c>
      <c r="L13" t="str">
        <f t="shared" si="10"/>
        <v>Books SP:Alice20171013 $586</v>
      </c>
      <c r="M13" t="str">
        <f t="shared" si="11"/>
        <v>Books Alice20171013 $586</v>
      </c>
      <c r="N13" s="28" t="str">
        <f t="shared" si="12"/>
        <v>Books Alice 20171013 $586</v>
      </c>
      <c r="O13">
        <f t="shared" si="13"/>
        <v>6</v>
      </c>
      <c r="P13">
        <f t="shared" si="14"/>
        <v>12</v>
      </c>
      <c r="Q13">
        <f t="shared" si="15"/>
        <v>21</v>
      </c>
      <c r="R13" s="25" t="str">
        <f t="shared" si="16"/>
        <v>Books</v>
      </c>
      <c r="S13" s="25" t="str">
        <f t="shared" si="17"/>
        <v>Alice</v>
      </c>
      <c r="T13" s="25" t="str">
        <f t="shared" si="18"/>
        <v>20171013</v>
      </c>
      <c r="U13" s="25">
        <f t="shared" si="19"/>
        <v>586</v>
      </c>
      <c r="V13" s="26">
        <f t="shared" si="20"/>
        <v>43021</v>
      </c>
    </row>
    <row r="14" spans="1:22" x14ac:dyDescent="0.3">
      <c r="A14" s="12">
        <f t="shared" si="1"/>
        <v>10</v>
      </c>
      <c r="B14" t="s">
        <v>22</v>
      </c>
      <c r="C14">
        <f t="shared" si="2"/>
        <v>29</v>
      </c>
      <c r="D14" t="str">
        <f t="shared" si="3"/>
        <v xml:space="preserve">////PR:Music__SP:David20171015     $1202 </v>
      </c>
      <c r="E14">
        <f t="shared" si="4"/>
        <v>32</v>
      </c>
      <c r="F14" t="str">
        <f t="shared" si="0"/>
        <v>////PR:Music__SP:David20171015 $1202</v>
      </c>
      <c r="G14" t="str">
        <f t="shared" si="5"/>
        <v>PR:Music__SP:David20171015 $1202</v>
      </c>
      <c r="H14" t="str">
        <f t="shared" si="6"/>
        <v>PR:Music  SP:David20171015 $1202</v>
      </c>
      <c r="I14" t="str">
        <f t="shared" si="7"/>
        <v>PR:Music SP:David20171015 $1202</v>
      </c>
      <c r="J14">
        <f t="shared" si="8"/>
        <v>31</v>
      </c>
      <c r="K14">
        <f t="shared" si="9"/>
        <v>50</v>
      </c>
      <c r="L14" t="str">
        <f t="shared" si="10"/>
        <v>Music SP:David20171015 $1202</v>
      </c>
      <c r="M14" t="str">
        <f t="shared" si="11"/>
        <v>Music David20171015 $1202</v>
      </c>
      <c r="N14" s="28" t="str">
        <f t="shared" si="12"/>
        <v>Music David 20171015 $1202</v>
      </c>
      <c r="O14">
        <f t="shared" si="13"/>
        <v>6</v>
      </c>
      <c r="P14">
        <f t="shared" si="14"/>
        <v>12</v>
      </c>
      <c r="Q14">
        <f t="shared" si="15"/>
        <v>21</v>
      </c>
      <c r="R14" s="25" t="str">
        <f t="shared" si="16"/>
        <v>Music</v>
      </c>
      <c r="S14" s="25" t="str">
        <f t="shared" si="17"/>
        <v>David</v>
      </c>
      <c r="T14" s="25" t="str">
        <f t="shared" si="18"/>
        <v>20171015</v>
      </c>
      <c r="U14" s="25">
        <f t="shared" si="19"/>
        <v>1202</v>
      </c>
      <c r="V14" s="26">
        <f t="shared" si="20"/>
        <v>43023</v>
      </c>
    </row>
    <row r="15" spans="1:22" x14ac:dyDescent="0.3">
      <c r="A15" s="12">
        <f t="shared" si="1"/>
        <v>11</v>
      </c>
      <c r="B15" t="s">
        <v>23</v>
      </c>
      <c r="C15">
        <f t="shared" si="2"/>
        <v>30</v>
      </c>
      <c r="D15" t="str">
        <f t="shared" si="3"/>
        <v xml:space="preserve">/////PR:Games___SP:David20171022 $0   </v>
      </c>
      <c r="E15">
        <f t="shared" si="4"/>
        <v>32</v>
      </c>
      <c r="F15" t="str">
        <f t="shared" si="0"/>
        <v>/////PR:Games___SP:David20171022 $0</v>
      </c>
      <c r="G15" t="str">
        <f t="shared" si="5"/>
        <v>PR:Games___SP:David20171022 $0</v>
      </c>
      <c r="H15" t="str">
        <f t="shared" si="6"/>
        <v>PR:Games   SP:David20171022 $0</v>
      </c>
      <c r="I15" t="str">
        <f t="shared" si="7"/>
        <v>PR:Games SP:David20171022 $0</v>
      </c>
      <c r="J15">
        <f t="shared" si="8"/>
        <v>28</v>
      </c>
      <c r="K15">
        <f t="shared" si="9"/>
        <v>48</v>
      </c>
      <c r="L15" t="str">
        <f t="shared" si="10"/>
        <v>Games SP:David20171022 $0</v>
      </c>
      <c r="M15" t="str">
        <f t="shared" si="11"/>
        <v>Games David20171022 $0</v>
      </c>
      <c r="N15" s="28" t="str">
        <f t="shared" si="12"/>
        <v>Games David 20171022 $0</v>
      </c>
      <c r="O15">
        <f t="shared" si="13"/>
        <v>6</v>
      </c>
      <c r="P15">
        <f t="shared" si="14"/>
        <v>12</v>
      </c>
      <c r="Q15">
        <f t="shared" si="15"/>
        <v>21</v>
      </c>
      <c r="R15" s="25" t="str">
        <f t="shared" si="16"/>
        <v>Games</v>
      </c>
      <c r="S15" s="25" t="str">
        <f t="shared" si="17"/>
        <v>David</v>
      </c>
      <c r="T15" s="25" t="str">
        <f t="shared" si="18"/>
        <v>20171022</v>
      </c>
      <c r="U15" s="25">
        <f t="shared" si="19"/>
        <v>0</v>
      </c>
      <c r="V15" s="26">
        <f t="shared" si="20"/>
        <v>43030</v>
      </c>
    </row>
    <row r="16" spans="1:22" x14ac:dyDescent="0.3">
      <c r="A16" s="12">
        <f t="shared" si="1"/>
        <v>12</v>
      </c>
      <c r="B16" t="s">
        <v>24</v>
      </c>
      <c r="C16">
        <f t="shared" si="2"/>
        <v>30</v>
      </c>
      <c r="D16" t="str">
        <f t="shared" si="3"/>
        <v xml:space="preserve">/////PR:Books_____SP:Alice2017101     $597   </v>
      </c>
      <c r="E16">
        <f t="shared" si="4"/>
        <v>32</v>
      </c>
      <c r="F16" t="str">
        <f t="shared" si="0"/>
        <v>/////PR:Books_____SP:Alice2017101 $597</v>
      </c>
      <c r="G16" t="str">
        <f t="shared" si="5"/>
        <v>PR:Books_____SP:Alice2017101 $597</v>
      </c>
      <c r="H16" t="str">
        <f t="shared" si="6"/>
        <v>PR:Books     SP:Alice2017101 $597</v>
      </c>
      <c r="I16" t="str">
        <f t="shared" si="7"/>
        <v>PR:Books SP:Alice2017101 $597</v>
      </c>
      <c r="J16">
        <f t="shared" si="8"/>
        <v>29</v>
      </c>
      <c r="K16">
        <f t="shared" si="9"/>
        <v>55</v>
      </c>
      <c r="L16" t="str">
        <f t="shared" si="10"/>
        <v>Books SP:Alice2017101 $597</v>
      </c>
      <c r="M16" t="str">
        <f t="shared" si="11"/>
        <v>Books Alice2017101 $597</v>
      </c>
      <c r="N16" s="28" t="str">
        <f t="shared" si="12"/>
        <v>Books Alice 2017101 $597</v>
      </c>
      <c r="O16">
        <f t="shared" si="13"/>
        <v>6</v>
      </c>
      <c r="P16">
        <f t="shared" si="14"/>
        <v>12</v>
      </c>
      <c r="Q16">
        <f t="shared" si="15"/>
        <v>20</v>
      </c>
      <c r="R16" s="25" t="str">
        <f t="shared" si="16"/>
        <v>Books</v>
      </c>
      <c r="S16" s="25" t="str">
        <f t="shared" si="17"/>
        <v>Alice</v>
      </c>
      <c r="T16" s="25" t="str">
        <f t="shared" si="18"/>
        <v>2017101</v>
      </c>
      <c r="U16" s="25">
        <f t="shared" si="19"/>
        <v>597</v>
      </c>
      <c r="V16" s="26">
        <f t="shared" si="20"/>
        <v>43009</v>
      </c>
    </row>
    <row r="17" spans="1:22" x14ac:dyDescent="0.3">
      <c r="A17" s="12">
        <f t="shared" si="1"/>
        <v>13</v>
      </c>
      <c r="B17" t="s">
        <v>25</v>
      </c>
      <c r="C17">
        <f t="shared" si="2"/>
        <v>29</v>
      </c>
      <c r="D17" t="str">
        <f t="shared" si="3"/>
        <v xml:space="preserve">/////PR:Music__SP:Alice20171031   $1142 </v>
      </c>
      <c r="E17">
        <f t="shared" si="4"/>
        <v>32</v>
      </c>
      <c r="F17" t="str">
        <f t="shared" si="0"/>
        <v>/////PR:Music__SP:Alice20171031 $1142</v>
      </c>
      <c r="G17" t="str">
        <f t="shared" si="5"/>
        <v>PR:Music__SP:Alice20171031 $1142</v>
      </c>
      <c r="H17" t="str">
        <f t="shared" si="6"/>
        <v>PR:Music  SP:Alice20171031 $1142</v>
      </c>
      <c r="I17" t="str">
        <f t="shared" si="7"/>
        <v>PR:Music SP:Alice20171031 $1142</v>
      </c>
      <c r="J17">
        <f t="shared" si="8"/>
        <v>31</v>
      </c>
      <c r="K17">
        <f t="shared" si="9"/>
        <v>50</v>
      </c>
      <c r="L17" t="str">
        <f t="shared" si="10"/>
        <v>Music SP:Alice20171031 $1142</v>
      </c>
      <c r="M17" t="str">
        <f t="shared" si="11"/>
        <v>Music Alice20171031 $1142</v>
      </c>
      <c r="N17" s="28" t="str">
        <f t="shared" si="12"/>
        <v>Music Alice 20171031 $1142</v>
      </c>
      <c r="O17">
        <f t="shared" si="13"/>
        <v>6</v>
      </c>
      <c r="P17">
        <f t="shared" si="14"/>
        <v>12</v>
      </c>
      <c r="Q17">
        <f t="shared" si="15"/>
        <v>21</v>
      </c>
      <c r="R17" s="25" t="str">
        <f t="shared" si="16"/>
        <v>Music</v>
      </c>
      <c r="S17" s="25" t="str">
        <f t="shared" si="17"/>
        <v>Alice</v>
      </c>
      <c r="T17" s="25" t="str">
        <f t="shared" si="18"/>
        <v>20171031</v>
      </c>
      <c r="U17" s="25">
        <f t="shared" si="19"/>
        <v>1142</v>
      </c>
      <c r="V17" s="26">
        <f t="shared" si="20"/>
        <v>43039</v>
      </c>
    </row>
    <row r="18" spans="1:22" x14ac:dyDescent="0.3">
      <c r="A18" s="12">
        <f t="shared" si="1"/>
        <v>14</v>
      </c>
      <c r="B18" t="s">
        <v>26</v>
      </c>
      <c r="C18">
        <f t="shared" si="2"/>
        <v>30</v>
      </c>
      <c r="D18" t="str">
        <f t="shared" si="3"/>
        <v xml:space="preserve">/PR:Clothing_SP:Carol20171025   $1213  </v>
      </c>
      <c r="E18">
        <f t="shared" si="4"/>
        <v>32</v>
      </c>
      <c r="F18" t="str">
        <f t="shared" si="0"/>
        <v>/PR:Clothing_SP:Carol20171025 $1213</v>
      </c>
      <c r="G18" t="str">
        <f t="shared" si="5"/>
        <v>PR:Clothing_SP:Carol20171025 $1213</v>
      </c>
      <c r="H18" t="str">
        <f t="shared" si="6"/>
        <v>PR:Clothing SP:Carol20171025 $1213</v>
      </c>
      <c r="I18" t="str">
        <f t="shared" si="7"/>
        <v>PR:Clothing SP:Carol20171025 $1213</v>
      </c>
      <c r="J18">
        <f t="shared" si="8"/>
        <v>34</v>
      </c>
      <c r="K18">
        <f t="shared" si="9"/>
        <v>51</v>
      </c>
      <c r="L18" t="str">
        <f t="shared" si="10"/>
        <v>Clothing SP:Carol20171025 $1213</v>
      </c>
      <c r="M18" t="str">
        <f t="shared" si="11"/>
        <v>Clothing Carol20171025 $1213</v>
      </c>
      <c r="N18" s="28" t="str">
        <f t="shared" si="12"/>
        <v>Clothing Carol 20171025 $1213</v>
      </c>
      <c r="O18">
        <f t="shared" si="13"/>
        <v>9</v>
      </c>
      <c r="P18">
        <f t="shared" si="14"/>
        <v>15</v>
      </c>
      <c r="Q18">
        <f t="shared" si="15"/>
        <v>24</v>
      </c>
      <c r="R18" s="25" t="str">
        <f t="shared" si="16"/>
        <v>Clothing</v>
      </c>
      <c r="S18" s="25" t="str">
        <f t="shared" si="17"/>
        <v>Carol</v>
      </c>
      <c r="T18" s="25" t="str">
        <f t="shared" si="18"/>
        <v>20171025</v>
      </c>
      <c r="U18" s="25">
        <f t="shared" si="19"/>
        <v>1213</v>
      </c>
      <c r="V18" s="26">
        <f t="shared" si="20"/>
        <v>43033</v>
      </c>
    </row>
    <row r="19" spans="1:22" x14ac:dyDescent="0.3">
      <c r="A19" s="12">
        <f t="shared" si="1"/>
        <v>15</v>
      </c>
      <c r="B19" t="s">
        <v>27</v>
      </c>
      <c r="C19">
        <f t="shared" si="2"/>
        <v>28</v>
      </c>
      <c r="D19" t="str">
        <f t="shared" si="3"/>
        <v xml:space="preserve">/////PR:Games_____SP:Alice20171021 $0     </v>
      </c>
      <c r="E19">
        <f t="shared" si="4"/>
        <v>32</v>
      </c>
      <c r="F19" t="str">
        <f t="shared" si="0"/>
        <v>/////PR:Games_____SP:Alice20171021 $0</v>
      </c>
      <c r="G19" t="str">
        <f t="shared" si="5"/>
        <v>PR:Games_____SP:Alice20171021 $0</v>
      </c>
      <c r="H19" t="str">
        <f t="shared" si="6"/>
        <v>PR:Games     SP:Alice20171021 $0</v>
      </c>
      <c r="I19" t="str">
        <f t="shared" si="7"/>
        <v>PR:Games SP:Alice20171021 $0</v>
      </c>
      <c r="J19">
        <f t="shared" si="8"/>
        <v>28</v>
      </c>
      <c r="K19">
        <f t="shared" si="9"/>
        <v>48</v>
      </c>
      <c r="L19" t="str">
        <f t="shared" si="10"/>
        <v>Games SP:Alice20171021 $0</v>
      </c>
      <c r="M19" t="str">
        <f t="shared" si="11"/>
        <v>Games Alice20171021 $0</v>
      </c>
      <c r="N19" s="28" t="str">
        <f t="shared" si="12"/>
        <v>Games Alice 20171021 $0</v>
      </c>
      <c r="O19">
        <f t="shared" si="13"/>
        <v>6</v>
      </c>
      <c r="P19">
        <f t="shared" si="14"/>
        <v>12</v>
      </c>
      <c r="Q19">
        <f t="shared" si="15"/>
        <v>21</v>
      </c>
      <c r="R19" s="25" t="str">
        <f t="shared" si="16"/>
        <v>Games</v>
      </c>
      <c r="S19" s="25" t="str">
        <f t="shared" si="17"/>
        <v>Alice</v>
      </c>
      <c r="T19" s="25" t="str">
        <f t="shared" si="18"/>
        <v>20171021</v>
      </c>
      <c r="U19" s="25">
        <f t="shared" si="19"/>
        <v>0</v>
      </c>
      <c r="V19" s="26">
        <f t="shared" si="20"/>
        <v>43029</v>
      </c>
    </row>
    <row r="20" spans="1:22" x14ac:dyDescent="0.3">
      <c r="A20" s="12">
        <f t="shared" si="1"/>
        <v>16</v>
      </c>
      <c r="B20" t="s">
        <v>28</v>
      </c>
      <c r="C20">
        <f t="shared" si="2"/>
        <v>31</v>
      </c>
      <c r="D20" t="str">
        <f t="shared" si="3"/>
        <v xml:space="preserve">///PR:Clothing_SP:David20171013   $0    </v>
      </c>
      <c r="E20">
        <f t="shared" si="4"/>
        <v>32</v>
      </c>
      <c r="F20" t="str">
        <f t="shared" si="0"/>
        <v>///PR:Clothing_SP:David20171013 $0</v>
      </c>
      <c r="G20" t="str">
        <f t="shared" si="5"/>
        <v>PR:Clothing_SP:David20171013 $0</v>
      </c>
      <c r="H20" t="str">
        <f t="shared" si="6"/>
        <v>PR:Clothing SP:David20171013 $0</v>
      </c>
      <c r="I20" t="str">
        <f t="shared" si="7"/>
        <v>PR:Clothing SP:David20171013 $0</v>
      </c>
      <c r="J20">
        <f t="shared" si="8"/>
        <v>31</v>
      </c>
      <c r="K20">
        <f t="shared" si="9"/>
        <v>48</v>
      </c>
      <c r="L20" t="str">
        <f t="shared" si="10"/>
        <v>Clothing SP:David20171013 $0</v>
      </c>
      <c r="M20" t="str">
        <f t="shared" si="11"/>
        <v>Clothing David20171013 $0</v>
      </c>
      <c r="N20" s="28" t="str">
        <f t="shared" si="12"/>
        <v>Clothing David 20171013 $0</v>
      </c>
      <c r="O20">
        <f t="shared" si="13"/>
        <v>9</v>
      </c>
      <c r="P20">
        <f t="shared" si="14"/>
        <v>15</v>
      </c>
      <c r="Q20">
        <f t="shared" si="15"/>
        <v>24</v>
      </c>
      <c r="R20" s="25" t="str">
        <f t="shared" si="16"/>
        <v>Clothing</v>
      </c>
      <c r="S20" s="25" t="str">
        <f t="shared" si="17"/>
        <v>David</v>
      </c>
      <c r="T20" s="25" t="str">
        <f t="shared" si="18"/>
        <v>20171013</v>
      </c>
      <c r="U20" s="25">
        <f t="shared" si="19"/>
        <v>0</v>
      </c>
      <c r="V20" s="26">
        <f t="shared" si="20"/>
        <v>43021</v>
      </c>
    </row>
    <row r="21" spans="1:22" x14ac:dyDescent="0.3">
      <c r="A21" s="12">
        <f t="shared" si="1"/>
        <v>17</v>
      </c>
      <c r="B21" t="s">
        <v>29</v>
      </c>
      <c r="C21">
        <f t="shared" si="2"/>
        <v>28</v>
      </c>
      <c r="D21" t="str">
        <f t="shared" si="3"/>
        <v xml:space="preserve">/////PR:Books_SP:Carol2017103  $721    </v>
      </c>
      <c r="E21">
        <f t="shared" si="4"/>
        <v>32</v>
      </c>
      <c r="F21" t="str">
        <f t="shared" si="0"/>
        <v>/////PR:Books_SP:Carol2017103 $721</v>
      </c>
      <c r="G21" t="str">
        <f t="shared" si="5"/>
        <v>PR:Books_SP:Carol2017103 $721</v>
      </c>
      <c r="H21" t="str">
        <f t="shared" si="6"/>
        <v>PR:Books SP:Carol2017103 $721</v>
      </c>
      <c r="I21" t="str">
        <f t="shared" si="7"/>
        <v>PR:Books SP:Carol2017103 $721</v>
      </c>
      <c r="J21">
        <f t="shared" si="8"/>
        <v>29</v>
      </c>
      <c r="K21">
        <f t="shared" si="9"/>
        <v>49</v>
      </c>
      <c r="L21" t="str">
        <f t="shared" si="10"/>
        <v>Books SP:Carol2017103 $721</v>
      </c>
      <c r="M21" t="str">
        <f t="shared" si="11"/>
        <v>Books Carol2017103 $721</v>
      </c>
      <c r="N21" s="28" t="str">
        <f t="shared" si="12"/>
        <v>Books Carol 2017103 $721</v>
      </c>
      <c r="O21">
        <f t="shared" si="13"/>
        <v>6</v>
      </c>
      <c r="P21">
        <f t="shared" si="14"/>
        <v>12</v>
      </c>
      <c r="Q21">
        <f t="shared" si="15"/>
        <v>20</v>
      </c>
      <c r="R21" s="25" t="str">
        <f t="shared" si="16"/>
        <v>Books</v>
      </c>
      <c r="S21" s="25" t="str">
        <f t="shared" si="17"/>
        <v>Carol</v>
      </c>
      <c r="T21" s="25" t="str">
        <f t="shared" si="18"/>
        <v>2017103</v>
      </c>
      <c r="U21" s="25">
        <f t="shared" si="19"/>
        <v>721</v>
      </c>
      <c r="V21" s="26">
        <f t="shared" si="20"/>
        <v>43011</v>
      </c>
    </row>
    <row r="22" spans="1:22" x14ac:dyDescent="0.3">
      <c r="A22" s="12">
        <f t="shared" si="1"/>
        <v>18</v>
      </c>
      <c r="B22" t="s">
        <v>30</v>
      </c>
      <c r="C22">
        <f t="shared" si="2"/>
        <v>30</v>
      </c>
      <c r="D22" t="str">
        <f t="shared" si="3"/>
        <v xml:space="preserve">////PR:Clothing__SP:Carol20171026   $0 </v>
      </c>
      <c r="E22">
        <f t="shared" si="4"/>
        <v>32</v>
      </c>
      <c r="F22" t="str">
        <f t="shared" si="0"/>
        <v>////PR:Clothing__SP:Carol20171026 $0</v>
      </c>
      <c r="G22" t="str">
        <f t="shared" si="5"/>
        <v>PR:Clothing__SP:Carol20171026 $0</v>
      </c>
      <c r="H22" t="str">
        <f t="shared" si="6"/>
        <v>PR:Clothing  SP:Carol20171026 $0</v>
      </c>
      <c r="I22" t="str">
        <f t="shared" si="7"/>
        <v>PR:Clothing SP:Carol20171026 $0</v>
      </c>
      <c r="J22">
        <f t="shared" si="8"/>
        <v>31</v>
      </c>
      <c r="K22">
        <f t="shared" si="9"/>
        <v>48</v>
      </c>
      <c r="L22" t="str">
        <f t="shared" si="10"/>
        <v>Clothing SP:Carol20171026 $0</v>
      </c>
      <c r="M22" t="str">
        <f t="shared" si="11"/>
        <v>Clothing Carol20171026 $0</v>
      </c>
      <c r="N22" s="28" t="str">
        <f t="shared" si="12"/>
        <v>Clothing Carol 20171026 $0</v>
      </c>
      <c r="O22">
        <f t="shared" si="13"/>
        <v>9</v>
      </c>
      <c r="P22">
        <f t="shared" si="14"/>
        <v>15</v>
      </c>
      <c r="Q22">
        <f t="shared" si="15"/>
        <v>24</v>
      </c>
      <c r="R22" s="25" t="str">
        <f t="shared" si="16"/>
        <v>Clothing</v>
      </c>
      <c r="S22" s="25" t="str">
        <f t="shared" si="17"/>
        <v>Carol</v>
      </c>
      <c r="T22" s="25" t="str">
        <f t="shared" si="18"/>
        <v>20171026</v>
      </c>
      <c r="U22" s="25">
        <f t="shared" si="19"/>
        <v>0</v>
      </c>
      <c r="V22" s="26">
        <f t="shared" si="20"/>
        <v>43034</v>
      </c>
    </row>
    <row r="23" spans="1:22" x14ac:dyDescent="0.3">
      <c r="A23" s="12">
        <f t="shared" si="1"/>
        <v>19</v>
      </c>
      <c r="B23" t="s">
        <v>31</v>
      </c>
      <c r="C23">
        <f t="shared" si="2"/>
        <v>31</v>
      </c>
      <c r="D23" t="str">
        <f t="shared" si="3"/>
        <v xml:space="preserve">////PR:Clothing___SP:Barney20171016    $945 </v>
      </c>
      <c r="E23">
        <f t="shared" si="4"/>
        <v>32</v>
      </c>
      <c r="F23" t="str">
        <f t="shared" si="0"/>
        <v>////PR:Clothing___SP:Barney20171016 $945</v>
      </c>
      <c r="G23" t="str">
        <f t="shared" si="5"/>
        <v>PR:Clothing___SP:Barney20171016 $945</v>
      </c>
      <c r="H23" t="str">
        <f t="shared" si="6"/>
        <v>PR:Clothing   SP:Barney20171016 $945</v>
      </c>
      <c r="I23" t="str">
        <f t="shared" si="7"/>
        <v>PR:Clothing SP:Barney20171016 $945</v>
      </c>
      <c r="J23">
        <f t="shared" si="8"/>
        <v>34</v>
      </c>
      <c r="K23">
        <f t="shared" si="9"/>
        <v>53</v>
      </c>
      <c r="L23" t="str">
        <f t="shared" si="10"/>
        <v>Clothing SP:Barney20171016 $945</v>
      </c>
      <c r="M23" t="str">
        <f t="shared" si="11"/>
        <v>Clothing Barney20171016 $945</v>
      </c>
      <c r="N23" s="28" t="str">
        <f t="shared" si="12"/>
        <v>Clothing Barney 20171016 $945</v>
      </c>
      <c r="O23">
        <f t="shared" si="13"/>
        <v>9</v>
      </c>
      <c r="P23">
        <f t="shared" si="14"/>
        <v>16</v>
      </c>
      <c r="Q23">
        <f t="shared" si="15"/>
        <v>25</v>
      </c>
      <c r="R23" s="25" t="str">
        <f t="shared" si="16"/>
        <v>Clothing</v>
      </c>
      <c r="S23" s="25" t="str">
        <f t="shared" si="17"/>
        <v>Barney</v>
      </c>
      <c r="T23" s="25" t="str">
        <f t="shared" si="18"/>
        <v>20171016</v>
      </c>
      <c r="U23" s="25">
        <f t="shared" si="19"/>
        <v>945</v>
      </c>
      <c r="V23" s="26">
        <f t="shared" si="20"/>
        <v>43024</v>
      </c>
    </row>
    <row r="24" spans="1:22" x14ac:dyDescent="0.3">
      <c r="A24" s="12">
        <f t="shared" si="1"/>
        <v>20</v>
      </c>
      <c r="B24" t="s">
        <v>32</v>
      </c>
      <c r="C24">
        <f t="shared" si="2"/>
        <v>28</v>
      </c>
      <c r="D24" t="str">
        <f t="shared" si="3"/>
        <v xml:space="preserve">//PR:Clothing__SP:Barney20171025 $801  </v>
      </c>
      <c r="E24">
        <f t="shared" si="4"/>
        <v>32</v>
      </c>
      <c r="F24" t="str">
        <f t="shared" si="0"/>
        <v>//PR:Clothing__SP:Barney20171025 $801</v>
      </c>
      <c r="G24" t="str">
        <f t="shared" si="5"/>
        <v>PR:Clothing__SP:Barney20171025 $801</v>
      </c>
      <c r="H24" t="str">
        <f t="shared" si="6"/>
        <v>PR:Clothing  SP:Barney20171025 $801</v>
      </c>
      <c r="I24" t="str">
        <f t="shared" si="7"/>
        <v>PR:Clothing SP:Barney20171025 $801</v>
      </c>
      <c r="J24">
        <f t="shared" si="8"/>
        <v>34</v>
      </c>
      <c r="K24">
        <f t="shared" si="9"/>
        <v>49</v>
      </c>
      <c r="L24" t="str">
        <f t="shared" si="10"/>
        <v>Clothing SP:Barney20171025 $801</v>
      </c>
      <c r="M24" t="str">
        <f t="shared" si="11"/>
        <v>Clothing Barney20171025 $801</v>
      </c>
      <c r="N24" s="28" t="str">
        <f t="shared" si="12"/>
        <v>Clothing Barney 20171025 $801</v>
      </c>
      <c r="O24">
        <f t="shared" si="13"/>
        <v>9</v>
      </c>
      <c r="P24">
        <f t="shared" si="14"/>
        <v>16</v>
      </c>
      <c r="Q24">
        <f t="shared" si="15"/>
        <v>25</v>
      </c>
      <c r="R24" s="25" t="str">
        <f t="shared" si="16"/>
        <v>Clothing</v>
      </c>
      <c r="S24" s="25" t="str">
        <f t="shared" si="17"/>
        <v>Barney</v>
      </c>
      <c r="T24" s="25" t="str">
        <f t="shared" si="18"/>
        <v>20171025</v>
      </c>
      <c r="U24" s="25">
        <f t="shared" si="19"/>
        <v>801</v>
      </c>
      <c r="V24" s="26">
        <f t="shared" si="20"/>
        <v>43033</v>
      </c>
    </row>
    <row r="25" spans="1:22" x14ac:dyDescent="0.3">
      <c r="A25" s="12">
        <f t="shared" si="1"/>
        <v>21</v>
      </c>
      <c r="B25" t="s">
        <v>33</v>
      </c>
      <c r="C25">
        <f t="shared" si="2"/>
        <v>29</v>
      </c>
      <c r="D25" t="str">
        <f t="shared" si="3"/>
        <v xml:space="preserve">/////PR:Books_SP:David2017109     $866    </v>
      </c>
      <c r="E25">
        <f t="shared" si="4"/>
        <v>32</v>
      </c>
      <c r="F25" t="str">
        <f t="shared" si="0"/>
        <v>/////PR:Books_SP:David2017109 $866</v>
      </c>
      <c r="G25" t="str">
        <f t="shared" si="5"/>
        <v>PR:Books_SP:David2017109 $866</v>
      </c>
      <c r="H25" t="str">
        <f t="shared" si="6"/>
        <v>PR:Books SP:David2017109 $866</v>
      </c>
      <c r="I25" t="str">
        <f t="shared" si="7"/>
        <v>PR:Books SP:David2017109 $866</v>
      </c>
      <c r="J25">
        <f t="shared" si="8"/>
        <v>29</v>
      </c>
      <c r="K25">
        <f t="shared" si="9"/>
        <v>54</v>
      </c>
      <c r="L25" t="str">
        <f t="shared" si="10"/>
        <v>Books SP:David2017109 $866</v>
      </c>
      <c r="M25" t="str">
        <f t="shared" si="11"/>
        <v>Books David2017109 $866</v>
      </c>
      <c r="N25" s="28" t="str">
        <f t="shared" si="12"/>
        <v>Books David 2017109 $866</v>
      </c>
      <c r="O25">
        <f t="shared" si="13"/>
        <v>6</v>
      </c>
      <c r="P25">
        <f t="shared" si="14"/>
        <v>12</v>
      </c>
      <c r="Q25">
        <f t="shared" si="15"/>
        <v>20</v>
      </c>
      <c r="R25" s="25" t="str">
        <f t="shared" si="16"/>
        <v>Books</v>
      </c>
      <c r="S25" s="25" t="str">
        <f t="shared" si="17"/>
        <v>David</v>
      </c>
      <c r="T25" s="25" t="str">
        <f t="shared" si="18"/>
        <v>2017109</v>
      </c>
      <c r="U25" s="25">
        <f t="shared" si="19"/>
        <v>866</v>
      </c>
      <c r="V25" s="26">
        <f t="shared" si="20"/>
        <v>43017</v>
      </c>
    </row>
    <row r="26" spans="1:22" x14ac:dyDescent="0.3">
      <c r="A26" s="12">
        <f t="shared" si="1"/>
        <v>22</v>
      </c>
      <c r="B26" t="s">
        <v>34</v>
      </c>
      <c r="C26">
        <f t="shared" si="2"/>
        <v>29</v>
      </c>
      <c r="D26" t="str">
        <f t="shared" si="3"/>
        <v xml:space="preserve">/////PR:Books__SP:David20171017  $0  </v>
      </c>
      <c r="E26">
        <f t="shared" si="4"/>
        <v>32</v>
      </c>
      <c r="F26" t="str">
        <f t="shared" si="0"/>
        <v>/////PR:Books__SP:David20171017 $0</v>
      </c>
      <c r="G26" t="str">
        <f t="shared" si="5"/>
        <v>PR:Books__SP:David20171017 $0</v>
      </c>
      <c r="H26" t="str">
        <f t="shared" si="6"/>
        <v>PR:Books  SP:David20171017 $0</v>
      </c>
      <c r="I26" t="str">
        <f t="shared" si="7"/>
        <v>PR:Books SP:David20171017 $0</v>
      </c>
      <c r="J26">
        <f t="shared" si="8"/>
        <v>28</v>
      </c>
      <c r="K26">
        <f t="shared" si="9"/>
        <v>48</v>
      </c>
      <c r="L26" t="str">
        <f t="shared" si="10"/>
        <v>Books SP:David20171017 $0</v>
      </c>
      <c r="M26" t="str">
        <f t="shared" si="11"/>
        <v>Books David20171017 $0</v>
      </c>
      <c r="N26" s="28" t="str">
        <f t="shared" si="12"/>
        <v>Books David 20171017 $0</v>
      </c>
      <c r="O26">
        <f t="shared" si="13"/>
        <v>6</v>
      </c>
      <c r="P26">
        <f t="shared" si="14"/>
        <v>12</v>
      </c>
      <c r="Q26">
        <f t="shared" si="15"/>
        <v>21</v>
      </c>
      <c r="R26" s="25" t="str">
        <f t="shared" si="16"/>
        <v>Books</v>
      </c>
      <c r="S26" s="25" t="str">
        <f t="shared" si="17"/>
        <v>David</v>
      </c>
      <c r="T26" s="25" t="str">
        <f t="shared" si="18"/>
        <v>20171017</v>
      </c>
      <c r="U26" s="25">
        <f t="shared" si="19"/>
        <v>0</v>
      </c>
      <c r="V26" s="26">
        <f t="shared" si="20"/>
        <v>43025</v>
      </c>
    </row>
    <row r="27" spans="1:22" x14ac:dyDescent="0.3">
      <c r="A27" s="12">
        <f t="shared" si="1"/>
        <v>23</v>
      </c>
      <c r="B27" t="s">
        <v>35</v>
      </c>
      <c r="C27">
        <f t="shared" si="2"/>
        <v>31</v>
      </c>
      <c r="D27" t="str">
        <f t="shared" si="3"/>
        <v xml:space="preserve">/PR:Clothing___SP:David2017104  $1574    </v>
      </c>
      <c r="E27">
        <f t="shared" si="4"/>
        <v>32</v>
      </c>
      <c r="F27" t="str">
        <f t="shared" si="0"/>
        <v>/PR:Clothing___SP:David2017104 $1574</v>
      </c>
      <c r="G27" t="str">
        <f t="shared" si="5"/>
        <v>PR:Clothing___SP:David2017104 $1574</v>
      </c>
      <c r="H27" t="str">
        <f t="shared" si="6"/>
        <v>PR:Clothing   SP:David2017104 $1574</v>
      </c>
      <c r="I27" t="str">
        <f t="shared" si="7"/>
        <v>PR:Clothing SP:David2017104 $1574</v>
      </c>
      <c r="J27">
        <f t="shared" si="8"/>
        <v>33</v>
      </c>
      <c r="K27">
        <f t="shared" si="9"/>
        <v>52</v>
      </c>
      <c r="L27" t="str">
        <f t="shared" si="10"/>
        <v>Clothing SP:David2017104 $1574</v>
      </c>
      <c r="M27" t="str">
        <f t="shared" si="11"/>
        <v>Clothing David2017104 $1574</v>
      </c>
      <c r="N27" s="28" t="str">
        <f t="shared" si="12"/>
        <v>Clothing David 2017104 $1574</v>
      </c>
      <c r="O27">
        <f t="shared" si="13"/>
        <v>9</v>
      </c>
      <c r="P27">
        <f t="shared" si="14"/>
        <v>15</v>
      </c>
      <c r="Q27">
        <f t="shared" si="15"/>
        <v>23</v>
      </c>
      <c r="R27" s="25" t="str">
        <f t="shared" si="16"/>
        <v>Clothing</v>
      </c>
      <c r="S27" s="25" t="str">
        <f t="shared" si="17"/>
        <v>David</v>
      </c>
      <c r="T27" s="25" t="str">
        <f t="shared" si="18"/>
        <v>2017104</v>
      </c>
      <c r="U27" s="25">
        <f t="shared" si="19"/>
        <v>1574</v>
      </c>
      <c r="V27" s="26">
        <f t="shared" si="20"/>
        <v>43012</v>
      </c>
    </row>
    <row r="28" spans="1:22" x14ac:dyDescent="0.3">
      <c r="A28" s="12">
        <f t="shared" si="1"/>
        <v>24</v>
      </c>
      <c r="B28" t="s">
        <v>36</v>
      </c>
      <c r="C28">
        <f t="shared" si="2"/>
        <v>31</v>
      </c>
      <c r="D28" t="str">
        <f t="shared" si="3"/>
        <v xml:space="preserve">////PR:Music__SP:Barney2017108 $0 </v>
      </c>
      <c r="E28">
        <f t="shared" si="4"/>
        <v>32</v>
      </c>
      <c r="F28" t="str">
        <f t="shared" si="0"/>
        <v>////PR:Music__SP:Barney2017108 $0</v>
      </c>
      <c r="G28" t="str">
        <f t="shared" si="5"/>
        <v>PR:Music__SP:Barney2017108 $0</v>
      </c>
      <c r="H28" t="str">
        <f t="shared" si="6"/>
        <v>PR:Music  SP:Barney2017108 $0</v>
      </c>
      <c r="I28" t="str">
        <f t="shared" si="7"/>
        <v>PR:Music SP:Barney2017108 $0</v>
      </c>
      <c r="J28">
        <f t="shared" si="8"/>
        <v>28</v>
      </c>
      <c r="K28">
        <f t="shared" si="9"/>
        <v>48</v>
      </c>
      <c r="L28" t="str">
        <f t="shared" si="10"/>
        <v>Music SP:Barney2017108 $0</v>
      </c>
      <c r="M28" t="str">
        <f t="shared" si="11"/>
        <v>Music Barney2017108 $0</v>
      </c>
      <c r="N28" s="28" t="str">
        <f t="shared" si="12"/>
        <v>Music Barney 2017108 $0</v>
      </c>
      <c r="O28">
        <f t="shared" si="13"/>
        <v>6</v>
      </c>
      <c r="P28">
        <f t="shared" si="14"/>
        <v>13</v>
      </c>
      <c r="Q28">
        <f t="shared" si="15"/>
        <v>21</v>
      </c>
      <c r="R28" s="25" t="str">
        <f t="shared" si="16"/>
        <v>Music</v>
      </c>
      <c r="S28" s="25" t="str">
        <f t="shared" si="17"/>
        <v>Barney</v>
      </c>
      <c r="T28" s="25" t="str">
        <f t="shared" si="18"/>
        <v>2017108</v>
      </c>
      <c r="U28" s="25">
        <f t="shared" si="19"/>
        <v>0</v>
      </c>
      <c r="V28" s="26">
        <f t="shared" si="20"/>
        <v>43016</v>
      </c>
    </row>
    <row r="29" spans="1:22" x14ac:dyDescent="0.3">
      <c r="A29" s="12">
        <f t="shared" si="1"/>
        <v>25</v>
      </c>
      <c r="B29" t="s">
        <v>37</v>
      </c>
      <c r="C29">
        <f t="shared" si="2"/>
        <v>30</v>
      </c>
      <c r="D29" t="str">
        <f t="shared" si="3"/>
        <v xml:space="preserve">///PR:Books___SP:Carol20171023 $0   </v>
      </c>
      <c r="E29">
        <f t="shared" si="4"/>
        <v>32</v>
      </c>
      <c r="F29" t="str">
        <f t="shared" si="0"/>
        <v>///PR:Books___SP:Carol20171023 $0</v>
      </c>
      <c r="G29" t="str">
        <f t="shared" si="5"/>
        <v>PR:Books___SP:Carol20171023 $0</v>
      </c>
      <c r="H29" t="str">
        <f t="shared" si="6"/>
        <v>PR:Books   SP:Carol20171023 $0</v>
      </c>
      <c r="I29" t="str">
        <f t="shared" si="7"/>
        <v>PR:Books SP:Carol20171023 $0</v>
      </c>
      <c r="J29">
        <f t="shared" si="8"/>
        <v>28</v>
      </c>
      <c r="K29">
        <f t="shared" si="9"/>
        <v>48</v>
      </c>
      <c r="L29" t="str">
        <f t="shared" si="10"/>
        <v>Books SP:Carol20171023 $0</v>
      </c>
      <c r="M29" t="str">
        <f t="shared" si="11"/>
        <v>Books Carol20171023 $0</v>
      </c>
      <c r="N29" s="28" t="str">
        <f t="shared" si="12"/>
        <v>Books Carol 20171023 $0</v>
      </c>
      <c r="O29">
        <f t="shared" si="13"/>
        <v>6</v>
      </c>
      <c r="P29">
        <f t="shared" si="14"/>
        <v>12</v>
      </c>
      <c r="Q29">
        <f t="shared" si="15"/>
        <v>21</v>
      </c>
      <c r="R29" s="25" t="str">
        <f t="shared" si="16"/>
        <v>Books</v>
      </c>
      <c r="S29" s="25" t="str">
        <f t="shared" si="17"/>
        <v>Carol</v>
      </c>
      <c r="T29" s="25" t="str">
        <f t="shared" si="18"/>
        <v>20171023</v>
      </c>
      <c r="U29" s="25">
        <f t="shared" si="19"/>
        <v>0</v>
      </c>
      <c r="V29" s="26">
        <f t="shared" si="20"/>
        <v>43031</v>
      </c>
    </row>
    <row r="30" spans="1:22" x14ac:dyDescent="0.3">
      <c r="A30" s="12">
        <f t="shared" si="1"/>
        <v>26</v>
      </c>
      <c r="B30" t="s">
        <v>38</v>
      </c>
      <c r="C30">
        <f t="shared" si="2"/>
        <v>28</v>
      </c>
      <c r="D30" t="str">
        <f t="shared" si="3"/>
        <v xml:space="preserve">//PR:Games__SP:Alice20171011 $1326  </v>
      </c>
      <c r="E30">
        <f t="shared" si="4"/>
        <v>32</v>
      </c>
      <c r="F30" t="str">
        <f t="shared" si="0"/>
        <v>//PR:Games__SP:Alice20171011 $1326</v>
      </c>
      <c r="G30" t="str">
        <f t="shared" si="5"/>
        <v>PR:Games__SP:Alice20171011 $1326</v>
      </c>
      <c r="H30" t="str">
        <f t="shared" si="6"/>
        <v>PR:Games  SP:Alice20171011 $1326</v>
      </c>
      <c r="I30" t="str">
        <f t="shared" si="7"/>
        <v>PR:Games SP:Alice20171011 $1326</v>
      </c>
      <c r="J30">
        <f t="shared" si="8"/>
        <v>31</v>
      </c>
      <c r="K30">
        <f t="shared" si="9"/>
        <v>54</v>
      </c>
      <c r="L30" t="str">
        <f t="shared" si="10"/>
        <v>Games SP:Alice20171011 $1326</v>
      </c>
      <c r="M30" t="str">
        <f t="shared" si="11"/>
        <v>Games Alice20171011 $1326</v>
      </c>
      <c r="N30" s="28" t="str">
        <f t="shared" si="12"/>
        <v>Games Alice 20171011 $1326</v>
      </c>
      <c r="O30">
        <f t="shared" si="13"/>
        <v>6</v>
      </c>
      <c r="P30">
        <f t="shared" si="14"/>
        <v>12</v>
      </c>
      <c r="Q30">
        <f t="shared" si="15"/>
        <v>21</v>
      </c>
      <c r="R30" s="25" t="str">
        <f t="shared" si="16"/>
        <v>Games</v>
      </c>
      <c r="S30" s="25" t="str">
        <f t="shared" si="17"/>
        <v>Alice</v>
      </c>
      <c r="T30" s="25" t="str">
        <f t="shared" si="18"/>
        <v>20171011</v>
      </c>
      <c r="U30" s="25">
        <f t="shared" si="19"/>
        <v>1326</v>
      </c>
      <c r="V30" s="26">
        <f t="shared" si="20"/>
        <v>43019</v>
      </c>
    </row>
    <row r="31" spans="1:22" x14ac:dyDescent="0.3">
      <c r="A31" s="12">
        <f t="shared" si="1"/>
        <v>27</v>
      </c>
      <c r="B31" t="s">
        <v>39</v>
      </c>
      <c r="C31">
        <f t="shared" si="2"/>
        <v>30</v>
      </c>
      <c r="D31" t="str">
        <f t="shared" si="3"/>
        <v xml:space="preserve">/////PR:Clothing_SP:David20171026  $1044 </v>
      </c>
      <c r="E31">
        <f t="shared" si="4"/>
        <v>32</v>
      </c>
      <c r="F31" t="str">
        <f t="shared" si="0"/>
        <v>/////PR:Clothing_SP:David20171026 $1044</v>
      </c>
      <c r="G31" t="str">
        <f t="shared" si="5"/>
        <v>PR:Clothing_SP:David20171026 $1044</v>
      </c>
      <c r="H31" t="str">
        <f t="shared" si="6"/>
        <v>PR:Clothing SP:David20171026 $1044</v>
      </c>
      <c r="I31" t="str">
        <f t="shared" si="7"/>
        <v>PR:Clothing SP:David20171026 $1044</v>
      </c>
      <c r="J31">
        <f t="shared" si="8"/>
        <v>34</v>
      </c>
      <c r="K31">
        <f t="shared" si="9"/>
        <v>52</v>
      </c>
      <c r="L31" t="str">
        <f t="shared" si="10"/>
        <v>Clothing SP:David20171026 $1044</v>
      </c>
      <c r="M31" t="str">
        <f t="shared" si="11"/>
        <v>Clothing David20171026 $1044</v>
      </c>
      <c r="N31" s="28" t="str">
        <f t="shared" si="12"/>
        <v>Clothing David 20171026 $1044</v>
      </c>
      <c r="O31">
        <f t="shared" si="13"/>
        <v>9</v>
      </c>
      <c r="P31">
        <f t="shared" si="14"/>
        <v>15</v>
      </c>
      <c r="Q31">
        <f t="shared" si="15"/>
        <v>24</v>
      </c>
      <c r="R31" s="25" t="str">
        <f t="shared" si="16"/>
        <v>Clothing</v>
      </c>
      <c r="S31" s="25" t="str">
        <f t="shared" si="17"/>
        <v>David</v>
      </c>
      <c r="T31" s="25" t="str">
        <f t="shared" si="18"/>
        <v>20171026</v>
      </c>
      <c r="U31" s="25">
        <f t="shared" si="19"/>
        <v>1044</v>
      </c>
      <c r="V31" s="26">
        <f t="shared" si="20"/>
        <v>43034</v>
      </c>
    </row>
    <row r="32" spans="1:22" x14ac:dyDescent="0.3">
      <c r="A32" s="12">
        <f t="shared" si="1"/>
        <v>28</v>
      </c>
      <c r="B32" t="s">
        <v>40</v>
      </c>
      <c r="C32">
        <f t="shared" si="2"/>
        <v>29</v>
      </c>
      <c r="D32" t="str">
        <f t="shared" si="3"/>
        <v xml:space="preserve">//PR:Books_SP:Carol2017102  $0  </v>
      </c>
      <c r="E32">
        <f t="shared" si="4"/>
        <v>32</v>
      </c>
      <c r="F32" t="str">
        <f t="shared" si="0"/>
        <v>//PR:Books_SP:Carol2017102 $0</v>
      </c>
      <c r="G32" t="str">
        <f t="shared" si="5"/>
        <v>PR:Books_SP:Carol2017102 $0</v>
      </c>
      <c r="H32" t="str">
        <f t="shared" si="6"/>
        <v>PR:Books SP:Carol2017102 $0</v>
      </c>
      <c r="I32" t="str">
        <f t="shared" si="7"/>
        <v>PR:Books SP:Carol2017102 $0</v>
      </c>
      <c r="J32">
        <f t="shared" si="8"/>
        <v>27</v>
      </c>
      <c r="K32">
        <f t="shared" si="9"/>
        <v>48</v>
      </c>
      <c r="L32" t="str">
        <f t="shared" si="10"/>
        <v>Books SP:Carol2017102 $0</v>
      </c>
      <c r="M32" t="str">
        <f t="shared" si="11"/>
        <v>Books Carol2017102 $0</v>
      </c>
      <c r="N32" s="28" t="str">
        <f t="shared" si="12"/>
        <v>Books Carol 2017102 $0</v>
      </c>
      <c r="O32">
        <f t="shared" si="13"/>
        <v>6</v>
      </c>
      <c r="P32">
        <f t="shared" si="14"/>
        <v>12</v>
      </c>
      <c r="Q32">
        <f t="shared" si="15"/>
        <v>20</v>
      </c>
      <c r="R32" s="25" t="str">
        <f t="shared" si="16"/>
        <v>Books</v>
      </c>
      <c r="S32" s="25" t="str">
        <f t="shared" si="17"/>
        <v>Carol</v>
      </c>
      <c r="T32" s="25" t="str">
        <f t="shared" si="18"/>
        <v>2017102</v>
      </c>
      <c r="U32" s="25">
        <f t="shared" si="19"/>
        <v>0</v>
      </c>
      <c r="V32" s="26">
        <f t="shared" si="20"/>
        <v>43010</v>
      </c>
    </row>
    <row r="33" spans="1:22" x14ac:dyDescent="0.3">
      <c r="A33" s="12">
        <f t="shared" si="1"/>
        <v>29</v>
      </c>
      <c r="B33" t="s">
        <v>41</v>
      </c>
      <c r="C33">
        <f t="shared" si="2"/>
        <v>29</v>
      </c>
      <c r="D33" t="str">
        <f t="shared" si="3"/>
        <v xml:space="preserve">/PR:Books_____SP:Carol2017104 $718    </v>
      </c>
      <c r="E33">
        <f t="shared" si="4"/>
        <v>32</v>
      </c>
      <c r="F33" t="str">
        <f t="shared" si="0"/>
        <v>/PR:Books_____SP:Carol2017104 $718</v>
      </c>
      <c r="G33" t="str">
        <f t="shared" si="5"/>
        <v>PR:Books_____SP:Carol2017104 $718</v>
      </c>
      <c r="H33" t="str">
        <f t="shared" si="6"/>
        <v>PR:Books     SP:Carol2017104 $718</v>
      </c>
      <c r="I33" t="str">
        <f t="shared" si="7"/>
        <v>PR:Books SP:Carol2017104 $718</v>
      </c>
      <c r="J33">
        <f t="shared" si="8"/>
        <v>29</v>
      </c>
      <c r="K33">
        <f t="shared" si="9"/>
        <v>56</v>
      </c>
      <c r="L33" t="str">
        <f t="shared" si="10"/>
        <v>Books SP:Carol2017104 $718</v>
      </c>
      <c r="M33" t="str">
        <f t="shared" si="11"/>
        <v>Books Carol2017104 $718</v>
      </c>
      <c r="N33" s="28" t="str">
        <f t="shared" si="12"/>
        <v>Books Carol 2017104 $718</v>
      </c>
      <c r="O33">
        <f t="shared" si="13"/>
        <v>6</v>
      </c>
      <c r="P33">
        <f t="shared" si="14"/>
        <v>12</v>
      </c>
      <c r="Q33">
        <f t="shared" si="15"/>
        <v>20</v>
      </c>
      <c r="R33" s="25" t="str">
        <f t="shared" si="16"/>
        <v>Books</v>
      </c>
      <c r="S33" s="25" t="str">
        <f t="shared" si="17"/>
        <v>Carol</v>
      </c>
      <c r="T33" s="25" t="str">
        <f t="shared" si="18"/>
        <v>2017104</v>
      </c>
      <c r="U33" s="25">
        <f t="shared" si="19"/>
        <v>718</v>
      </c>
      <c r="V33" s="26">
        <f t="shared" si="20"/>
        <v>43012</v>
      </c>
    </row>
    <row r="34" spans="1:22" x14ac:dyDescent="0.3">
      <c r="A34" s="12">
        <f t="shared" si="1"/>
        <v>30</v>
      </c>
      <c r="B34" t="s">
        <v>42</v>
      </c>
      <c r="C34">
        <f t="shared" si="2"/>
        <v>30</v>
      </c>
      <c r="D34" t="str">
        <f t="shared" si="3"/>
        <v xml:space="preserve">//PR:Games__SP:Alice20171027     $1683     </v>
      </c>
      <c r="E34">
        <f t="shared" si="4"/>
        <v>32</v>
      </c>
      <c r="F34" t="str">
        <f t="shared" si="0"/>
        <v>//PR:Games__SP:Alice20171027 $1683</v>
      </c>
      <c r="G34" t="str">
        <f t="shared" si="5"/>
        <v>PR:Games__SP:Alice20171027 $1683</v>
      </c>
      <c r="H34" t="str">
        <f t="shared" si="6"/>
        <v>PR:Games  SP:Alice20171027 $1683</v>
      </c>
      <c r="I34" t="str">
        <f t="shared" si="7"/>
        <v>PR:Games SP:Alice20171027 $1683</v>
      </c>
      <c r="J34">
        <f t="shared" si="8"/>
        <v>31</v>
      </c>
      <c r="K34">
        <f t="shared" si="9"/>
        <v>51</v>
      </c>
      <c r="L34" t="str">
        <f t="shared" si="10"/>
        <v>Games SP:Alice20171027 $1683</v>
      </c>
      <c r="M34" t="str">
        <f t="shared" si="11"/>
        <v>Games Alice20171027 $1683</v>
      </c>
      <c r="N34" s="28" t="str">
        <f t="shared" si="12"/>
        <v>Games Alice 20171027 $1683</v>
      </c>
      <c r="O34">
        <f t="shared" si="13"/>
        <v>6</v>
      </c>
      <c r="P34">
        <f t="shared" si="14"/>
        <v>12</v>
      </c>
      <c r="Q34">
        <f t="shared" si="15"/>
        <v>21</v>
      </c>
      <c r="R34" s="25" t="str">
        <f t="shared" si="16"/>
        <v>Games</v>
      </c>
      <c r="S34" s="25" t="str">
        <f t="shared" si="17"/>
        <v>Alice</v>
      </c>
      <c r="T34" s="25" t="str">
        <f t="shared" si="18"/>
        <v>20171027</v>
      </c>
      <c r="U34" s="25">
        <f t="shared" si="19"/>
        <v>1683</v>
      </c>
      <c r="V34" s="26">
        <f t="shared" si="20"/>
        <v>43035</v>
      </c>
    </row>
    <row r="35" spans="1:22" x14ac:dyDescent="0.3">
      <c r="A35" s="12">
        <f t="shared" si="1"/>
        <v>31</v>
      </c>
      <c r="B35" t="s">
        <v>43</v>
      </c>
      <c r="C35">
        <f t="shared" si="2"/>
        <v>30</v>
      </c>
      <c r="D35" t="str">
        <f t="shared" si="3"/>
        <v xml:space="preserve">////PR:Clothing__SP:Carol20171017     $794   </v>
      </c>
      <c r="E35">
        <f t="shared" si="4"/>
        <v>32</v>
      </c>
      <c r="F35" t="str">
        <f t="shared" si="0"/>
        <v>////PR:Clothing__SP:Carol20171017 $794</v>
      </c>
      <c r="G35" t="str">
        <f t="shared" si="5"/>
        <v>PR:Clothing__SP:Carol20171017 $794</v>
      </c>
      <c r="H35" t="str">
        <f t="shared" si="6"/>
        <v>PR:Clothing  SP:Carol20171017 $794</v>
      </c>
      <c r="I35" t="str">
        <f t="shared" si="7"/>
        <v>PR:Clothing SP:Carol20171017 $794</v>
      </c>
      <c r="J35">
        <f t="shared" si="8"/>
        <v>33</v>
      </c>
      <c r="K35">
        <f t="shared" si="9"/>
        <v>52</v>
      </c>
      <c r="L35" t="str">
        <f t="shared" si="10"/>
        <v>Clothing SP:Carol20171017 $794</v>
      </c>
      <c r="M35" t="str">
        <f t="shared" si="11"/>
        <v>Clothing Carol20171017 $794</v>
      </c>
      <c r="N35" s="28" t="str">
        <f t="shared" si="12"/>
        <v>Clothing Carol 20171017 $794</v>
      </c>
      <c r="O35">
        <f t="shared" si="13"/>
        <v>9</v>
      </c>
      <c r="P35">
        <f t="shared" si="14"/>
        <v>15</v>
      </c>
      <c r="Q35">
        <f t="shared" si="15"/>
        <v>24</v>
      </c>
      <c r="R35" s="25" t="str">
        <f t="shared" si="16"/>
        <v>Clothing</v>
      </c>
      <c r="S35" s="25" t="str">
        <f t="shared" si="17"/>
        <v>Carol</v>
      </c>
      <c r="T35" s="25" t="str">
        <f t="shared" si="18"/>
        <v>20171017</v>
      </c>
      <c r="U35" s="25">
        <f t="shared" si="19"/>
        <v>794</v>
      </c>
      <c r="V35" s="26">
        <f t="shared" si="20"/>
        <v>43025</v>
      </c>
    </row>
    <row r="36" spans="1:22" x14ac:dyDescent="0.3">
      <c r="A36" s="12">
        <f t="shared" si="1"/>
        <v>32</v>
      </c>
      <c r="B36" t="s">
        <v>44</v>
      </c>
      <c r="C36">
        <f t="shared" si="2"/>
        <v>31</v>
      </c>
      <c r="D36" t="str">
        <f t="shared" si="3"/>
        <v xml:space="preserve">///PR:Games____SP:Alice20171023  $1747   </v>
      </c>
      <c r="E36">
        <f t="shared" si="4"/>
        <v>32</v>
      </c>
      <c r="F36" t="str">
        <f t="shared" si="0"/>
        <v>///PR:Games____SP:Alice20171023 $1747</v>
      </c>
      <c r="G36" t="str">
        <f t="shared" si="5"/>
        <v>PR:Games____SP:Alice20171023 $1747</v>
      </c>
      <c r="H36" t="str">
        <f t="shared" si="6"/>
        <v>PR:Games    SP:Alice20171023 $1747</v>
      </c>
      <c r="I36" t="str">
        <f t="shared" si="7"/>
        <v>PR:Games SP:Alice20171023 $1747</v>
      </c>
      <c r="J36">
        <f t="shared" si="8"/>
        <v>31</v>
      </c>
      <c r="K36">
        <f t="shared" si="9"/>
        <v>55</v>
      </c>
      <c r="L36" t="str">
        <f t="shared" si="10"/>
        <v>Games SP:Alice20171023 $1747</v>
      </c>
      <c r="M36" t="str">
        <f t="shared" si="11"/>
        <v>Games Alice20171023 $1747</v>
      </c>
      <c r="N36" s="28" t="str">
        <f t="shared" si="12"/>
        <v>Games Alice 20171023 $1747</v>
      </c>
      <c r="O36">
        <f t="shared" si="13"/>
        <v>6</v>
      </c>
      <c r="P36">
        <f t="shared" si="14"/>
        <v>12</v>
      </c>
      <c r="Q36">
        <f t="shared" si="15"/>
        <v>21</v>
      </c>
      <c r="R36" s="25" t="str">
        <f t="shared" si="16"/>
        <v>Games</v>
      </c>
      <c r="S36" s="25" t="str">
        <f t="shared" si="17"/>
        <v>Alice</v>
      </c>
      <c r="T36" s="25" t="str">
        <f t="shared" si="18"/>
        <v>20171023</v>
      </c>
      <c r="U36" s="25">
        <f t="shared" si="19"/>
        <v>1747</v>
      </c>
      <c r="V36" s="26">
        <f t="shared" si="20"/>
        <v>43031</v>
      </c>
    </row>
    <row r="37" spans="1:22" x14ac:dyDescent="0.3">
      <c r="A37" s="12">
        <f t="shared" si="1"/>
        <v>33</v>
      </c>
      <c r="B37" t="s">
        <v>45</v>
      </c>
      <c r="C37">
        <f t="shared" si="2"/>
        <v>30</v>
      </c>
      <c r="D37" t="str">
        <f t="shared" si="3"/>
        <v xml:space="preserve">/////PR:Games____SP:David2017107    $1489    </v>
      </c>
      <c r="E37">
        <f t="shared" si="4"/>
        <v>32</v>
      </c>
      <c r="F37" t="str">
        <f t="shared" si="0"/>
        <v>/////PR:Games____SP:David2017107 $1489</v>
      </c>
      <c r="G37" t="str">
        <f t="shared" si="5"/>
        <v>PR:Games____SP:David2017107 $1489</v>
      </c>
      <c r="H37" t="str">
        <f t="shared" si="6"/>
        <v>PR:Games    SP:David2017107 $1489</v>
      </c>
      <c r="I37" t="str">
        <f t="shared" si="7"/>
        <v>PR:Games SP:David2017107 $1489</v>
      </c>
      <c r="J37">
        <f t="shared" si="8"/>
        <v>30</v>
      </c>
      <c r="K37">
        <f t="shared" si="9"/>
        <v>57</v>
      </c>
      <c r="L37" t="str">
        <f t="shared" si="10"/>
        <v>Games SP:David2017107 $1489</v>
      </c>
      <c r="M37" t="str">
        <f t="shared" si="11"/>
        <v>Games David2017107 $1489</v>
      </c>
      <c r="N37" s="28" t="str">
        <f t="shared" si="12"/>
        <v>Games David 2017107 $1489</v>
      </c>
      <c r="O37">
        <f t="shared" si="13"/>
        <v>6</v>
      </c>
      <c r="P37">
        <f t="shared" si="14"/>
        <v>12</v>
      </c>
      <c r="Q37">
        <f t="shared" si="15"/>
        <v>20</v>
      </c>
      <c r="R37" s="25" t="str">
        <f t="shared" si="16"/>
        <v>Games</v>
      </c>
      <c r="S37" s="25" t="str">
        <f t="shared" si="17"/>
        <v>David</v>
      </c>
      <c r="T37" s="25" t="str">
        <f t="shared" si="18"/>
        <v>2017107</v>
      </c>
      <c r="U37" s="25">
        <f t="shared" si="19"/>
        <v>1489</v>
      </c>
      <c r="V37" s="26">
        <f t="shared" si="20"/>
        <v>43015</v>
      </c>
    </row>
    <row r="38" spans="1:22" x14ac:dyDescent="0.3">
      <c r="A38" s="12">
        <f t="shared" si="1"/>
        <v>34</v>
      </c>
      <c r="B38" t="s">
        <v>46</v>
      </c>
      <c r="C38">
        <f t="shared" si="2"/>
        <v>29</v>
      </c>
      <c r="D38" t="str">
        <f t="shared" si="3"/>
        <v xml:space="preserve">//PR:Clothing_____SP:Carol20171024     $681     </v>
      </c>
      <c r="E38">
        <f t="shared" si="4"/>
        <v>32</v>
      </c>
      <c r="F38" t="str">
        <f t="shared" si="0"/>
        <v>//PR:Clothing_____SP:Carol20171024 $681</v>
      </c>
      <c r="G38" t="str">
        <f t="shared" si="5"/>
        <v>PR:Clothing_____SP:Carol20171024 $681</v>
      </c>
      <c r="H38" t="str">
        <f t="shared" si="6"/>
        <v>PR:Clothing     SP:Carol20171024 $681</v>
      </c>
      <c r="I38" t="str">
        <f t="shared" si="7"/>
        <v>PR:Clothing SP:Carol20171024 $681</v>
      </c>
      <c r="J38">
        <f t="shared" si="8"/>
        <v>33</v>
      </c>
      <c r="K38">
        <f t="shared" si="9"/>
        <v>49</v>
      </c>
      <c r="L38" t="str">
        <f t="shared" si="10"/>
        <v>Clothing SP:Carol20171024 $681</v>
      </c>
      <c r="M38" t="str">
        <f t="shared" si="11"/>
        <v>Clothing Carol20171024 $681</v>
      </c>
      <c r="N38" s="28" t="str">
        <f t="shared" si="12"/>
        <v>Clothing Carol 20171024 $681</v>
      </c>
      <c r="O38">
        <f t="shared" si="13"/>
        <v>9</v>
      </c>
      <c r="P38">
        <f t="shared" si="14"/>
        <v>15</v>
      </c>
      <c r="Q38">
        <f t="shared" si="15"/>
        <v>24</v>
      </c>
      <c r="R38" s="25" t="str">
        <f t="shared" si="16"/>
        <v>Clothing</v>
      </c>
      <c r="S38" s="25" t="str">
        <f t="shared" si="17"/>
        <v>Carol</v>
      </c>
      <c r="T38" s="25" t="str">
        <f t="shared" si="18"/>
        <v>20171024</v>
      </c>
      <c r="U38" s="25">
        <f t="shared" si="19"/>
        <v>681</v>
      </c>
      <c r="V38" s="26">
        <f t="shared" si="20"/>
        <v>43032</v>
      </c>
    </row>
    <row r="39" spans="1:22" x14ac:dyDescent="0.3">
      <c r="A39" s="12">
        <f t="shared" si="1"/>
        <v>35</v>
      </c>
      <c r="B39" t="s">
        <v>47</v>
      </c>
      <c r="C39">
        <f t="shared" si="2"/>
        <v>30</v>
      </c>
      <c r="D39" t="str">
        <f t="shared" si="3"/>
        <v xml:space="preserve">/PR:Clothing_SP:Carol20171030   $0     </v>
      </c>
      <c r="E39">
        <f t="shared" si="4"/>
        <v>32</v>
      </c>
      <c r="F39" t="str">
        <f t="shared" si="0"/>
        <v>/PR:Clothing_SP:Carol20171030 $0</v>
      </c>
      <c r="G39" t="str">
        <f t="shared" si="5"/>
        <v>PR:Clothing_SP:Carol20171030 $0</v>
      </c>
      <c r="H39" t="str">
        <f t="shared" si="6"/>
        <v>PR:Clothing SP:Carol20171030 $0</v>
      </c>
      <c r="I39" t="str">
        <f t="shared" si="7"/>
        <v>PR:Clothing SP:Carol20171030 $0</v>
      </c>
      <c r="J39">
        <f t="shared" si="8"/>
        <v>31</v>
      </c>
      <c r="K39">
        <f t="shared" si="9"/>
        <v>48</v>
      </c>
      <c r="L39" t="str">
        <f t="shared" si="10"/>
        <v>Clothing SP:Carol20171030 $0</v>
      </c>
      <c r="M39" t="str">
        <f t="shared" si="11"/>
        <v>Clothing Carol20171030 $0</v>
      </c>
      <c r="N39" s="28" t="str">
        <f t="shared" si="12"/>
        <v>Clothing Carol 20171030 $0</v>
      </c>
      <c r="O39">
        <f t="shared" si="13"/>
        <v>9</v>
      </c>
      <c r="P39">
        <f t="shared" si="14"/>
        <v>15</v>
      </c>
      <c r="Q39">
        <f t="shared" si="15"/>
        <v>24</v>
      </c>
      <c r="R39" s="25" t="str">
        <f t="shared" si="16"/>
        <v>Clothing</v>
      </c>
      <c r="S39" s="25" t="str">
        <f t="shared" si="17"/>
        <v>Carol</v>
      </c>
      <c r="T39" s="25" t="str">
        <f t="shared" si="18"/>
        <v>20171030</v>
      </c>
      <c r="U39" s="25">
        <f t="shared" si="19"/>
        <v>0</v>
      </c>
      <c r="V39" s="26">
        <f t="shared" si="20"/>
        <v>43038</v>
      </c>
    </row>
    <row r="40" spans="1:22" x14ac:dyDescent="0.3">
      <c r="A40" s="12">
        <f t="shared" si="1"/>
        <v>36</v>
      </c>
      <c r="B40" t="s">
        <v>48</v>
      </c>
      <c r="C40">
        <f t="shared" si="2"/>
        <v>29</v>
      </c>
      <c r="D40" t="str">
        <f t="shared" si="3"/>
        <v xml:space="preserve">//PR:Music____SP:Alice20171020  $0    </v>
      </c>
      <c r="E40">
        <f t="shared" si="4"/>
        <v>32</v>
      </c>
      <c r="F40" t="str">
        <f t="shared" si="0"/>
        <v>//PR:Music____SP:Alice20171020 $0</v>
      </c>
      <c r="G40" t="str">
        <f t="shared" si="5"/>
        <v>PR:Music____SP:Alice20171020 $0</v>
      </c>
      <c r="H40" t="str">
        <f t="shared" si="6"/>
        <v>PR:Music    SP:Alice20171020 $0</v>
      </c>
      <c r="I40" t="str">
        <f t="shared" si="7"/>
        <v>PR:Music SP:Alice20171020 $0</v>
      </c>
      <c r="J40">
        <f t="shared" si="8"/>
        <v>28</v>
      </c>
      <c r="K40">
        <f t="shared" si="9"/>
        <v>48</v>
      </c>
      <c r="L40" t="str">
        <f t="shared" si="10"/>
        <v>Music SP:Alice20171020 $0</v>
      </c>
      <c r="M40" t="str">
        <f t="shared" si="11"/>
        <v>Music Alice20171020 $0</v>
      </c>
      <c r="N40" s="28" t="str">
        <f t="shared" si="12"/>
        <v>Music Alice 20171020 $0</v>
      </c>
      <c r="O40">
        <f t="shared" si="13"/>
        <v>6</v>
      </c>
      <c r="P40">
        <f t="shared" si="14"/>
        <v>12</v>
      </c>
      <c r="Q40">
        <f t="shared" si="15"/>
        <v>21</v>
      </c>
      <c r="R40" s="25" t="str">
        <f t="shared" si="16"/>
        <v>Music</v>
      </c>
      <c r="S40" s="25" t="str">
        <f t="shared" si="17"/>
        <v>Alice</v>
      </c>
      <c r="T40" s="25" t="str">
        <f t="shared" si="18"/>
        <v>20171020</v>
      </c>
      <c r="U40" s="25">
        <f t="shared" si="19"/>
        <v>0</v>
      </c>
      <c r="V40" s="26">
        <f t="shared" si="20"/>
        <v>43028</v>
      </c>
    </row>
    <row r="41" spans="1:22" x14ac:dyDescent="0.3">
      <c r="A41" s="12">
        <f t="shared" si="1"/>
        <v>37</v>
      </c>
      <c r="B41" t="s">
        <v>49</v>
      </c>
      <c r="C41">
        <f t="shared" si="2"/>
        <v>28</v>
      </c>
      <c r="D41" t="str">
        <f t="shared" si="3"/>
        <v xml:space="preserve">//PR:Books__SP:David20171021    $960    </v>
      </c>
      <c r="E41">
        <f t="shared" si="4"/>
        <v>32</v>
      </c>
      <c r="F41" t="str">
        <f t="shared" si="0"/>
        <v>//PR:Books__SP:David20171021 $960</v>
      </c>
      <c r="G41" t="str">
        <f t="shared" si="5"/>
        <v>PR:Books__SP:David20171021 $960</v>
      </c>
      <c r="H41" t="str">
        <f t="shared" si="6"/>
        <v>PR:Books  SP:David20171021 $960</v>
      </c>
      <c r="I41" t="str">
        <f t="shared" si="7"/>
        <v>PR:Books SP:David20171021 $960</v>
      </c>
      <c r="J41">
        <f t="shared" si="8"/>
        <v>30</v>
      </c>
      <c r="K41">
        <f t="shared" si="9"/>
        <v>48</v>
      </c>
      <c r="L41" t="str">
        <f t="shared" si="10"/>
        <v>Books SP:David20171021 $960</v>
      </c>
      <c r="M41" t="str">
        <f t="shared" si="11"/>
        <v>Books David20171021 $960</v>
      </c>
      <c r="N41" s="28" t="str">
        <f t="shared" si="12"/>
        <v>Books David 20171021 $960</v>
      </c>
      <c r="O41">
        <f t="shared" si="13"/>
        <v>6</v>
      </c>
      <c r="P41">
        <f t="shared" si="14"/>
        <v>12</v>
      </c>
      <c r="Q41">
        <f t="shared" si="15"/>
        <v>21</v>
      </c>
      <c r="R41" s="25" t="str">
        <f t="shared" si="16"/>
        <v>Books</v>
      </c>
      <c r="S41" s="25" t="str">
        <f t="shared" si="17"/>
        <v>David</v>
      </c>
      <c r="T41" s="25" t="str">
        <f t="shared" si="18"/>
        <v>20171021</v>
      </c>
      <c r="U41" s="25">
        <f t="shared" si="19"/>
        <v>960</v>
      </c>
      <c r="V41" s="26">
        <f t="shared" si="20"/>
        <v>43029</v>
      </c>
    </row>
    <row r="42" spans="1:22" x14ac:dyDescent="0.3">
      <c r="A42" s="12">
        <f t="shared" si="1"/>
        <v>38</v>
      </c>
      <c r="B42" t="s">
        <v>50</v>
      </c>
      <c r="C42">
        <f t="shared" si="2"/>
        <v>30</v>
      </c>
      <c r="D42" t="str">
        <f t="shared" si="3"/>
        <v xml:space="preserve">/PR:Books_____SP:Carol20171030   $731   </v>
      </c>
      <c r="E42">
        <f t="shared" si="4"/>
        <v>32</v>
      </c>
      <c r="F42" t="str">
        <f t="shared" si="0"/>
        <v>/PR:Books_____SP:Carol20171030 $731</v>
      </c>
      <c r="G42" t="str">
        <f t="shared" si="5"/>
        <v>PR:Books_____SP:Carol20171030 $731</v>
      </c>
      <c r="H42" t="str">
        <f t="shared" si="6"/>
        <v>PR:Books     SP:Carol20171030 $731</v>
      </c>
      <c r="I42" t="str">
        <f t="shared" si="7"/>
        <v>PR:Books SP:Carol20171030 $731</v>
      </c>
      <c r="J42">
        <f t="shared" si="8"/>
        <v>30</v>
      </c>
      <c r="K42">
        <f t="shared" si="9"/>
        <v>49</v>
      </c>
      <c r="L42" t="str">
        <f t="shared" si="10"/>
        <v>Books SP:Carol20171030 $731</v>
      </c>
      <c r="M42" t="str">
        <f t="shared" si="11"/>
        <v>Books Carol20171030 $731</v>
      </c>
      <c r="N42" s="28" t="str">
        <f t="shared" si="12"/>
        <v>Books Carol 20171030 $731</v>
      </c>
      <c r="O42">
        <f t="shared" si="13"/>
        <v>6</v>
      </c>
      <c r="P42">
        <f t="shared" si="14"/>
        <v>12</v>
      </c>
      <c r="Q42">
        <f t="shared" si="15"/>
        <v>21</v>
      </c>
      <c r="R42" s="25" t="str">
        <f t="shared" si="16"/>
        <v>Books</v>
      </c>
      <c r="S42" s="25" t="str">
        <f t="shared" si="17"/>
        <v>Carol</v>
      </c>
      <c r="T42" s="25" t="str">
        <f t="shared" si="18"/>
        <v>20171030</v>
      </c>
      <c r="U42" s="25">
        <f t="shared" si="19"/>
        <v>731</v>
      </c>
      <c r="V42" s="26">
        <f t="shared" si="20"/>
        <v>43038</v>
      </c>
    </row>
    <row r="43" spans="1:22" x14ac:dyDescent="0.3">
      <c r="A43" s="12">
        <f t="shared" si="1"/>
        <v>39</v>
      </c>
      <c r="B43" t="s">
        <v>51</v>
      </c>
      <c r="C43">
        <f t="shared" si="2"/>
        <v>30</v>
      </c>
      <c r="D43" t="str">
        <f t="shared" si="3"/>
        <v xml:space="preserve">/////PR:Games_____SP:David2017102   $2153    </v>
      </c>
      <c r="E43">
        <f t="shared" si="4"/>
        <v>32</v>
      </c>
      <c r="F43" t="str">
        <f t="shared" si="0"/>
        <v>/////PR:Games_____SP:David2017102 $2153</v>
      </c>
      <c r="G43" t="str">
        <f t="shared" si="5"/>
        <v>PR:Games_____SP:David2017102 $2153</v>
      </c>
      <c r="H43" t="str">
        <f t="shared" si="6"/>
        <v>PR:Games     SP:David2017102 $2153</v>
      </c>
      <c r="I43" t="str">
        <f t="shared" si="7"/>
        <v>PR:Games SP:David2017102 $2153</v>
      </c>
      <c r="J43">
        <f t="shared" si="8"/>
        <v>30</v>
      </c>
      <c r="K43">
        <f t="shared" si="9"/>
        <v>51</v>
      </c>
      <c r="L43" t="str">
        <f t="shared" si="10"/>
        <v>Games SP:David2017102 $2153</v>
      </c>
      <c r="M43" t="str">
        <f t="shared" si="11"/>
        <v>Games David2017102 $2153</v>
      </c>
      <c r="N43" s="28" t="str">
        <f t="shared" si="12"/>
        <v>Games David 2017102 $2153</v>
      </c>
      <c r="O43">
        <f t="shared" si="13"/>
        <v>6</v>
      </c>
      <c r="P43">
        <f t="shared" si="14"/>
        <v>12</v>
      </c>
      <c r="Q43">
        <f t="shared" si="15"/>
        <v>20</v>
      </c>
      <c r="R43" s="25" t="str">
        <f t="shared" si="16"/>
        <v>Games</v>
      </c>
      <c r="S43" s="25" t="str">
        <f t="shared" si="17"/>
        <v>David</v>
      </c>
      <c r="T43" s="25" t="str">
        <f t="shared" si="18"/>
        <v>2017102</v>
      </c>
      <c r="U43" s="25">
        <f t="shared" si="19"/>
        <v>2153</v>
      </c>
      <c r="V43" s="26">
        <f t="shared" si="20"/>
        <v>43010</v>
      </c>
    </row>
    <row r="44" spans="1:22" x14ac:dyDescent="0.3">
      <c r="A44" s="12">
        <f t="shared" si="1"/>
        <v>40</v>
      </c>
      <c r="B44" t="s">
        <v>52</v>
      </c>
      <c r="C44">
        <f t="shared" si="2"/>
        <v>31</v>
      </c>
      <c r="D44" t="str">
        <f t="shared" si="3"/>
        <v xml:space="preserve">////PR:Music_SP:Alice20171011  $0    </v>
      </c>
      <c r="E44">
        <f t="shared" si="4"/>
        <v>32</v>
      </c>
      <c r="F44" t="str">
        <f t="shared" si="0"/>
        <v>////PR:Music_SP:Alice20171011 $0</v>
      </c>
      <c r="G44" t="str">
        <f t="shared" si="5"/>
        <v>PR:Music_SP:Alice20171011 $0</v>
      </c>
      <c r="H44" t="str">
        <f t="shared" si="6"/>
        <v>PR:Music SP:Alice20171011 $0</v>
      </c>
      <c r="I44" t="str">
        <f t="shared" si="7"/>
        <v>PR:Music SP:Alice20171011 $0</v>
      </c>
      <c r="J44">
        <f t="shared" si="8"/>
        <v>28</v>
      </c>
      <c r="K44">
        <f t="shared" si="9"/>
        <v>48</v>
      </c>
      <c r="L44" t="str">
        <f t="shared" si="10"/>
        <v>Music SP:Alice20171011 $0</v>
      </c>
      <c r="M44" t="str">
        <f t="shared" si="11"/>
        <v>Music Alice20171011 $0</v>
      </c>
      <c r="N44" s="28" t="str">
        <f t="shared" si="12"/>
        <v>Music Alice 20171011 $0</v>
      </c>
      <c r="O44">
        <f t="shared" si="13"/>
        <v>6</v>
      </c>
      <c r="P44">
        <f t="shared" si="14"/>
        <v>12</v>
      </c>
      <c r="Q44">
        <f t="shared" si="15"/>
        <v>21</v>
      </c>
      <c r="R44" s="25" t="str">
        <f t="shared" si="16"/>
        <v>Music</v>
      </c>
      <c r="S44" s="25" t="str">
        <f t="shared" si="17"/>
        <v>Alice</v>
      </c>
      <c r="T44" s="25" t="str">
        <f t="shared" si="18"/>
        <v>20171011</v>
      </c>
      <c r="U44" s="25">
        <f t="shared" si="19"/>
        <v>0</v>
      </c>
      <c r="V44" s="26">
        <f t="shared" si="20"/>
        <v>43019</v>
      </c>
    </row>
    <row r="45" spans="1:22" x14ac:dyDescent="0.3">
      <c r="A45" s="12">
        <f t="shared" si="1"/>
        <v>41</v>
      </c>
      <c r="B45" t="s">
        <v>53</v>
      </c>
      <c r="C45">
        <f t="shared" si="2"/>
        <v>31</v>
      </c>
      <c r="D45" t="str">
        <f t="shared" si="3"/>
        <v xml:space="preserve">////PR:Books_____SP:Carol20171015   $754   </v>
      </c>
      <c r="E45">
        <f t="shared" si="4"/>
        <v>32</v>
      </c>
      <c r="F45" t="str">
        <f t="shared" si="0"/>
        <v>////PR:Books_____SP:Carol20171015 $754</v>
      </c>
      <c r="G45" t="str">
        <f t="shared" si="5"/>
        <v>PR:Books_____SP:Carol20171015 $754</v>
      </c>
      <c r="H45" t="str">
        <f t="shared" si="6"/>
        <v>PR:Books     SP:Carol20171015 $754</v>
      </c>
      <c r="I45" t="str">
        <f t="shared" si="7"/>
        <v>PR:Books SP:Carol20171015 $754</v>
      </c>
      <c r="J45">
        <f t="shared" si="8"/>
        <v>30</v>
      </c>
      <c r="K45">
        <f t="shared" si="9"/>
        <v>52</v>
      </c>
      <c r="L45" t="str">
        <f t="shared" si="10"/>
        <v>Books SP:Carol20171015 $754</v>
      </c>
      <c r="M45" t="str">
        <f t="shared" si="11"/>
        <v>Books Carol20171015 $754</v>
      </c>
      <c r="N45" s="28" t="str">
        <f t="shared" si="12"/>
        <v>Books Carol 20171015 $754</v>
      </c>
      <c r="O45">
        <f t="shared" si="13"/>
        <v>6</v>
      </c>
      <c r="P45">
        <f t="shared" si="14"/>
        <v>12</v>
      </c>
      <c r="Q45">
        <f t="shared" si="15"/>
        <v>21</v>
      </c>
      <c r="R45" s="25" t="str">
        <f t="shared" si="16"/>
        <v>Books</v>
      </c>
      <c r="S45" s="25" t="str">
        <f t="shared" si="17"/>
        <v>Carol</v>
      </c>
      <c r="T45" s="25" t="str">
        <f t="shared" si="18"/>
        <v>20171015</v>
      </c>
      <c r="U45" s="25">
        <f t="shared" si="19"/>
        <v>754</v>
      </c>
      <c r="V45" s="26">
        <f t="shared" si="20"/>
        <v>43023</v>
      </c>
    </row>
    <row r="46" spans="1:22" x14ac:dyDescent="0.3">
      <c r="A46" s="12">
        <f t="shared" si="1"/>
        <v>42</v>
      </c>
      <c r="B46" t="s">
        <v>54</v>
      </c>
      <c r="C46">
        <f t="shared" si="2"/>
        <v>29</v>
      </c>
      <c r="D46" t="str">
        <f t="shared" si="3"/>
        <v xml:space="preserve">/////PR:Music____SP:Carol20171012  $0  </v>
      </c>
      <c r="E46">
        <f t="shared" si="4"/>
        <v>32</v>
      </c>
      <c r="F46" t="str">
        <f t="shared" si="0"/>
        <v>/////PR:Music____SP:Carol20171012 $0</v>
      </c>
      <c r="G46" t="str">
        <f t="shared" si="5"/>
        <v>PR:Music____SP:Carol20171012 $0</v>
      </c>
      <c r="H46" t="str">
        <f t="shared" si="6"/>
        <v>PR:Music    SP:Carol20171012 $0</v>
      </c>
      <c r="I46" t="str">
        <f t="shared" si="7"/>
        <v>PR:Music SP:Carol20171012 $0</v>
      </c>
      <c r="J46">
        <f t="shared" si="8"/>
        <v>28</v>
      </c>
      <c r="K46">
        <f t="shared" si="9"/>
        <v>48</v>
      </c>
      <c r="L46" t="str">
        <f t="shared" si="10"/>
        <v>Music SP:Carol20171012 $0</v>
      </c>
      <c r="M46" t="str">
        <f t="shared" si="11"/>
        <v>Music Carol20171012 $0</v>
      </c>
      <c r="N46" s="28" t="str">
        <f t="shared" si="12"/>
        <v>Music Carol 20171012 $0</v>
      </c>
      <c r="O46">
        <f t="shared" si="13"/>
        <v>6</v>
      </c>
      <c r="P46">
        <f t="shared" si="14"/>
        <v>12</v>
      </c>
      <c r="Q46">
        <f t="shared" si="15"/>
        <v>21</v>
      </c>
      <c r="R46" s="25" t="str">
        <f t="shared" si="16"/>
        <v>Music</v>
      </c>
      <c r="S46" s="25" t="str">
        <f t="shared" si="17"/>
        <v>Carol</v>
      </c>
      <c r="T46" s="25" t="str">
        <f t="shared" si="18"/>
        <v>20171012</v>
      </c>
      <c r="U46" s="25">
        <f t="shared" si="19"/>
        <v>0</v>
      </c>
      <c r="V46" s="26">
        <f t="shared" si="20"/>
        <v>43020</v>
      </c>
    </row>
    <row r="47" spans="1:22" x14ac:dyDescent="0.3">
      <c r="A47" s="12">
        <f t="shared" si="1"/>
        <v>43</v>
      </c>
      <c r="B47" t="s">
        <v>55</v>
      </c>
      <c r="C47">
        <f t="shared" si="2"/>
        <v>31</v>
      </c>
      <c r="D47" t="str">
        <f t="shared" si="3"/>
        <v xml:space="preserve">///PR:Clothing_SP:Barney2017109  $1944    </v>
      </c>
      <c r="E47">
        <f t="shared" si="4"/>
        <v>32</v>
      </c>
      <c r="F47" t="str">
        <f t="shared" si="0"/>
        <v>///PR:Clothing_SP:Barney2017109 $1944</v>
      </c>
      <c r="G47" t="str">
        <f t="shared" si="5"/>
        <v>PR:Clothing_SP:Barney2017109 $1944</v>
      </c>
      <c r="H47" t="str">
        <f t="shared" si="6"/>
        <v>PR:Clothing SP:Barney2017109 $1944</v>
      </c>
      <c r="I47" t="str">
        <f t="shared" si="7"/>
        <v>PR:Clothing SP:Barney2017109 $1944</v>
      </c>
      <c r="J47">
        <f t="shared" si="8"/>
        <v>34</v>
      </c>
      <c r="K47">
        <f t="shared" si="9"/>
        <v>52</v>
      </c>
      <c r="L47" t="str">
        <f t="shared" si="10"/>
        <v>Clothing SP:Barney2017109 $1944</v>
      </c>
      <c r="M47" t="str">
        <f t="shared" si="11"/>
        <v>Clothing Barney2017109 $1944</v>
      </c>
      <c r="N47" s="28" t="str">
        <f t="shared" si="12"/>
        <v>Clothing Barney 2017109 $1944</v>
      </c>
      <c r="O47">
        <f t="shared" si="13"/>
        <v>9</v>
      </c>
      <c r="P47">
        <f t="shared" si="14"/>
        <v>16</v>
      </c>
      <c r="Q47">
        <f t="shared" si="15"/>
        <v>24</v>
      </c>
      <c r="R47" s="25" t="str">
        <f t="shared" si="16"/>
        <v>Clothing</v>
      </c>
      <c r="S47" s="25" t="str">
        <f t="shared" si="17"/>
        <v>Barney</v>
      </c>
      <c r="T47" s="25" t="str">
        <f t="shared" si="18"/>
        <v>2017109</v>
      </c>
      <c r="U47" s="25">
        <f t="shared" si="19"/>
        <v>1944</v>
      </c>
      <c r="V47" s="26">
        <f t="shared" si="20"/>
        <v>43017</v>
      </c>
    </row>
    <row r="48" spans="1:22" x14ac:dyDescent="0.3">
      <c r="A48" s="12">
        <f t="shared" si="1"/>
        <v>44</v>
      </c>
      <c r="B48" t="s">
        <v>56</v>
      </c>
      <c r="C48">
        <f t="shared" si="2"/>
        <v>29</v>
      </c>
      <c r="D48" t="str">
        <f t="shared" si="3"/>
        <v xml:space="preserve">/PR:Clothing__SP:Carol20171014     $808   </v>
      </c>
      <c r="E48">
        <f t="shared" si="4"/>
        <v>32</v>
      </c>
      <c r="F48" t="str">
        <f t="shared" si="0"/>
        <v>/PR:Clothing__SP:Carol20171014 $808</v>
      </c>
      <c r="G48" t="str">
        <f t="shared" si="5"/>
        <v>PR:Clothing__SP:Carol20171014 $808</v>
      </c>
      <c r="H48" t="str">
        <f t="shared" si="6"/>
        <v>PR:Clothing  SP:Carol20171014 $808</v>
      </c>
      <c r="I48" t="str">
        <f t="shared" si="7"/>
        <v>PR:Clothing SP:Carol20171014 $808</v>
      </c>
      <c r="J48">
        <f t="shared" si="8"/>
        <v>33</v>
      </c>
      <c r="K48">
        <f t="shared" si="9"/>
        <v>56</v>
      </c>
      <c r="L48" t="str">
        <f t="shared" si="10"/>
        <v>Clothing SP:Carol20171014 $808</v>
      </c>
      <c r="M48" t="str">
        <f t="shared" si="11"/>
        <v>Clothing Carol20171014 $808</v>
      </c>
      <c r="N48" s="28" t="str">
        <f t="shared" si="12"/>
        <v>Clothing Carol 20171014 $808</v>
      </c>
      <c r="O48">
        <f t="shared" si="13"/>
        <v>9</v>
      </c>
      <c r="P48">
        <f t="shared" si="14"/>
        <v>15</v>
      </c>
      <c r="Q48">
        <f t="shared" si="15"/>
        <v>24</v>
      </c>
      <c r="R48" s="25" t="str">
        <f t="shared" si="16"/>
        <v>Clothing</v>
      </c>
      <c r="S48" s="25" t="str">
        <f t="shared" si="17"/>
        <v>Carol</v>
      </c>
      <c r="T48" s="25" t="str">
        <f t="shared" si="18"/>
        <v>20171014</v>
      </c>
      <c r="U48" s="25">
        <f t="shared" si="19"/>
        <v>808</v>
      </c>
      <c r="V48" s="26">
        <f t="shared" si="20"/>
        <v>43022</v>
      </c>
    </row>
    <row r="49" spans="1:22" x14ac:dyDescent="0.3">
      <c r="A49" s="12">
        <f t="shared" si="1"/>
        <v>45</v>
      </c>
      <c r="B49" t="s">
        <v>57</v>
      </c>
      <c r="C49">
        <f t="shared" si="2"/>
        <v>30</v>
      </c>
      <c r="D49" t="str">
        <f t="shared" si="3"/>
        <v xml:space="preserve">/////PR:Clothing___SP:Carol20171010    $1732   </v>
      </c>
      <c r="E49">
        <f t="shared" si="4"/>
        <v>32</v>
      </c>
      <c r="F49" t="str">
        <f t="shared" si="0"/>
        <v>/////PR:Clothing___SP:Carol20171010 $1732</v>
      </c>
      <c r="G49" t="str">
        <f t="shared" si="5"/>
        <v>PR:Clothing___SP:Carol20171010 $1732</v>
      </c>
      <c r="H49" t="str">
        <f t="shared" si="6"/>
        <v>PR:Clothing   SP:Carol20171010 $1732</v>
      </c>
      <c r="I49" t="str">
        <f t="shared" si="7"/>
        <v>PR:Clothing SP:Carol20171010 $1732</v>
      </c>
      <c r="J49">
        <f t="shared" si="8"/>
        <v>34</v>
      </c>
      <c r="K49">
        <f t="shared" si="9"/>
        <v>50</v>
      </c>
      <c r="L49" t="str">
        <f t="shared" si="10"/>
        <v>Clothing SP:Carol20171010 $1732</v>
      </c>
      <c r="M49" t="str">
        <f t="shared" si="11"/>
        <v>Clothing Carol20171010 $1732</v>
      </c>
      <c r="N49" s="28" t="str">
        <f t="shared" si="12"/>
        <v>Clothing Carol 20171010 $1732</v>
      </c>
      <c r="O49">
        <f t="shared" si="13"/>
        <v>9</v>
      </c>
      <c r="P49">
        <f t="shared" si="14"/>
        <v>15</v>
      </c>
      <c r="Q49">
        <f t="shared" si="15"/>
        <v>24</v>
      </c>
      <c r="R49" s="25" t="str">
        <f t="shared" si="16"/>
        <v>Clothing</v>
      </c>
      <c r="S49" s="25" t="str">
        <f t="shared" si="17"/>
        <v>Carol</v>
      </c>
      <c r="T49" s="25" t="str">
        <f t="shared" si="18"/>
        <v>20171010</v>
      </c>
      <c r="U49" s="25">
        <f t="shared" si="19"/>
        <v>1732</v>
      </c>
      <c r="V49" s="26">
        <f t="shared" si="20"/>
        <v>43018</v>
      </c>
    </row>
    <row r="50" spans="1:22" x14ac:dyDescent="0.3">
      <c r="A50" s="12">
        <f t="shared" si="1"/>
        <v>46</v>
      </c>
      <c r="B50" t="s">
        <v>58</v>
      </c>
      <c r="C50">
        <f t="shared" si="2"/>
        <v>28</v>
      </c>
      <c r="D50" t="str">
        <f t="shared" si="3"/>
        <v xml:space="preserve">//PR:Games____SP:Barney20171018 $2493  </v>
      </c>
      <c r="E50">
        <f t="shared" si="4"/>
        <v>32</v>
      </c>
      <c r="F50" t="str">
        <f t="shared" si="0"/>
        <v>//PR:Games____SP:Barney20171018 $2493</v>
      </c>
      <c r="G50" t="str">
        <f t="shared" si="5"/>
        <v>PR:Games____SP:Barney20171018 $2493</v>
      </c>
      <c r="H50" t="str">
        <f t="shared" si="6"/>
        <v>PR:Games    SP:Barney20171018 $2493</v>
      </c>
      <c r="I50" t="str">
        <f t="shared" si="7"/>
        <v>PR:Games SP:Barney20171018 $2493</v>
      </c>
      <c r="J50">
        <f t="shared" si="8"/>
        <v>32</v>
      </c>
      <c r="K50">
        <f t="shared" si="9"/>
        <v>51</v>
      </c>
      <c r="L50" t="str">
        <f t="shared" si="10"/>
        <v>Games SP:Barney20171018 $2493</v>
      </c>
      <c r="M50" t="str">
        <f t="shared" si="11"/>
        <v>Games Barney20171018 $2493</v>
      </c>
      <c r="N50" s="28" t="str">
        <f t="shared" si="12"/>
        <v>Games Barney 20171018 $2493</v>
      </c>
      <c r="O50">
        <f t="shared" si="13"/>
        <v>6</v>
      </c>
      <c r="P50">
        <f t="shared" si="14"/>
        <v>13</v>
      </c>
      <c r="Q50">
        <f t="shared" si="15"/>
        <v>22</v>
      </c>
      <c r="R50" s="25" t="str">
        <f t="shared" si="16"/>
        <v>Games</v>
      </c>
      <c r="S50" s="25" t="str">
        <f t="shared" si="17"/>
        <v>Barney</v>
      </c>
      <c r="T50" s="25" t="str">
        <f t="shared" si="18"/>
        <v>20171018</v>
      </c>
      <c r="U50" s="25">
        <f t="shared" si="19"/>
        <v>2493</v>
      </c>
      <c r="V50" s="26">
        <f t="shared" si="20"/>
        <v>43026</v>
      </c>
    </row>
    <row r="51" spans="1:22" x14ac:dyDescent="0.3">
      <c r="A51" s="12">
        <f t="shared" si="1"/>
        <v>47</v>
      </c>
      <c r="B51" t="s">
        <v>59</v>
      </c>
      <c r="C51">
        <f t="shared" si="2"/>
        <v>30</v>
      </c>
      <c r="D51" t="str">
        <f t="shared" si="3"/>
        <v xml:space="preserve">/PR:Music_SP:Barney2017109    $0  </v>
      </c>
      <c r="E51">
        <f t="shared" si="4"/>
        <v>32</v>
      </c>
      <c r="F51" t="str">
        <f t="shared" si="0"/>
        <v>/PR:Music_SP:Barney2017109 $0</v>
      </c>
      <c r="G51" t="str">
        <f t="shared" si="5"/>
        <v>PR:Music_SP:Barney2017109 $0</v>
      </c>
      <c r="H51" t="str">
        <f t="shared" si="6"/>
        <v>PR:Music SP:Barney2017109 $0</v>
      </c>
      <c r="I51" t="str">
        <f t="shared" si="7"/>
        <v>PR:Music SP:Barney2017109 $0</v>
      </c>
      <c r="J51">
        <f t="shared" si="8"/>
        <v>28</v>
      </c>
      <c r="K51">
        <f t="shared" si="9"/>
        <v>48</v>
      </c>
      <c r="L51" t="str">
        <f t="shared" si="10"/>
        <v>Music SP:Barney2017109 $0</v>
      </c>
      <c r="M51" t="str">
        <f t="shared" si="11"/>
        <v>Music Barney2017109 $0</v>
      </c>
      <c r="N51" s="28" t="str">
        <f t="shared" si="12"/>
        <v>Music Barney 2017109 $0</v>
      </c>
      <c r="O51">
        <f t="shared" si="13"/>
        <v>6</v>
      </c>
      <c r="P51">
        <f t="shared" si="14"/>
        <v>13</v>
      </c>
      <c r="Q51">
        <f t="shared" si="15"/>
        <v>21</v>
      </c>
      <c r="R51" s="25" t="str">
        <f t="shared" si="16"/>
        <v>Music</v>
      </c>
      <c r="S51" s="25" t="str">
        <f t="shared" si="17"/>
        <v>Barney</v>
      </c>
      <c r="T51" s="25" t="str">
        <f t="shared" si="18"/>
        <v>2017109</v>
      </c>
      <c r="U51" s="25">
        <f t="shared" si="19"/>
        <v>0</v>
      </c>
      <c r="V51" s="26">
        <f t="shared" si="20"/>
        <v>43017</v>
      </c>
    </row>
    <row r="52" spans="1:22" x14ac:dyDescent="0.3">
      <c r="A52" s="12">
        <f t="shared" si="1"/>
        <v>48</v>
      </c>
      <c r="B52" t="s">
        <v>60</v>
      </c>
      <c r="C52">
        <f t="shared" si="2"/>
        <v>30</v>
      </c>
      <c r="D52" t="str">
        <f t="shared" si="3"/>
        <v xml:space="preserve">/////PR:Music___SP:Barney20171027    $0     </v>
      </c>
      <c r="E52">
        <f t="shared" si="4"/>
        <v>32</v>
      </c>
      <c r="F52" t="str">
        <f t="shared" si="0"/>
        <v>/////PR:Music___SP:Barney20171027 $0</v>
      </c>
      <c r="G52" t="str">
        <f t="shared" si="5"/>
        <v>PR:Music___SP:Barney20171027 $0</v>
      </c>
      <c r="H52" t="str">
        <f t="shared" si="6"/>
        <v>PR:Music   SP:Barney20171027 $0</v>
      </c>
      <c r="I52" t="str">
        <f t="shared" si="7"/>
        <v>PR:Music SP:Barney20171027 $0</v>
      </c>
      <c r="J52">
        <f t="shared" si="8"/>
        <v>29</v>
      </c>
      <c r="K52">
        <f t="shared" si="9"/>
        <v>48</v>
      </c>
      <c r="L52" t="str">
        <f t="shared" si="10"/>
        <v>Music SP:Barney20171027 $0</v>
      </c>
      <c r="M52" t="str">
        <f t="shared" si="11"/>
        <v>Music Barney20171027 $0</v>
      </c>
      <c r="N52" s="28" t="str">
        <f t="shared" si="12"/>
        <v>Music Barney 20171027 $0</v>
      </c>
      <c r="O52">
        <f t="shared" si="13"/>
        <v>6</v>
      </c>
      <c r="P52">
        <f t="shared" si="14"/>
        <v>13</v>
      </c>
      <c r="Q52">
        <f t="shared" si="15"/>
        <v>22</v>
      </c>
      <c r="R52" s="25" t="str">
        <f t="shared" si="16"/>
        <v>Music</v>
      </c>
      <c r="S52" s="25" t="str">
        <f t="shared" si="17"/>
        <v>Barney</v>
      </c>
      <c r="T52" s="25" t="str">
        <f t="shared" si="18"/>
        <v>20171027</v>
      </c>
      <c r="U52" s="25">
        <f t="shared" si="19"/>
        <v>0</v>
      </c>
      <c r="V52" s="26">
        <f t="shared" si="20"/>
        <v>43035</v>
      </c>
    </row>
    <row r="53" spans="1:22" x14ac:dyDescent="0.3">
      <c r="A53" s="12">
        <f t="shared" si="1"/>
        <v>49</v>
      </c>
      <c r="B53" t="s">
        <v>61</v>
      </c>
      <c r="C53">
        <f t="shared" si="2"/>
        <v>28</v>
      </c>
      <c r="D53" t="str">
        <f t="shared" si="3"/>
        <v xml:space="preserve">/////PR:Games___SP:Carol20171024     $1893  </v>
      </c>
      <c r="E53">
        <f t="shared" si="4"/>
        <v>32</v>
      </c>
      <c r="F53" t="str">
        <f t="shared" si="0"/>
        <v>/////PR:Games___SP:Carol20171024 $1893</v>
      </c>
      <c r="G53" t="str">
        <f t="shared" si="5"/>
        <v>PR:Games___SP:Carol20171024 $1893</v>
      </c>
      <c r="H53" t="str">
        <f t="shared" si="6"/>
        <v>PR:Games   SP:Carol20171024 $1893</v>
      </c>
      <c r="I53" t="str">
        <f t="shared" si="7"/>
        <v>PR:Games SP:Carol20171024 $1893</v>
      </c>
      <c r="J53">
        <f t="shared" si="8"/>
        <v>31</v>
      </c>
      <c r="K53">
        <f t="shared" si="9"/>
        <v>51</v>
      </c>
      <c r="L53" t="str">
        <f t="shared" si="10"/>
        <v>Games SP:Carol20171024 $1893</v>
      </c>
      <c r="M53" t="str">
        <f t="shared" si="11"/>
        <v>Games Carol20171024 $1893</v>
      </c>
      <c r="N53" s="28" t="str">
        <f t="shared" si="12"/>
        <v>Games Carol 20171024 $1893</v>
      </c>
      <c r="O53">
        <f t="shared" si="13"/>
        <v>6</v>
      </c>
      <c r="P53">
        <f t="shared" si="14"/>
        <v>12</v>
      </c>
      <c r="Q53">
        <f t="shared" si="15"/>
        <v>21</v>
      </c>
      <c r="R53" s="25" t="str">
        <f t="shared" si="16"/>
        <v>Games</v>
      </c>
      <c r="S53" s="25" t="str">
        <f t="shared" si="17"/>
        <v>Carol</v>
      </c>
      <c r="T53" s="25" t="str">
        <f t="shared" si="18"/>
        <v>20171024</v>
      </c>
      <c r="U53" s="25">
        <f t="shared" si="19"/>
        <v>1893</v>
      </c>
      <c r="V53" s="26">
        <f t="shared" si="20"/>
        <v>43032</v>
      </c>
    </row>
    <row r="54" spans="1:22" x14ac:dyDescent="0.3">
      <c r="A54" s="12">
        <f t="shared" si="1"/>
        <v>50</v>
      </c>
      <c r="B54" t="s">
        <v>62</v>
      </c>
      <c r="C54">
        <f t="shared" si="2"/>
        <v>28</v>
      </c>
      <c r="D54" t="str">
        <f t="shared" si="3"/>
        <v xml:space="preserve">////PR:Music_SP:David20171027    $1303    </v>
      </c>
      <c r="E54">
        <f t="shared" si="4"/>
        <v>32</v>
      </c>
      <c r="F54" t="str">
        <f t="shared" si="0"/>
        <v>////PR:Music_SP:David20171027 $1303</v>
      </c>
      <c r="G54" t="str">
        <f t="shared" si="5"/>
        <v>PR:Music_SP:David20171027 $1303</v>
      </c>
      <c r="H54" t="str">
        <f t="shared" si="6"/>
        <v>PR:Music SP:David20171027 $1303</v>
      </c>
      <c r="I54" t="str">
        <f t="shared" si="7"/>
        <v>PR:Music SP:David20171027 $1303</v>
      </c>
      <c r="J54">
        <f t="shared" si="8"/>
        <v>31</v>
      </c>
      <c r="K54">
        <f t="shared" si="9"/>
        <v>51</v>
      </c>
      <c r="L54" t="str">
        <f t="shared" si="10"/>
        <v>Music SP:David20171027 $1303</v>
      </c>
      <c r="M54" t="str">
        <f t="shared" si="11"/>
        <v>Music David20171027 $1303</v>
      </c>
      <c r="N54" s="28" t="str">
        <f t="shared" si="12"/>
        <v>Music David 20171027 $1303</v>
      </c>
      <c r="O54">
        <f t="shared" si="13"/>
        <v>6</v>
      </c>
      <c r="P54">
        <f t="shared" si="14"/>
        <v>12</v>
      </c>
      <c r="Q54">
        <f t="shared" si="15"/>
        <v>21</v>
      </c>
      <c r="R54" s="25" t="str">
        <f t="shared" si="16"/>
        <v>Music</v>
      </c>
      <c r="S54" s="25" t="str">
        <f t="shared" si="17"/>
        <v>David</v>
      </c>
      <c r="T54" s="25" t="str">
        <f t="shared" si="18"/>
        <v>20171027</v>
      </c>
      <c r="U54" s="25">
        <f t="shared" si="19"/>
        <v>1303</v>
      </c>
      <c r="V54" s="26">
        <f t="shared" si="20"/>
        <v>43035</v>
      </c>
    </row>
    <row r="55" spans="1:22" x14ac:dyDescent="0.3">
      <c r="A55" s="12">
        <f t="shared" si="1"/>
        <v>51</v>
      </c>
      <c r="B55" t="s">
        <v>63</v>
      </c>
      <c r="C55">
        <f t="shared" si="2"/>
        <v>28</v>
      </c>
      <c r="D55" t="str">
        <f t="shared" si="3"/>
        <v xml:space="preserve">//PR:Clothing___SP:Alice2017105 $1991     </v>
      </c>
      <c r="E55">
        <f t="shared" si="4"/>
        <v>32</v>
      </c>
      <c r="F55" t="str">
        <f t="shared" si="0"/>
        <v>//PR:Clothing___SP:Alice2017105 $1991</v>
      </c>
      <c r="G55" t="str">
        <f t="shared" si="5"/>
        <v>PR:Clothing___SP:Alice2017105 $1991</v>
      </c>
      <c r="H55" t="str">
        <f t="shared" si="6"/>
        <v>PR:Clothing   SP:Alice2017105 $1991</v>
      </c>
      <c r="I55" t="str">
        <f t="shared" si="7"/>
        <v>PR:Clothing SP:Alice2017105 $1991</v>
      </c>
      <c r="J55">
        <f t="shared" si="8"/>
        <v>33</v>
      </c>
      <c r="K55">
        <f t="shared" si="9"/>
        <v>49</v>
      </c>
      <c r="L55" t="str">
        <f t="shared" si="10"/>
        <v>Clothing SP:Alice2017105 $1991</v>
      </c>
      <c r="M55" t="str">
        <f t="shared" si="11"/>
        <v>Clothing Alice2017105 $1991</v>
      </c>
      <c r="N55" s="28" t="str">
        <f t="shared" si="12"/>
        <v>Clothing Alice 2017105 $1991</v>
      </c>
      <c r="O55">
        <f t="shared" si="13"/>
        <v>9</v>
      </c>
      <c r="P55">
        <f t="shared" si="14"/>
        <v>15</v>
      </c>
      <c r="Q55">
        <f t="shared" si="15"/>
        <v>23</v>
      </c>
      <c r="R55" s="25" t="str">
        <f t="shared" si="16"/>
        <v>Clothing</v>
      </c>
      <c r="S55" s="25" t="str">
        <f t="shared" si="17"/>
        <v>Alice</v>
      </c>
      <c r="T55" s="25" t="str">
        <f t="shared" si="18"/>
        <v>2017105</v>
      </c>
      <c r="U55" s="25">
        <f t="shared" si="19"/>
        <v>1991</v>
      </c>
      <c r="V55" s="26">
        <f t="shared" si="20"/>
        <v>43013</v>
      </c>
    </row>
    <row r="56" spans="1:22" x14ac:dyDescent="0.3">
      <c r="A56" s="12">
        <f t="shared" si="1"/>
        <v>52</v>
      </c>
      <c r="B56" t="s">
        <v>64</v>
      </c>
      <c r="C56">
        <f t="shared" si="2"/>
        <v>31</v>
      </c>
      <c r="D56" t="str">
        <f t="shared" si="3"/>
        <v xml:space="preserve">/PR:Music__SP:David20171026 $1288  </v>
      </c>
      <c r="E56">
        <f t="shared" si="4"/>
        <v>32</v>
      </c>
      <c r="F56" t="str">
        <f t="shared" si="0"/>
        <v>/PR:Music__SP:David20171026 $1288</v>
      </c>
      <c r="G56" t="str">
        <f t="shared" si="5"/>
        <v>PR:Music__SP:David20171026 $1288</v>
      </c>
      <c r="H56" t="str">
        <f t="shared" si="6"/>
        <v>PR:Music  SP:David20171026 $1288</v>
      </c>
      <c r="I56" t="str">
        <f t="shared" si="7"/>
        <v>PR:Music SP:David20171026 $1288</v>
      </c>
      <c r="J56">
        <f t="shared" si="8"/>
        <v>31</v>
      </c>
      <c r="K56">
        <f t="shared" si="9"/>
        <v>56</v>
      </c>
      <c r="L56" t="str">
        <f t="shared" si="10"/>
        <v>Music SP:David20171026 $1288</v>
      </c>
      <c r="M56" t="str">
        <f t="shared" si="11"/>
        <v>Music David20171026 $1288</v>
      </c>
      <c r="N56" s="28" t="str">
        <f t="shared" si="12"/>
        <v>Music David 20171026 $1288</v>
      </c>
      <c r="O56">
        <f t="shared" si="13"/>
        <v>6</v>
      </c>
      <c r="P56">
        <f t="shared" si="14"/>
        <v>12</v>
      </c>
      <c r="Q56">
        <f t="shared" si="15"/>
        <v>21</v>
      </c>
      <c r="R56" s="25" t="str">
        <f t="shared" si="16"/>
        <v>Music</v>
      </c>
      <c r="S56" s="25" t="str">
        <f t="shared" si="17"/>
        <v>David</v>
      </c>
      <c r="T56" s="25" t="str">
        <f t="shared" si="18"/>
        <v>20171026</v>
      </c>
      <c r="U56" s="25">
        <f t="shared" si="19"/>
        <v>1288</v>
      </c>
      <c r="V56" s="26">
        <f t="shared" si="20"/>
        <v>43034</v>
      </c>
    </row>
    <row r="57" spans="1:22" x14ac:dyDescent="0.3">
      <c r="A57" s="12">
        <f t="shared" si="1"/>
        <v>53</v>
      </c>
      <c r="B57" t="s">
        <v>65</v>
      </c>
      <c r="C57">
        <f t="shared" si="2"/>
        <v>29</v>
      </c>
      <c r="D57" t="str">
        <f t="shared" si="3"/>
        <v xml:space="preserve">//PR:Clothing____SP:Alice20171018 $1757 </v>
      </c>
      <c r="E57">
        <f t="shared" si="4"/>
        <v>32</v>
      </c>
      <c r="F57" t="str">
        <f t="shared" si="0"/>
        <v>//PR:Clothing____SP:Alice20171018 $1757</v>
      </c>
      <c r="G57" t="str">
        <f t="shared" si="5"/>
        <v>PR:Clothing____SP:Alice20171018 $1757</v>
      </c>
      <c r="H57" t="str">
        <f t="shared" si="6"/>
        <v>PR:Clothing    SP:Alice20171018 $1757</v>
      </c>
      <c r="I57" t="str">
        <f t="shared" si="7"/>
        <v>PR:Clothing SP:Alice20171018 $1757</v>
      </c>
      <c r="J57">
        <f t="shared" si="8"/>
        <v>34</v>
      </c>
      <c r="K57">
        <f t="shared" si="9"/>
        <v>55</v>
      </c>
      <c r="L57" t="str">
        <f t="shared" si="10"/>
        <v>Clothing SP:Alice20171018 $1757</v>
      </c>
      <c r="M57" t="str">
        <f t="shared" si="11"/>
        <v>Clothing Alice20171018 $1757</v>
      </c>
      <c r="N57" s="28" t="str">
        <f t="shared" si="12"/>
        <v>Clothing Alice 20171018 $1757</v>
      </c>
      <c r="O57">
        <f t="shared" si="13"/>
        <v>9</v>
      </c>
      <c r="P57">
        <f t="shared" si="14"/>
        <v>15</v>
      </c>
      <c r="Q57">
        <f t="shared" si="15"/>
        <v>24</v>
      </c>
      <c r="R57" s="25" t="str">
        <f t="shared" si="16"/>
        <v>Clothing</v>
      </c>
      <c r="S57" s="25" t="str">
        <f t="shared" si="17"/>
        <v>Alice</v>
      </c>
      <c r="T57" s="25" t="str">
        <f t="shared" si="18"/>
        <v>20171018</v>
      </c>
      <c r="U57" s="25">
        <f t="shared" si="19"/>
        <v>1757</v>
      </c>
      <c r="V57" s="26">
        <f t="shared" si="20"/>
        <v>43026</v>
      </c>
    </row>
    <row r="58" spans="1:22" x14ac:dyDescent="0.3">
      <c r="A58" s="12">
        <f t="shared" si="1"/>
        <v>54</v>
      </c>
      <c r="B58" t="s">
        <v>66</v>
      </c>
      <c r="C58">
        <f t="shared" si="2"/>
        <v>29</v>
      </c>
      <c r="D58" t="str">
        <f t="shared" si="3"/>
        <v xml:space="preserve">///PR:Games____SP:Alice20171025    $2406   </v>
      </c>
      <c r="E58">
        <f t="shared" si="4"/>
        <v>32</v>
      </c>
      <c r="F58" t="str">
        <f t="shared" si="0"/>
        <v>///PR:Games____SP:Alice20171025 $2406</v>
      </c>
      <c r="G58" t="str">
        <f t="shared" si="5"/>
        <v>PR:Games____SP:Alice20171025 $2406</v>
      </c>
      <c r="H58" t="str">
        <f t="shared" si="6"/>
        <v>PR:Games    SP:Alice20171025 $2406</v>
      </c>
      <c r="I58" t="str">
        <f t="shared" si="7"/>
        <v>PR:Games SP:Alice20171025 $2406</v>
      </c>
      <c r="J58">
        <f t="shared" si="8"/>
        <v>31</v>
      </c>
      <c r="K58">
        <f t="shared" si="9"/>
        <v>54</v>
      </c>
      <c r="L58" t="str">
        <f t="shared" si="10"/>
        <v>Games SP:Alice20171025 $2406</v>
      </c>
      <c r="M58" t="str">
        <f t="shared" si="11"/>
        <v>Games Alice20171025 $2406</v>
      </c>
      <c r="N58" s="28" t="str">
        <f t="shared" si="12"/>
        <v>Games Alice 20171025 $2406</v>
      </c>
      <c r="O58">
        <f t="shared" si="13"/>
        <v>6</v>
      </c>
      <c r="P58">
        <f t="shared" si="14"/>
        <v>12</v>
      </c>
      <c r="Q58">
        <f t="shared" si="15"/>
        <v>21</v>
      </c>
      <c r="R58" s="25" t="str">
        <f t="shared" si="16"/>
        <v>Games</v>
      </c>
      <c r="S58" s="25" t="str">
        <f t="shared" si="17"/>
        <v>Alice</v>
      </c>
      <c r="T58" s="25" t="str">
        <f t="shared" si="18"/>
        <v>20171025</v>
      </c>
      <c r="U58" s="25">
        <f t="shared" si="19"/>
        <v>2406</v>
      </c>
      <c r="V58" s="26">
        <f t="shared" si="20"/>
        <v>43033</v>
      </c>
    </row>
    <row r="59" spans="1:22" x14ac:dyDescent="0.3">
      <c r="A59" s="12">
        <f t="shared" si="1"/>
        <v>55</v>
      </c>
      <c r="B59" t="s">
        <v>67</v>
      </c>
      <c r="C59">
        <f t="shared" si="2"/>
        <v>28</v>
      </c>
      <c r="D59" t="str">
        <f t="shared" si="3"/>
        <v xml:space="preserve">////PR:Music___SP:Barney20171031    $1155 </v>
      </c>
      <c r="E59">
        <f t="shared" si="4"/>
        <v>32</v>
      </c>
      <c r="F59" t="str">
        <f t="shared" si="0"/>
        <v>////PR:Music___SP:Barney20171031 $1155</v>
      </c>
      <c r="G59" t="str">
        <f t="shared" si="5"/>
        <v>PR:Music___SP:Barney20171031 $1155</v>
      </c>
      <c r="H59" t="str">
        <f t="shared" si="6"/>
        <v>PR:Music   SP:Barney20171031 $1155</v>
      </c>
      <c r="I59" t="str">
        <f t="shared" si="7"/>
        <v>PR:Music SP:Barney20171031 $1155</v>
      </c>
      <c r="J59">
        <f t="shared" si="8"/>
        <v>32</v>
      </c>
      <c r="K59">
        <f t="shared" si="9"/>
        <v>53</v>
      </c>
      <c r="L59" t="str">
        <f t="shared" si="10"/>
        <v>Music SP:Barney20171031 $1155</v>
      </c>
      <c r="M59" t="str">
        <f t="shared" si="11"/>
        <v>Music Barney20171031 $1155</v>
      </c>
      <c r="N59" s="28" t="str">
        <f t="shared" si="12"/>
        <v>Music Barney 20171031 $1155</v>
      </c>
      <c r="O59">
        <f t="shared" si="13"/>
        <v>6</v>
      </c>
      <c r="P59">
        <f t="shared" si="14"/>
        <v>13</v>
      </c>
      <c r="Q59">
        <f t="shared" si="15"/>
        <v>22</v>
      </c>
      <c r="R59" s="25" t="str">
        <f t="shared" si="16"/>
        <v>Music</v>
      </c>
      <c r="S59" s="25" t="str">
        <f t="shared" si="17"/>
        <v>Barney</v>
      </c>
      <c r="T59" s="25" t="str">
        <f t="shared" si="18"/>
        <v>20171031</v>
      </c>
      <c r="U59" s="25">
        <f t="shared" si="19"/>
        <v>1155</v>
      </c>
      <c r="V59" s="26">
        <f t="shared" si="20"/>
        <v>43039</v>
      </c>
    </row>
    <row r="60" spans="1:22" x14ac:dyDescent="0.3">
      <c r="A60" s="12">
        <f t="shared" si="1"/>
        <v>56</v>
      </c>
      <c r="B60" t="s">
        <v>68</v>
      </c>
      <c r="C60">
        <f t="shared" si="2"/>
        <v>28</v>
      </c>
      <c r="D60" t="str">
        <f t="shared" si="3"/>
        <v xml:space="preserve">/////PR:Games_SP:Carol20171020  $1107    </v>
      </c>
      <c r="E60">
        <f t="shared" si="4"/>
        <v>32</v>
      </c>
      <c r="F60" t="str">
        <f t="shared" si="0"/>
        <v>/////PR:Games_SP:Carol20171020 $1107</v>
      </c>
      <c r="G60" t="str">
        <f t="shared" si="5"/>
        <v>PR:Games_SP:Carol20171020 $1107</v>
      </c>
      <c r="H60" t="str">
        <f t="shared" si="6"/>
        <v>PR:Games SP:Carol20171020 $1107</v>
      </c>
      <c r="I60" t="str">
        <f t="shared" si="7"/>
        <v>PR:Games SP:Carol20171020 $1107</v>
      </c>
      <c r="J60">
        <f t="shared" si="8"/>
        <v>31</v>
      </c>
      <c r="K60">
        <f t="shared" si="9"/>
        <v>55</v>
      </c>
      <c r="L60" t="str">
        <f t="shared" si="10"/>
        <v>Games SP:Carol20171020 $1107</v>
      </c>
      <c r="M60" t="str">
        <f t="shared" si="11"/>
        <v>Games Carol20171020 $1107</v>
      </c>
      <c r="N60" s="28" t="str">
        <f t="shared" si="12"/>
        <v>Games Carol 20171020 $1107</v>
      </c>
      <c r="O60">
        <f t="shared" si="13"/>
        <v>6</v>
      </c>
      <c r="P60">
        <f t="shared" si="14"/>
        <v>12</v>
      </c>
      <c r="Q60">
        <f t="shared" si="15"/>
        <v>21</v>
      </c>
      <c r="R60" s="25" t="str">
        <f t="shared" si="16"/>
        <v>Games</v>
      </c>
      <c r="S60" s="25" t="str">
        <f t="shared" si="17"/>
        <v>Carol</v>
      </c>
      <c r="T60" s="25" t="str">
        <f t="shared" si="18"/>
        <v>20171020</v>
      </c>
      <c r="U60" s="25">
        <f t="shared" si="19"/>
        <v>1107</v>
      </c>
      <c r="V60" s="26">
        <f t="shared" si="20"/>
        <v>43028</v>
      </c>
    </row>
    <row r="61" spans="1:22" x14ac:dyDescent="0.3">
      <c r="A61" s="12">
        <f t="shared" si="1"/>
        <v>57</v>
      </c>
      <c r="B61" t="s">
        <v>69</v>
      </c>
      <c r="C61">
        <f t="shared" si="2"/>
        <v>28</v>
      </c>
      <c r="D61" t="str">
        <f t="shared" si="3"/>
        <v xml:space="preserve">//PR:Clothing_SP:Alice20171015    $1986     </v>
      </c>
      <c r="E61">
        <f t="shared" si="4"/>
        <v>32</v>
      </c>
      <c r="F61" t="str">
        <f t="shared" si="0"/>
        <v>//PR:Clothing_SP:Alice20171015 $1986</v>
      </c>
      <c r="G61" t="str">
        <f t="shared" si="5"/>
        <v>PR:Clothing_SP:Alice20171015 $1986</v>
      </c>
      <c r="H61" t="str">
        <f t="shared" si="6"/>
        <v>PR:Clothing SP:Alice20171015 $1986</v>
      </c>
      <c r="I61" t="str">
        <f t="shared" si="7"/>
        <v>PR:Clothing SP:Alice20171015 $1986</v>
      </c>
      <c r="J61">
        <f t="shared" si="8"/>
        <v>34</v>
      </c>
      <c r="K61">
        <f t="shared" si="9"/>
        <v>54</v>
      </c>
      <c r="L61" t="str">
        <f t="shared" si="10"/>
        <v>Clothing SP:Alice20171015 $1986</v>
      </c>
      <c r="M61" t="str">
        <f t="shared" si="11"/>
        <v>Clothing Alice20171015 $1986</v>
      </c>
      <c r="N61" s="28" t="str">
        <f t="shared" si="12"/>
        <v>Clothing Alice 20171015 $1986</v>
      </c>
      <c r="O61">
        <f t="shared" si="13"/>
        <v>9</v>
      </c>
      <c r="P61">
        <f t="shared" si="14"/>
        <v>15</v>
      </c>
      <c r="Q61">
        <f t="shared" si="15"/>
        <v>24</v>
      </c>
      <c r="R61" s="25" t="str">
        <f t="shared" si="16"/>
        <v>Clothing</v>
      </c>
      <c r="S61" s="25" t="str">
        <f t="shared" si="17"/>
        <v>Alice</v>
      </c>
      <c r="T61" s="25" t="str">
        <f t="shared" si="18"/>
        <v>20171015</v>
      </c>
      <c r="U61" s="25">
        <f t="shared" si="19"/>
        <v>1986</v>
      </c>
      <c r="V61" s="26">
        <f t="shared" si="20"/>
        <v>43023</v>
      </c>
    </row>
    <row r="62" spans="1:22" x14ac:dyDescent="0.3">
      <c r="A62" s="12">
        <f t="shared" si="1"/>
        <v>58</v>
      </c>
      <c r="B62" t="s">
        <v>70</v>
      </c>
      <c r="C62">
        <f t="shared" si="2"/>
        <v>31</v>
      </c>
      <c r="D62" t="str">
        <f t="shared" si="3"/>
        <v xml:space="preserve">////PR:Books_____SP:David20171010     $987  </v>
      </c>
      <c r="E62">
        <f t="shared" si="4"/>
        <v>32</v>
      </c>
      <c r="F62" t="str">
        <f t="shared" si="0"/>
        <v>////PR:Books_____SP:David20171010 $987</v>
      </c>
      <c r="G62" t="str">
        <f t="shared" si="5"/>
        <v>PR:Books_____SP:David20171010 $987</v>
      </c>
      <c r="H62" t="str">
        <f t="shared" si="6"/>
        <v>PR:Books     SP:David20171010 $987</v>
      </c>
      <c r="I62" t="str">
        <f t="shared" si="7"/>
        <v>PR:Books SP:David20171010 $987</v>
      </c>
      <c r="J62">
        <f t="shared" si="8"/>
        <v>30</v>
      </c>
      <c r="K62">
        <f t="shared" si="9"/>
        <v>55</v>
      </c>
      <c r="L62" t="str">
        <f t="shared" si="10"/>
        <v>Books SP:David20171010 $987</v>
      </c>
      <c r="M62" t="str">
        <f t="shared" si="11"/>
        <v>Books David20171010 $987</v>
      </c>
      <c r="N62" s="28" t="str">
        <f t="shared" si="12"/>
        <v>Books David 20171010 $987</v>
      </c>
      <c r="O62">
        <f t="shared" si="13"/>
        <v>6</v>
      </c>
      <c r="P62">
        <f t="shared" si="14"/>
        <v>12</v>
      </c>
      <c r="Q62">
        <f t="shared" si="15"/>
        <v>21</v>
      </c>
      <c r="R62" s="25" t="str">
        <f t="shared" si="16"/>
        <v>Books</v>
      </c>
      <c r="S62" s="25" t="str">
        <f t="shared" si="17"/>
        <v>David</v>
      </c>
      <c r="T62" s="25" t="str">
        <f t="shared" si="18"/>
        <v>20171010</v>
      </c>
      <c r="U62" s="25">
        <f t="shared" si="19"/>
        <v>987</v>
      </c>
      <c r="V62" s="26">
        <f t="shared" si="20"/>
        <v>43018</v>
      </c>
    </row>
    <row r="63" spans="1:22" x14ac:dyDescent="0.3">
      <c r="A63" s="12">
        <f t="shared" si="1"/>
        <v>59</v>
      </c>
      <c r="B63" t="s">
        <v>71</v>
      </c>
      <c r="C63">
        <f t="shared" si="2"/>
        <v>31</v>
      </c>
      <c r="D63" t="str">
        <f t="shared" si="3"/>
        <v xml:space="preserve">///PR:Games____SP:David20171015    $0 </v>
      </c>
      <c r="E63">
        <f t="shared" si="4"/>
        <v>32</v>
      </c>
      <c r="F63" t="str">
        <f t="shared" si="0"/>
        <v>///PR:Games____SP:David20171015 $0</v>
      </c>
      <c r="G63" t="str">
        <f t="shared" si="5"/>
        <v>PR:Games____SP:David20171015 $0</v>
      </c>
      <c r="H63" t="str">
        <f t="shared" si="6"/>
        <v>PR:Games    SP:David20171015 $0</v>
      </c>
      <c r="I63" t="str">
        <f t="shared" si="7"/>
        <v>PR:Games SP:David20171015 $0</v>
      </c>
      <c r="J63">
        <f t="shared" si="8"/>
        <v>28</v>
      </c>
      <c r="K63">
        <f t="shared" si="9"/>
        <v>48</v>
      </c>
      <c r="L63" t="str">
        <f t="shared" si="10"/>
        <v>Games SP:David20171015 $0</v>
      </c>
      <c r="M63" t="str">
        <f t="shared" si="11"/>
        <v>Games David20171015 $0</v>
      </c>
      <c r="N63" s="28" t="str">
        <f t="shared" si="12"/>
        <v>Games David 20171015 $0</v>
      </c>
      <c r="O63">
        <f t="shared" si="13"/>
        <v>6</v>
      </c>
      <c r="P63">
        <f t="shared" si="14"/>
        <v>12</v>
      </c>
      <c r="Q63">
        <f t="shared" si="15"/>
        <v>21</v>
      </c>
      <c r="R63" s="25" t="str">
        <f t="shared" si="16"/>
        <v>Games</v>
      </c>
      <c r="S63" s="25" t="str">
        <f t="shared" si="17"/>
        <v>David</v>
      </c>
      <c r="T63" s="25" t="str">
        <f t="shared" si="18"/>
        <v>20171015</v>
      </c>
      <c r="U63" s="25">
        <f t="shared" si="19"/>
        <v>0</v>
      </c>
      <c r="V63" s="26">
        <f t="shared" si="20"/>
        <v>43023</v>
      </c>
    </row>
    <row r="64" spans="1:22" x14ac:dyDescent="0.3">
      <c r="A64" s="12">
        <f t="shared" si="1"/>
        <v>60</v>
      </c>
      <c r="B64" t="s">
        <v>72</v>
      </c>
      <c r="C64">
        <f t="shared" si="2"/>
        <v>31</v>
      </c>
      <c r="D64" t="str">
        <f t="shared" si="3"/>
        <v xml:space="preserve">/////PR:Music___SP:David2017108 $1355   </v>
      </c>
      <c r="E64">
        <f t="shared" si="4"/>
        <v>32</v>
      </c>
      <c r="F64" t="str">
        <f t="shared" si="0"/>
        <v>/////PR:Music___SP:David2017108 $1355</v>
      </c>
      <c r="G64" t="str">
        <f t="shared" si="5"/>
        <v>PR:Music___SP:David2017108 $1355</v>
      </c>
      <c r="H64" t="str">
        <f t="shared" si="6"/>
        <v>PR:Music   SP:David2017108 $1355</v>
      </c>
      <c r="I64" t="str">
        <f t="shared" si="7"/>
        <v>PR:Music SP:David2017108 $1355</v>
      </c>
      <c r="J64">
        <f t="shared" si="8"/>
        <v>30</v>
      </c>
      <c r="K64">
        <f t="shared" si="9"/>
        <v>53</v>
      </c>
      <c r="L64" t="str">
        <f t="shared" si="10"/>
        <v>Music SP:David2017108 $1355</v>
      </c>
      <c r="M64" t="str">
        <f t="shared" si="11"/>
        <v>Music David2017108 $1355</v>
      </c>
      <c r="N64" s="28" t="str">
        <f t="shared" si="12"/>
        <v>Music David 2017108 $1355</v>
      </c>
      <c r="O64">
        <f t="shared" si="13"/>
        <v>6</v>
      </c>
      <c r="P64">
        <f t="shared" si="14"/>
        <v>12</v>
      </c>
      <c r="Q64">
        <f t="shared" si="15"/>
        <v>20</v>
      </c>
      <c r="R64" s="25" t="str">
        <f t="shared" si="16"/>
        <v>Music</v>
      </c>
      <c r="S64" s="25" t="str">
        <f t="shared" si="17"/>
        <v>David</v>
      </c>
      <c r="T64" s="25" t="str">
        <f t="shared" si="18"/>
        <v>2017108</v>
      </c>
      <c r="U64" s="25">
        <f t="shared" si="19"/>
        <v>1355</v>
      </c>
      <c r="V64" s="26">
        <f t="shared" si="20"/>
        <v>43016</v>
      </c>
    </row>
    <row r="65" spans="1:22" x14ac:dyDescent="0.3">
      <c r="A65" s="12">
        <f t="shared" si="1"/>
        <v>61</v>
      </c>
      <c r="B65" t="s">
        <v>73</v>
      </c>
      <c r="C65">
        <f t="shared" si="2"/>
        <v>28</v>
      </c>
      <c r="D65" t="str">
        <f t="shared" si="3"/>
        <v xml:space="preserve">////PR:Games__SP:David20171026    $1466    </v>
      </c>
      <c r="E65">
        <f t="shared" si="4"/>
        <v>32</v>
      </c>
      <c r="F65" t="str">
        <f t="shared" si="0"/>
        <v>////PR:Games__SP:David20171026 $1466</v>
      </c>
      <c r="G65" t="str">
        <f t="shared" si="5"/>
        <v>PR:Games__SP:David20171026 $1466</v>
      </c>
      <c r="H65" t="str">
        <f t="shared" si="6"/>
        <v>PR:Games  SP:David20171026 $1466</v>
      </c>
      <c r="I65" t="str">
        <f t="shared" si="7"/>
        <v>PR:Games SP:David20171026 $1466</v>
      </c>
      <c r="J65">
        <f t="shared" si="8"/>
        <v>31</v>
      </c>
      <c r="K65">
        <f t="shared" si="9"/>
        <v>54</v>
      </c>
      <c r="L65" t="str">
        <f t="shared" si="10"/>
        <v>Games SP:David20171026 $1466</v>
      </c>
      <c r="M65" t="str">
        <f t="shared" si="11"/>
        <v>Games David20171026 $1466</v>
      </c>
      <c r="N65" s="28" t="str">
        <f t="shared" si="12"/>
        <v>Games David 20171026 $1466</v>
      </c>
      <c r="O65">
        <f t="shared" si="13"/>
        <v>6</v>
      </c>
      <c r="P65">
        <f t="shared" si="14"/>
        <v>12</v>
      </c>
      <c r="Q65">
        <f t="shared" si="15"/>
        <v>21</v>
      </c>
      <c r="R65" s="25" t="str">
        <f t="shared" si="16"/>
        <v>Games</v>
      </c>
      <c r="S65" s="25" t="str">
        <f t="shared" si="17"/>
        <v>David</v>
      </c>
      <c r="T65" s="25" t="str">
        <f t="shared" si="18"/>
        <v>20171026</v>
      </c>
      <c r="U65" s="25">
        <f t="shared" si="19"/>
        <v>1466</v>
      </c>
      <c r="V65" s="26">
        <f t="shared" si="20"/>
        <v>43034</v>
      </c>
    </row>
    <row r="66" spans="1:22" x14ac:dyDescent="0.3">
      <c r="A66" s="12">
        <f t="shared" si="1"/>
        <v>62</v>
      </c>
      <c r="B66" t="s">
        <v>74</v>
      </c>
      <c r="C66">
        <f t="shared" si="2"/>
        <v>31</v>
      </c>
      <c r="D66" t="str">
        <f t="shared" si="3"/>
        <v xml:space="preserve">/PR:Books_____SP:Carol2017108     $591   </v>
      </c>
      <c r="E66">
        <f t="shared" si="4"/>
        <v>32</v>
      </c>
      <c r="F66" t="str">
        <f t="shared" si="0"/>
        <v>/PR:Books_____SP:Carol2017108 $591</v>
      </c>
      <c r="G66" t="str">
        <f t="shared" si="5"/>
        <v>PR:Books_____SP:Carol2017108 $591</v>
      </c>
      <c r="H66" t="str">
        <f t="shared" si="6"/>
        <v>PR:Books     SP:Carol2017108 $591</v>
      </c>
      <c r="I66" t="str">
        <f t="shared" si="7"/>
        <v>PR:Books SP:Carol2017108 $591</v>
      </c>
      <c r="J66">
        <f t="shared" si="8"/>
        <v>29</v>
      </c>
      <c r="K66">
        <f t="shared" si="9"/>
        <v>49</v>
      </c>
      <c r="L66" t="str">
        <f t="shared" si="10"/>
        <v>Books SP:Carol2017108 $591</v>
      </c>
      <c r="M66" t="str">
        <f t="shared" si="11"/>
        <v>Books Carol2017108 $591</v>
      </c>
      <c r="N66" s="28" t="str">
        <f t="shared" si="12"/>
        <v>Books Carol 2017108 $591</v>
      </c>
      <c r="O66">
        <f t="shared" si="13"/>
        <v>6</v>
      </c>
      <c r="P66">
        <f t="shared" si="14"/>
        <v>12</v>
      </c>
      <c r="Q66">
        <f t="shared" si="15"/>
        <v>20</v>
      </c>
      <c r="R66" s="25" t="str">
        <f t="shared" si="16"/>
        <v>Books</v>
      </c>
      <c r="S66" s="25" t="str">
        <f t="shared" si="17"/>
        <v>Carol</v>
      </c>
      <c r="T66" s="25" t="str">
        <f t="shared" si="18"/>
        <v>2017108</v>
      </c>
      <c r="U66" s="25">
        <f t="shared" si="19"/>
        <v>591</v>
      </c>
      <c r="V66" s="26">
        <f t="shared" si="20"/>
        <v>43016</v>
      </c>
    </row>
    <row r="67" spans="1:22" x14ac:dyDescent="0.3">
      <c r="A67" s="12">
        <f t="shared" si="1"/>
        <v>63</v>
      </c>
      <c r="B67" t="s">
        <v>75</v>
      </c>
      <c r="C67">
        <f t="shared" si="2"/>
        <v>31</v>
      </c>
      <c r="D67" t="str">
        <f t="shared" si="3"/>
        <v xml:space="preserve">////PR:Books___SP:David20171019 $564   </v>
      </c>
      <c r="E67">
        <f t="shared" si="4"/>
        <v>32</v>
      </c>
      <c r="F67" t="str">
        <f t="shared" si="0"/>
        <v>////PR:Books___SP:David20171019 $564</v>
      </c>
      <c r="G67" t="str">
        <f t="shared" si="5"/>
        <v>PR:Books___SP:David20171019 $564</v>
      </c>
      <c r="H67" t="str">
        <f t="shared" si="6"/>
        <v>PR:Books   SP:David20171019 $564</v>
      </c>
      <c r="I67" t="str">
        <f t="shared" si="7"/>
        <v>PR:Books SP:David20171019 $564</v>
      </c>
      <c r="J67">
        <f t="shared" si="8"/>
        <v>30</v>
      </c>
      <c r="K67">
        <f t="shared" si="9"/>
        <v>52</v>
      </c>
      <c r="L67" t="str">
        <f t="shared" si="10"/>
        <v>Books SP:David20171019 $564</v>
      </c>
      <c r="M67" t="str">
        <f t="shared" si="11"/>
        <v>Books David20171019 $564</v>
      </c>
      <c r="N67" s="28" t="str">
        <f t="shared" si="12"/>
        <v>Books David 20171019 $564</v>
      </c>
      <c r="O67">
        <f t="shared" si="13"/>
        <v>6</v>
      </c>
      <c r="P67">
        <f t="shared" si="14"/>
        <v>12</v>
      </c>
      <c r="Q67">
        <f t="shared" si="15"/>
        <v>21</v>
      </c>
      <c r="R67" s="25" t="str">
        <f t="shared" si="16"/>
        <v>Books</v>
      </c>
      <c r="S67" s="25" t="str">
        <f t="shared" si="17"/>
        <v>David</v>
      </c>
      <c r="T67" s="25" t="str">
        <f t="shared" si="18"/>
        <v>20171019</v>
      </c>
      <c r="U67" s="25">
        <f t="shared" si="19"/>
        <v>564</v>
      </c>
      <c r="V67" s="26">
        <f t="shared" si="20"/>
        <v>43027</v>
      </c>
    </row>
    <row r="68" spans="1:22" x14ac:dyDescent="0.3">
      <c r="A68" s="12">
        <f t="shared" si="1"/>
        <v>64</v>
      </c>
      <c r="B68" t="s">
        <v>76</v>
      </c>
      <c r="C68">
        <f t="shared" si="2"/>
        <v>31</v>
      </c>
      <c r="D68" t="str">
        <f t="shared" si="3"/>
        <v xml:space="preserve">////PR:Clothing_____SP:Barney20171020   $1875  </v>
      </c>
      <c r="E68">
        <f t="shared" si="4"/>
        <v>32</v>
      </c>
      <c r="F68" t="str">
        <f t="shared" si="0"/>
        <v>////PR:Clothing_____SP:Barney20171020 $1875</v>
      </c>
      <c r="G68" t="str">
        <f t="shared" si="5"/>
        <v>PR:Clothing_____SP:Barney20171020 $1875</v>
      </c>
      <c r="H68" t="str">
        <f t="shared" si="6"/>
        <v>PR:Clothing     SP:Barney20171020 $1875</v>
      </c>
      <c r="I68" t="str">
        <f t="shared" si="7"/>
        <v>PR:Clothing SP:Barney20171020 $1875</v>
      </c>
      <c r="J68">
        <f t="shared" si="8"/>
        <v>35</v>
      </c>
      <c r="K68">
        <f t="shared" si="9"/>
        <v>53</v>
      </c>
      <c r="L68" t="str">
        <f t="shared" si="10"/>
        <v>Clothing SP:Barney20171020 $1875</v>
      </c>
      <c r="M68" t="str">
        <f t="shared" si="11"/>
        <v>Clothing Barney20171020 $1875</v>
      </c>
      <c r="N68" s="28" t="str">
        <f t="shared" si="12"/>
        <v>Clothing Barney 20171020 $1875</v>
      </c>
      <c r="O68">
        <f t="shared" si="13"/>
        <v>9</v>
      </c>
      <c r="P68">
        <f t="shared" si="14"/>
        <v>16</v>
      </c>
      <c r="Q68">
        <f t="shared" si="15"/>
        <v>25</v>
      </c>
      <c r="R68" s="25" t="str">
        <f t="shared" si="16"/>
        <v>Clothing</v>
      </c>
      <c r="S68" s="25" t="str">
        <f t="shared" si="17"/>
        <v>Barney</v>
      </c>
      <c r="T68" s="25" t="str">
        <f t="shared" si="18"/>
        <v>20171020</v>
      </c>
      <c r="U68" s="25">
        <f t="shared" si="19"/>
        <v>1875</v>
      </c>
      <c r="V68" s="26">
        <f t="shared" si="20"/>
        <v>43028</v>
      </c>
    </row>
    <row r="69" spans="1:22" x14ac:dyDescent="0.3">
      <c r="A69" s="12">
        <f t="shared" si="1"/>
        <v>65</v>
      </c>
      <c r="B69" t="s">
        <v>77</v>
      </c>
      <c r="C69">
        <f t="shared" si="2"/>
        <v>30</v>
      </c>
      <c r="D69" t="str">
        <f t="shared" si="3"/>
        <v xml:space="preserve">////PR:Games_____SP:Barney20171024  $0    </v>
      </c>
      <c r="E69">
        <f t="shared" si="4"/>
        <v>32</v>
      </c>
      <c r="F69" t="str">
        <f t="shared" si="0"/>
        <v>////PR:Games_____SP:Barney20171024 $0</v>
      </c>
      <c r="G69" t="str">
        <f t="shared" si="5"/>
        <v>PR:Games_____SP:Barney20171024 $0</v>
      </c>
      <c r="H69" t="str">
        <f t="shared" si="6"/>
        <v>PR:Games     SP:Barney20171024 $0</v>
      </c>
      <c r="I69" t="str">
        <f t="shared" si="7"/>
        <v>PR:Games SP:Barney20171024 $0</v>
      </c>
      <c r="J69">
        <f t="shared" si="8"/>
        <v>29</v>
      </c>
      <c r="K69">
        <f t="shared" si="9"/>
        <v>48</v>
      </c>
      <c r="L69" t="str">
        <f t="shared" si="10"/>
        <v>Games SP:Barney20171024 $0</v>
      </c>
      <c r="M69" t="str">
        <f t="shared" si="11"/>
        <v>Games Barney20171024 $0</v>
      </c>
      <c r="N69" s="28" t="str">
        <f t="shared" si="12"/>
        <v>Games Barney 20171024 $0</v>
      </c>
      <c r="O69">
        <f t="shared" si="13"/>
        <v>6</v>
      </c>
      <c r="P69">
        <f t="shared" si="14"/>
        <v>13</v>
      </c>
      <c r="Q69">
        <f t="shared" si="15"/>
        <v>22</v>
      </c>
      <c r="R69" s="25" t="str">
        <f t="shared" si="16"/>
        <v>Games</v>
      </c>
      <c r="S69" s="25" t="str">
        <f t="shared" si="17"/>
        <v>Barney</v>
      </c>
      <c r="T69" s="25" t="str">
        <f t="shared" si="18"/>
        <v>20171024</v>
      </c>
      <c r="U69" s="25">
        <f t="shared" si="19"/>
        <v>0</v>
      </c>
      <c r="V69" s="26">
        <f t="shared" si="20"/>
        <v>43032</v>
      </c>
    </row>
    <row r="70" spans="1:22" x14ac:dyDescent="0.3">
      <c r="A70" s="12">
        <f t="shared" ref="A70:A133" si="21">A69+1</f>
        <v>66</v>
      </c>
      <c r="B70" t="s">
        <v>78</v>
      </c>
      <c r="C70">
        <f t="shared" ref="C70:C133" si="22">CODE(RIGHT(B70))</f>
        <v>30</v>
      </c>
      <c r="D70" t="str">
        <f t="shared" ref="D70:D133" si="23">CLEAN(B70)</f>
        <v xml:space="preserve">/PR:Clothing_____SP:David2017107  $1564   </v>
      </c>
      <c r="E70">
        <f t="shared" ref="E70:E133" si="24">CODE(RIGHT(D70))</f>
        <v>32</v>
      </c>
      <c r="F70" t="str">
        <f t="shared" ref="F70:F133" si="25">TRIM(SUBSTITUTE(D70,CHAR(160)," "))</f>
        <v>/PR:Clothing_____SP:David2017107 $1564</v>
      </c>
      <c r="G70" t="str">
        <f t="shared" ref="G70:G133" si="26">SUBSTITUTE(F70,"/", "")</f>
        <v>PR:Clothing_____SP:David2017107 $1564</v>
      </c>
      <c r="H70" t="str">
        <f t="shared" ref="H70:H133" si="27">SUBSTITUTE(G70,"_", " ")</f>
        <v>PR:Clothing     SP:David2017107 $1564</v>
      </c>
      <c r="I70" t="str">
        <f t="shared" ref="I70:I133" si="28">TRIM(SUBSTITUTE(G70,"_", " "))</f>
        <v>PR:Clothing SP:David2017107 $1564</v>
      </c>
      <c r="J70">
        <f t="shared" ref="J70:J133" si="29">LEN(I70)</f>
        <v>33</v>
      </c>
      <c r="K70">
        <f t="shared" ref="K70:K133" si="30">CODE(RIGHT(I70,1))</f>
        <v>52</v>
      </c>
      <c r="L70" t="str">
        <f t="shared" ref="L70:L133" si="31">SUBSTITUTE(I70,"PR:", "")</f>
        <v>Clothing SP:David2017107 $1564</v>
      </c>
      <c r="M70" t="str">
        <f t="shared" ref="M70:M133" si="32">SUBSTITUTE(L70,"SP:", "")</f>
        <v>Clothing David2017107 $1564</v>
      </c>
      <c r="N70" s="28" t="str">
        <f t="shared" ref="N70:N133" si="33">SUBSTITUTE(M70,"201710"," 201710")</f>
        <v>Clothing David 2017107 $1564</v>
      </c>
      <c r="O70">
        <f t="shared" ref="O70:O133" si="34">FIND(" ",N70,1)</f>
        <v>9</v>
      </c>
      <c r="P70">
        <f t="shared" ref="P70:P133" si="35">FIND(" ",N70,O70+1)</f>
        <v>15</v>
      </c>
      <c r="Q70">
        <f t="shared" ref="Q70:Q133" si="36">FIND(" ",N70,P70+1)</f>
        <v>23</v>
      </c>
      <c r="R70" s="25" t="str">
        <f t="shared" ref="R70:R133" si="37">LEFT(N70,O70-1)</f>
        <v>Clothing</v>
      </c>
      <c r="S70" s="25" t="str">
        <f t="shared" ref="S70:S133" si="38">MID(N70,O70+1,P70-O70-1)</f>
        <v>David</v>
      </c>
      <c r="T70" s="25" t="str">
        <f t="shared" ref="T70:T133" si="39">MID(N70,P70+1,Q70-P70-1)</f>
        <v>2017107</v>
      </c>
      <c r="U70" s="25">
        <f t="shared" ref="U70:U133" si="40">VALUE(MID(N70,Q70+2,99))</f>
        <v>1564</v>
      </c>
      <c r="V70" s="26">
        <f t="shared" ref="V70:V133" si="41">DATE(2017,10,MID(T70,6,99))</f>
        <v>43015</v>
      </c>
    </row>
    <row r="71" spans="1:22" x14ac:dyDescent="0.3">
      <c r="A71" s="12">
        <f t="shared" si="21"/>
        <v>67</v>
      </c>
      <c r="B71" t="s">
        <v>79</v>
      </c>
      <c r="C71">
        <f t="shared" si="22"/>
        <v>30</v>
      </c>
      <c r="D71" t="str">
        <f t="shared" si="23"/>
        <v xml:space="preserve">///PR:Games___SP:Carol2017107   $0     </v>
      </c>
      <c r="E71">
        <f t="shared" si="24"/>
        <v>32</v>
      </c>
      <c r="F71" t="str">
        <f t="shared" si="25"/>
        <v>///PR:Games___SP:Carol2017107 $0</v>
      </c>
      <c r="G71" t="str">
        <f t="shared" si="26"/>
        <v>PR:Games___SP:Carol2017107 $0</v>
      </c>
      <c r="H71" t="str">
        <f t="shared" si="27"/>
        <v>PR:Games   SP:Carol2017107 $0</v>
      </c>
      <c r="I71" t="str">
        <f t="shared" si="28"/>
        <v>PR:Games SP:Carol2017107 $0</v>
      </c>
      <c r="J71">
        <f t="shared" si="29"/>
        <v>27</v>
      </c>
      <c r="K71">
        <f t="shared" si="30"/>
        <v>48</v>
      </c>
      <c r="L71" t="str">
        <f t="shared" si="31"/>
        <v>Games SP:Carol2017107 $0</v>
      </c>
      <c r="M71" t="str">
        <f t="shared" si="32"/>
        <v>Games Carol2017107 $0</v>
      </c>
      <c r="N71" s="28" t="str">
        <f t="shared" si="33"/>
        <v>Games Carol 2017107 $0</v>
      </c>
      <c r="O71">
        <f t="shared" si="34"/>
        <v>6</v>
      </c>
      <c r="P71">
        <f t="shared" si="35"/>
        <v>12</v>
      </c>
      <c r="Q71">
        <f t="shared" si="36"/>
        <v>20</v>
      </c>
      <c r="R71" s="25" t="str">
        <f t="shared" si="37"/>
        <v>Games</v>
      </c>
      <c r="S71" s="25" t="str">
        <f t="shared" si="38"/>
        <v>Carol</v>
      </c>
      <c r="T71" s="25" t="str">
        <f t="shared" si="39"/>
        <v>2017107</v>
      </c>
      <c r="U71" s="25">
        <f t="shared" si="40"/>
        <v>0</v>
      </c>
      <c r="V71" s="26">
        <f t="shared" si="41"/>
        <v>43015</v>
      </c>
    </row>
    <row r="72" spans="1:22" x14ac:dyDescent="0.3">
      <c r="A72" s="12">
        <f t="shared" si="21"/>
        <v>68</v>
      </c>
      <c r="B72" t="s">
        <v>80</v>
      </c>
      <c r="C72">
        <f t="shared" si="22"/>
        <v>31</v>
      </c>
      <c r="D72" t="str">
        <f t="shared" si="23"/>
        <v xml:space="preserve">/////PR:Books_____SP:Carol20171019  $0     </v>
      </c>
      <c r="E72">
        <f t="shared" si="24"/>
        <v>32</v>
      </c>
      <c r="F72" t="str">
        <f t="shared" si="25"/>
        <v>/////PR:Books_____SP:Carol20171019 $0</v>
      </c>
      <c r="G72" t="str">
        <f t="shared" si="26"/>
        <v>PR:Books_____SP:Carol20171019 $0</v>
      </c>
      <c r="H72" t="str">
        <f t="shared" si="27"/>
        <v>PR:Books     SP:Carol20171019 $0</v>
      </c>
      <c r="I72" t="str">
        <f t="shared" si="28"/>
        <v>PR:Books SP:Carol20171019 $0</v>
      </c>
      <c r="J72">
        <f t="shared" si="29"/>
        <v>28</v>
      </c>
      <c r="K72">
        <f t="shared" si="30"/>
        <v>48</v>
      </c>
      <c r="L72" t="str">
        <f t="shared" si="31"/>
        <v>Books SP:Carol20171019 $0</v>
      </c>
      <c r="M72" t="str">
        <f t="shared" si="32"/>
        <v>Books Carol20171019 $0</v>
      </c>
      <c r="N72" s="28" t="str">
        <f t="shared" si="33"/>
        <v>Books Carol 20171019 $0</v>
      </c>
      <c r="O72">
        <f t="shared" si="34"/>
        <v>6</v>
      </c>
      <c r="P72">
        <f t="shared" si="35"/>
        <v>12</v>
      </c>
      <c r="Q72">
        <f t="shared" si="36"/>
        <v>21</v>
      </c>
      <c r="R72" s="25" t="str">
        <f t="shared" si="37"/>
        <v>Books</v>
      </c>
      <c r="S72" s="25" t="str">
        <f t="shared" si="38"/>
        <v>Carol</v>
      </c>
      <c r="T72" s="25" t="str">
        <f t="shared" si="39"/>
        <v>20171019</v>
      </c>
      <c r="U72" s="25">
        <f t="shared" si="40"/>
        <v>0</v>
      </c>
      <c r="V72" s="26">
        <f t="shared" si="41"/>
        <v>43027</v>
      </c>
    </row>
    <row r="73" spans="1:22" x14ac:dyDescent="0.3">
      <c r="A73" s="12">
        <f t="shared" si="21"/>
        <v>69</v>
      </c>
      <c r="B73" t="s">
        <v>81</v>
      </c>
      <c r="C73">
        <f t="shared" si="22"/>
        <v>29</v>
      </c>
      <c r="D73" t="str">
        <f t="shared" si="23"/>
        <v xml:space="preserve">////PR:Games____SP:Carol20171010 $0    </v>
      </c>
      <c r="E73">
        <f t="shared" si="24"/>
        <v>32</v>
      </c>
      <c r="F73" t="str">
        <f t="shared" si="25"/>
        <v>////PR:Games____SP:Carol20171010 $0</v>
      </c>
      <c r="G73" t="str">
        <f t="shared" si="26"/>
        <v>PR:Games____SP:Carol20171010 $0</v>
      </c>
      <c r="H73" t="str">
        <f t="shared" si="27"/>
        <v>PR:Games    SP:Carol20171010 $0</v>
      </c>
      <c r="I73" t="str">
        <f t="shared" si="28"/>
        <v>PR:Games SP:Carol20171010 $0</v>
      </c>
      <c r="J73">
        <f t="shared" si="29"/>
        <v>28</v>
      </c>
      <c r="K73">
        <f t="shared" si="30"/>
        <v>48</v>
      </c>
      <c r="L73" t="str">
        <f t="shared" si="31"/>
        <v>Games SP:Carol20171010 $0</v>
      </c>
      <c r="M73" t="str">
        <f t="shared" si="32"/>
        <v>Games Carol20171010 $0</v>
      </c>
      <c r="N73" s="28" t="str">
        <f t="shared" si="33"/>
        <v>Games Carol 20171010 $0</v>
      </c>
      <c r="O73">
        <f t="shared" si="34"/>
        <v>6</v>
      </c>
      <c r="P73">
        <f t="shared" si="35"/>
        <v>12</v>
      </c>
      <c r="Q73">
        <f t="shared" si="36"/>
        <v>21</v>
      </c>
      <c r="R73" s="25" t="str">
        <f t="shared" si="37"/>
        <v>Games</v>
      </c>
      <c r="S73" s="25" t="str">
        <f t="shared" si="38"/>
        <v>Carol</v>
      </c>
      <c r="T73" s="25" t="str">
        <f t="shared" si="39"/>
        <v>20171010</v>
      </c>
      <c r="U73" s="25">
        <f t="shared" si="40"/>
        <v>0</v>
      </c>
      <c r="V73" s="26">
        <f t="shared" si="41"/>
        <v>43018</v>
      </c>
    </row>
    <row r="74" spans="1:22" x14ac:dyDescent="0.3">
      <c r="A74" s="12">
        <f t="shared" si="21"/>
        <v>70</v>
      </c>
      <c r="B74" t="s">
        <v>82</v>
      </c>
      <c r="C74">
        <f t="shared" si="22"/>
        <v>31</v>
      </c>
      <c r="D74" t="str">
        <f t="shared" si="23"/>
        <v xml:space="preserve">/////PR:Music___SP:Barney20171020   $0 </v>
      </c>
      <c r="E74">
        <f t="shared" si="24"/>
        <v>32</v>
      </c>
      <c r="F74" t="str">
        <f t="shared" si="25"/>
        <v>/////PR:Music___SP:Barney20171020 $0</v>
      </c>
      <c r="G74" t="str">
        <f t="shared" si="26"/>
        <v>PR:Music___SP:Barney20171020 $0</v>
      </c>
      <c r="H74" t="str">
        <f t="shared" si="27"/>
        <v>PR:Music   SP:Barney20171020 $0</v>
      </c>
      <c r="I74" t="str">
        <f t="shared" si="28"/>
        <v>PR:Music SP:Barney20171020 $0</v>
      </c>
      <c r="J74">
        <f t="shared" si="29"/>
        <v>29</v>
      </c>
      <c r="K74">
        <f t="shared" si="30"/>
        <v>48</v>
      </c>
      <c r="L74" t="str">
        <f t="shared" si="31"/>
        <v>Music SP:Barney20171020 $0</v>
      </c>
      <c r="M74" t="str">
        <f t="shared" si="32"/>
        <v>Music Barney20171020 $0</v>
      </c>
      <c r="N74" s="28" t="str">
        <f t="shared" si="33"/>
        <v>Music Barney 20171020 $0</v>
      </c>
      <c r="O74">
        <f t="shared" si="34"/>
        <v>6</v>
      </c>
      <c r="P74">
        <f t="shared" si="35"/>
        <v>13</v>
      </c>
      <c r="Q74">
        <f t="shared" si="36"/>
        <v>22</v>
      </c>
      <c r="R74" s="25" t="str">
        <f t="shared" si="37"/>
        <v>Music</v>
      </c>
      <c r="S74" s="25" t="str">
        <f t="shared" si="38"/>
        <v>Barney</v>
      </c>
      <c r="T74" s="25" t="str">
        <f t="shared" si="39"/>
        <v>20171020</v>
      </c>
      <c r="U74" s="25">
        <f t="shared" si="40"/>
        <v>0</v>
      </c>
      <c r="V74" s="26">
        <f t="shared" si="41"/>
        <v>43028</v>
      </c>
    </row>
    <row r="75" spans="1:22" x14ac:dyDescent="0.3">
      <c r="A75" s="12">
        <f t="shared" si="21"/>
        <v>71</v>
      </c>
      <c r="B75" t="s">
        <v>83</v>
      </c>
      <c r="C75">
        <f t="shared" si="22"/>
        <v>30</v>
      </c>
      <c r="D75" t="str">
        <f t="shared" si="23"/>
        <v xml:space="preserve">/PR:Books__SP:Carol20171021 $582  </v>
      </c>
      <c r="E75">
        <f t="shared" si="24"/>
        <v>32</v>
      </c>
      <c r="F75" t="str">
        <f t="shared" si="25"/>
        <v>/PR:Books__SP:Carol20171021 $582</v>
      </c>
      <c r="G75" t="str">
        <f t="shared" si="26"/>
        <v>PR:Books__SP:Carol20171021 $582</v>
      </c>
      <c r="H75" t="str">
        <f t="shared" si="27"/>
        <v>PR:Books  SP:Carol20171021 $582</v>
      </c>
      <c r="I75" t="str">
        <f t="shared" si="28"/>
        <v>PR:Books SP:Carol20171021 $582</v>
      </c>
      <c r="J75">
        <f t="shared" si="29"/>
        <v>30</v>
      </c>
      <c r="K75">
        <f t="shared" si="30"/>
        <v>50</v>
      </c>
      <c r="L75" t="str">
        <f t="shared" si="31"/>
        <v>Books SP:Carol20171021 $582</v>
      </c>
      <c r="M75" t="str">
        <f t="shared" si="32"/>
        <v>Books Carol20171021 $582</v>
      </c>
      <c r="N75" s="28" t="str">
        <f t="shared" si="33"/>
        <v>Books Carol 20171021 $582</v>
      </c>
      <c r="O75">
        <f t="shared" si="34"/>
        <v>6</v>
      </c>
      <c r="P75">
        <f t="shared" si="35"/>
        <v>12</v>
      </c>
      <c r="Q75">
        <f t="shared" si="36"/>
        <v>21</v>
      </c>
      <c r="R75" s="25" t="str">
        <f t="shared" si="37"/>
        <v>Books</v>
      </c>
      <c r="S75" s="25" t="str">
        <f t="shared" si="38"/>
        <v>Carol</v>
      </c>
      <c r="T75" s="25" t="str">
        <f t="shared" si="39"/>
        <v>20171021</v>
      </c>
      <c r="U75" s="25">
        <f t="shared" si="40"/>
        <v>582</v>
      </c>
      <c r="V75" s="26">
        <f t="shared" si="41"/>
        <v>43029</v>
      </c>
    </row>
    <row r="76" spans="1:22" x14ac:dyDescent="0.3">
      <c r="A76" s="12">
        <f t="shared" si="21"/>
        <v>72</v>
      </c>
      <c r="B76" t="s">
        <v>84</v>
      </c>
      <c r="C76">
        <f t="shared" si="22"/>
        <v>30</v>
      </c>
      <c r="D76" t="str">
        <f t="shared" si="23"/>
        <v xml:space="preserve">/////PR:Clothing____SP:Carol20171013   $0   </v>
      </c>
      <c r="E76">
        <f t="shared" si="24"/>
        <v>32</v>
      </c>
      <c r="F76" t="str">
        <f t="shared" si="25"/>
        <v>/////PR:Clothing____SP:Carol20171013 $0</v>
      </c>
      <c r="G76" t="str">
        <f t="shared" si="26"/>
        <v>PR:Clothing____SP:Carol20171013 $0</v>
      </c>
      <c r="H76" t="str">
        <f t="shared" si="27"/>
        <v>PR:Clothing    SP:Carol20171013 $0</v>
      </c>
      <c r="I76" t="str">
        <f t="shared" si="28"/>
        <v>PR:Clothing SP:Carol20171013 $0</v>
      </c>
      <c r="J76">
        <f t="shared" si="29"/>
        <v>31</v>
      </c>
      <c r="K76">
        <f t="shared" si="30"/>
        <v>48</v>
      </c>
      <c r="L76" t="str">
        <f t="shared" si="31"/>
        <v>Clothing SP:Carol20171013 $0</v>
      </c>
      <c r="M76" t="str">
        <f t="shared" si="32"/>
        <v>Clothing Carol20171013 $0</v>
      </c>
      <c r="N76" s="28" t="str">
        <f t="shared" si="33"/>
        <v>Clothing Carol 20171013 $0</v>
      </c>
      <c r="O76">
        <f t="shared" si="34"/>
        <v>9</v>
      </c>
      <c r="P76">
        <f t="shared" si="35"/>
        <v>15</v>
      </c>
      <c r="Q76">
        <f t="shared" si="36"/>
        <v>24</v>
      </c>
      <c r="R76" s="25" t="str">
        <f t="shared" si="37"/>
        <v>Clothing</v>
      </c>
      <c r="S76" s="25" t="str">
        <f t="shared" si="38"/>
        <v>Carol</v>
      </c>
      <c r="T76" s="25" t="str">
        <f t="shared" si="39"/>
        <v>20171013</v>
      </c>
      <c r="U76" s="25">
        <f t="shared" si="40"/>
        <v>0</v>
      </c>
      <c r="V76" s="26">
        <f t="shared" si="41"/>
        <v>43021</v>
      </c>
    </row>
    <row r="77" spans="1:22" x14ac:dyDescent="0.3">
      <c r="A77" s="12">
        <f t="shared" si="21"/>
        <v>73</v>
      </c>
      <c r="B77" t="s">
        <v>85</v>
      </c>
      <c r="C77">
        <f t="shared" si="22"/>
        <v>29</v>
      </c>
      <c r="D77" t="str">
        <f t="shared" si="23"/>
        <v xml:space="preserve">///PR:Games___SP:Carol2017109  $893   </v>
      </c>
      <c r="E77">
        <f t="shared" si="24"/>
        <v>32</v>
      </c>
      <c r="F77" t="str">
        <f t="shared" si="25"/>
        <v>///PR:Games___SP:Carol2017109 $893</v>
      </c>
      <c r="G77" t="str">
        <f t="shared" si="26"/>
        <v>PR:Games___SP:Carol2017109 $893</v>
      </c>
      <c r="H77" t="str">
        <f t="shared" si="27"/>
        <v>PR:Games   SP:Carol2017109 $893</v>
      </c>
      <c r="I77" t="str">
        <f t="shared" si="28"/>
        <v>PR:Games SP:Carol2017109 $893</v>
      </c>
      <c r="J77">
        <f t="shared" si="29"/>
        <v>29</v>
      </c>
      <c r="K77">
        <f t="shared" si="30"/>
        <v>51</v>
      </c>
      <c r="L77" t="str">
        <f t="shared" si="31"/>
        <v>Games SP:Carol2017109 $893</v>
      </c>
      <c r="M77" t="str">
        <f t="shared" si="32"/>
        <v>Games Carol2017109 $893</v>
      </c>
      <c r="N77" s="28" t="str">
        <f t="shared" si="33"/>
        <v>Games Carol 2017109 $893</v>
      </c>
      <c r="O77">
        <f t="shared" si="34"/>
        <v>6</v>
      </c>
      <c r="P77">
        <f t="shared" si="35"/>
        <v>12</v>
      </c>
      <c r="Q77">
        <f t="shared" si="36"/>
        <v>20</v>
      </c>
      <c r="R77" s="25" t="str">
        <f t="shared" si="37"/>
        <v>Games</v>
      </c>
      <c r="S77" s="25" t="str">
        <f t="shared" si="38"/>
        <v>Carol</v>
      </c>
      <c r="T77" s="25" t="str">
        <f t="shared" si="39"/>
        <v>2017109</v>
      </c>
      <c r="U77" s="25">
        <f t="shared" si="40"/>
        <v>893</v>
      </c>
      <c r="V77" s="26">
        <f t="shared" si="41"/>
        <v>43017</v>
      </c>
    </row>
    <row r="78" spans="1:22" x14ac:dyDescent="0.3">
      <c r="A78" s="12">
        <f t="shared" si="21"/>
        <v>74</v>
      </c>
      <c r="B78" t="s">
        <v>86</v>
      </c>
      <c r="C78">
        <f t="shared" si="22"/>
        <v>29</v>
      </c>
      <c r="D78" t="str">
        <f t="shared" si="23"/>
        <v xml:space="preserve">//PR:Music_____SP:Alice20171012  $1447     </v>
      </c>
      <c r="E78">
        <f t="shared" si="24"/>
        <v>32</v>
      </c>
      <c r="F78" t="str">
        <f t="shared" si="25"/>
        <v>//PR:Music_____SP:Alice20171012 $1447</v>
      </c>
      <c r="G78" t="str">
        <f t="shared" si="26"/>
        <v>PR:Music_____SP:Alice20171012 $1447</v>
      </c>
      <c r="H78" t="str">
        <f t="shared" si="27"/>
        <v>PR:Music     SP:Alice20171012 $1447</v>
      </c>
      <c r="I78" t="str">
        <f t="shared" si="28"/>
        <v>PR:Music SP:Alice20171012 $1447</v>
      </c>
      <c r="J78">
        <f t="shared" si="29"/>
        <v>31</v>
      </c>
      <c r="K78">
        <f t="shared" si="30"/>
        <v>55</v>
      </c>
      <c r="L78" t="str">
        <f t="shared" si="31"/>
        <v>Music SP:Alice20171012 $1447</v>
      </c>
      <c r="M78" t="str">
        <f t="shared" si="32"/>
        <v>Music Alice20171012 $1447</v>
      </c>
      <c r="N78" s="28" t="str">
        <f t="shared" si="33"/>
        <v>Music Alice 20171012 $1447</v>
      </c>
      <c r="O78">
        <f t="shared" si="34"/>
        <v>6</v>
      </c>
      <c r="P78">
        <f t="shared" si="35"/>
        <v>12</v>
      </c>
      <c r="Q78">
        <f t="shared" si="36"/>
        <v>21</v>
      </c>
      <c r="R78" s="25" t="str">
        <f t="shared" si="37"/>
        <v>Music</v>
      </c>
      <c r="S78" s="25" t="str">
        <f t="shared" si="38"/>
        <v>Alice</v>
      </c>
      <c r="T78" s="25" t="str">
        <f t="shared" si="39"/>
        <v>20171012</v>
      </c>
      <c r="U78" s="25">
        <f t="shared" si="40"/>
        <v>1447</v>
      </c>
      <c r="V78" s="26">
        <f t="shared" si="41"/>
        <v>43020</v>
      </c>
    </row>
    <row r="79" spans="1:22" x14ac:dyDescent="0.3">
      <c r="A79" s="12">
        <f t="shared" si="21"/>
        <v>75</v>
      </c>
      <c r="B79" t="s">
        <v>87</v>
      </c>
      <c r="C79">
        <f t="shared" si="22"/>
        <v>29</v>
      </c>
      <c r="D79" t="str">
        <f t="shared" si="23"/>
        <v xml:space="preserve">/////PR:Clothing_____SP:Barney20171024    $1395     </v>
      </c>
      <c r="E79">
        <f t="shared" si="24"/>
        <v>32</v>
      </c>
      <c r="F79" t="str">
        <f t="shared" si="25"/>
        <v>/////PR:Clothing_____SP:Barney20171024 $1395</v>
      </c>
      <c r="G79" t="str">
        <f t="shared" si="26"/>
        <v>PR:Clothing_____SP:Barney20171024 $1395</v>
      </c>
      <c r="H79" t="str">
        <f t="shared" si="27"/>
        <v>PR:Clothing     SP:Barney20171024 $1395</v>
      </c>
      <c r="I79" t="str">
        <f t="shared" si="28"/>
        <v>PR:Clothing SP:Barney20171024 $1395</v>
      </c>
      <c r="J79">
        <f t="shared" si="29"/>
        <v>35</v>
      </c>
      <c r="K79">
        <f t="shared" si="30"/>
        <v>53</v>
      </c>
      <c r="L79" t="str">
        <f t="shared" si="31"/>
        <v>Clothing SP:Barney20171024 $1395</v>
      </c>
      <c r="M79" t="str">
        <f t="shared" si="32"/>
        <v>Clothing Barney20171024 $1395</v>
      </c>
      <c r="N79" s="28" t="str">
        <f t="shared" si="33"/>
        <v>Clothing Barney 20171024 $1395</v>
      </c>
      <c r="O79">
        <f t="shared" si="34"/>
        <v>9</v>
      </c>
      <c r="P79">
        <f t="shared" si="35"/>
        <v>16</v>
      </c>
      <c r="Q79">
        <f t="shared" si="36"/>
        <v>25</v>
      </c>
      <c r="R79" s="25" t="str">
        <f t="shared" si="37"/>
        <v>Clothing</v>
      </c>
      <c r="S79" s="25" t="str">
        <f t="shared" si="38"/>
        <v>Barney</v>
      </c>
      <c r="T79" s="25" t="str">
        <f t="shared" si="39"/>
        <v>20171024</v>
      </c>
      <c r="U79" s="25">
        <f t="shared" si="40"/>
        <v>1395</v>
      </c>
      <c r="V79" s="26">
        <f t="shared" si="41"/>
        <v>43032</v>
      </c>
    </row>
    <row r="80" spans="1:22" x14ac:dyDescent="0.3">
      <c r="A80" s="12">
        <f t="shared" si="21"/>
        <v>76</v>
      </c>
      <c r="B80" t="s">
        <v>88</v>
      </c>
      <c r="C80">
        <f t="shared" si="22"/>
        <v>28</v>
      </c>
      <c r="D80" t="str">
        <f t="shared" si="23"/>
        <v xml:space="preserve">//PR:Clothing_____SP:Alice20171025     $729  </v>
      </c>
      <c r="E80">
        <f t="shared" si="24"/>
        <v>32</v>
      </c>
      <c r="F80" t="str">
        <f t="shared" si="25"/>
        <v>//PR:Clothing_____SP:Alice20171025 $729</v>
      </c>
      <c r="G80" t="str">
        <f t="shared" si="26"/>
        <v>PR:Clothing_____SP:Alice20171025 $729</v>
      </c>
      <c r="H80" t="str">
        <f t="shared" si="27"/>
        <v>PR:Clothing     SP:Alice20171025 $729</v>
      </c>
      <c r="I80" t="str">
        <f t="shared" si="28"/>
        <v>PR:Clothing SP:Alice20171025 $729</v>
      </c>
      <c r="J80">
        <f t="shared" si="29"/>
        <v>33</v>
      </c>
      <c r="K80">
        <f t="shared" si="30"/>
        <v>57</v>
      </c>
      <c r="L80" t="str">
        <f t="shared" si="31"/>
        <v>Clothing SP:Alice20171025 $729</v>
      </c>
      <c r="M80" t="str">
        <f t="shared" si="32"/>
        <v>Clothing Alice20171025 $729</v>
      </c>
      <c r="N80" s="28" t="str">
        <f t="shared" si="33"/>
        <v>Clothing Alice 20171025 $729</v>
      </c>
      <c r="O80">
        <f t="shared" si="34"/>
        <v>9</v>
      </c>
      <c r="P80">
        <f t="shared" si="35"/>
        <v>15</v>
      </c>
      <c r="Q80">
        <f t="shared" si="36"/>
        <v>24</v>
      </c>
      <c r="R80" s="25" t="str">
        <f t="shared" si="37"/>
        <v>Clothing</v>
      </c>
      <c r="S80" s="25" t="str">
        <f t="shared" si="38"/>
        <v>Alice</v>
      </c>
      <c r="T80" s="25" t="str">
        <f t="shared" si="39"/>
        <v>20171025</v>
      </c>
      <c r="U80" s="25">
        <f t="shared" si="40"/>
        <v>729</v>
      </c>
      <c r="V80" s="26">
        <f t="shared" si="41"/>
        <v>43033</v>
      </c>
    </row>
    <row r="81" spans="1:22" x14ac:dyDescent="0.3">
      <c r="A81" s="12">
        <f t="shared" si="21"/>
        <v>77</v>
      </c>
      <c r="B81" t="s">
        <v>89</v>
      </c>
      <c r="C81">
        <f t="shared" si="22"/>
        <v>30</v>
      </c>
      <c r="D81" t="str">
        <f t="shared" si="23"/>
        <v xml:space="preserve">////PR:Clothing___SP:Carol2017104     $819   </v>
      </c>
      <c r="E81">
        <f t="shared" si="24"/>
        <v>32</v>
      </c>
      <c r="F81" t="str">
        <f t="shared" si="25"/>
        <v>////PR:Clothing___SP:Carol2017104 $819</v>
      </c>
      <c r="G81" t="str">
        <f t="shared" si="26"/>
        <v>PR:Clothing___SP:Carol2017104 $819</v>
      </c>
      <c r="H81" t="str">
        <f t="shared" si="27"/>
        <v>PR:Clothing   SP:Carol2017104 $819</v>
      </c>
      <c r="I81" t="str">
        <f t="shared" si="28"/>
        <v>PR:Clothing SP:Carol2017104 $819</v>
      </c>
      <c r="J81">
        <f t="shared" si="29"/>
        <v>32</v>
      </c>
      <c r="K81">
        <f t="shared" si="30"/>
        <v>57</v>
      </c>
      <c r="L81" t="str">
        <f t="shared" si="31"/>
        <v>Clothing SP:Carol2017104 $819</v>
      </c>
      <c r="M81" t="str">
        <f t="shared" si="32"/>
        <v>Clothing Carol2017104 $819</v>
      </c>
      <c r="N81" s="28" t="str">
        <f t="shared" si="33"/>
        <v>Clothing Carol 2017104 $819</v>
      </c>
      <c r="O81">
        <f t="shared" si="34"/>
        <v>9</v>
      </c>
      <c r="P81">
        <f t="shared" si="35"/>
        <v>15</v>
      </c>
      <c r="Q81">
        <f t="shared" si="36"/>
        <v>23</v>
      </c>
      <c r="R81" s="25" t="str">
        <f t="shared" si="37"/>
        <v>Clothing</v>
      </c>
      <c r="S81" s="25" t="str">
        <f t="shared" si="38"/>
        <v>Carol</v>
      </c>
      <c r="T81" s="25" t="str">
        <f t="shared" si="39"/>
        <v>2017104</v>
      </c>
      <c r="U81" s="25">
        <f t="shared" si="40"/>
        <v>819</v>
      </c>
      <c r="V81" s="26">
        <f t="shared" si="41"/>
        <v>43012</v>
      </c>
    </row>
    <row r="82" spans="1:22" x14ac:dyDescent="0.3">
      <c r="A82" s="12">
        <f t="shared" si="21"/>
        <v>78</v>
      </c>
      <c r="B82" t="s">
        <v>90</v>
      </c>
      <c r="C82">
        <f t="shared" si="22"/>
        <v>28</v>
      </c>
      <c r="D82" t="str">
        <f t="shared" si="23"/>
        <v xml:space="preserve">/PR:Clothing__SP:David20171024     $0   </v>
      </c>
      <c r="E82">
        <f t="shared" si="24"/>
        <v>32</v>
      </c>
      <c r="F82" t="str">
        <f t="shared" si="25"/>
        <v>/PR:Clothing__SP:David20171024 $0</v>
      </c>
      <c r="G82" t="str">
        <f t="shared" si="26"/>
        <v>PR:Clothing__SP:David20171024 $0</v>
      </c>
      <c r="H82" t="str">
        <f t="shared" si="27"/>
        <v>PR:Clothing  SP:David20171024 $0</v>
      </c>
      <c r="I82" t="str">
        <f t="shared" si="28"/>
        <v>PR:Clothing SP:David20171024 $0</v>
      </c>
      <c r="J82">
        <f t="shared" si="29"/>
        <v>31</v>
      </c>
      <c r="K82">
        <f t="shared" si="30"/>
        <v>48</v>
      </c>
      <c r="L82" t="str">
        <f t="shared" si="31"/>
        <v>Clothing SP:David20171024 $0</v>
      </c>
      <c r="M82" t="str">
        <f t="shared" si="32"/>
        <v>Clothing David20171024 $0</v>
      </c>
      <c r="N82" s="28" t="str">
        <f t="shared" si="33"/>
        <v>Clothing David 20171024 $0</v>
      </c>
      <c r="O82">
        <f t="shared" si="34"/>
        <v>9</v>
      </c>
      <c r="P82">
        <f t="shared" si="35"/>
        <v>15</v>
      </c>
      <c r="Q82">
        <f t="shared" si="36"/>
        <v>24</v>
      </c>
      <c r="R82" s="25" t="str">
        <f t="shared" si="37"/>
        <v>Clothing</v>
      </c>
      <c r="S82" s="25" t="str">
        <f t="shared" si="38"/>
        <v>David</v>
      </c>
      <c r="T82" s="25" t="str">
        <f t="shared" si="39"/>
        <v>20171024</v>
      </c>
      <c r="U82" s="25">
        <f t="shared" si="40"/>
        <v>0</v>
      </c>
      <c r="V82" s="26">
        <f t="shared" si="41"/>
        <v>43032</v>
      </c>
    </row>
    <row r="83" spans="1:22" x14ac:dyDescent="0.3">
      <c r="A83" s="12">
        <f t="shared" si="21"/>
        <v>79</v>
      </c>
      <c r="B83" t="s">
        <v>91</v>
      </c>
      <c r="C83">
        <f t="shared" si="22"/>
        <v>28</v>
      </c>
      <c r="D83" t="str">
        <f t="shared" si="23"/>
        <v xml:space="preserve">///PR:Games__SP:David20171025     $1409     </v>
      </c>
      <c r="E83">
        <f t="shared" si="24"/>
        <v>32</v>
      </c>
      <c r="F83" t="str">
        <f t="shared" si="25"/>
        <v>///PR:Games__SP:David20171025 $1409</v>
      </c>
      <c r="G83" t="str">
        <f t="shared" si="26"/>
        <v>PR:Games__SP:David20171025 $1409</v>
      </c>
      <c r="H83" t="str">
        <f t="shared" si="27"/>
        <v>PR:Games  SP:David20171025 $1409</v>
      </c>
      <c r="I83" t="str">
        <f t="shared" si="28"/>
        <v>PR:Games SP:David20171025 $1409</v>
      </c>
      <c r="J83">
        <f t="shared" si="29"/>
        <v>31</v>
      </c>
      <c r="K83">
        <f t="shared" si="30"/>
        <v>57</v>
      </c>
      <c r="L83" t="str">
        <f t="shared" si="31"/>
        <v>Games SP:David20171025 $1409</v>
      </c>
      <c r="M83" t="str">
        <f t="shared" si="32"/>
        <v>Games David20171025 $1409</v>
      </c>
      <c r="N83" s="28" t="str">
        <f t="shared" si="33"/>
        <v>Games David 20171025 $1409</v>
      </c>
      <c r="O83">
        <f t="shared" si="34"/>
        <v>6</v>
      </c>
      <c r="P83">
        <f t="shared" si="35"/>
        <v>12</v>
      </c>
      <c r="Q83">
        <f t="shared" si="36"/>
        <v>21</v>
      </c>
      <c r="R83" s="25" t="str">
        <f t="shared" si="37"/>
        <v>Games</v>
      </c>
      <c r="S83" s="25" t="str">
        <f t="shared" si="38"/>
        <v>David</v>
      </c>
      <c r="T83" s="25" t="str">
        <f t="shared" si="39"/>
        <v>20171025</v>
      </c>
      <c r="U83" s="25">
        <f t="shared" si="40"/>
        <v>1409</v>
      </c>
      <c r="V83" s="26">
        <f t="shared" si="41"/>
        <v>43033</v>
      </c>
    </row>
    <row r="84" spans="1:22" x14ac:dyDescent="0.3">
      <c r="A84" s="12">
        <f t="shared" si="21"/>
        <v>80</v>
      </c>
      <c r="B84" t="s">
        <v>92</v>
      </c>
      <c r="C84">
        <f t="shared" si="22"/>
        <v>29</v>
      </c>
      <c r="D84" t="str">
        <f t="shared" si="23"/>
        <v xml:space="preserve">/////PR:Games____SP:David20171028    $1628   </v>
      </c>
      <c r="E84">
        <f t="shared" si="24"/>
        <v>32</v>
      </c>
      <c r="F84" t="str">
        <f t="shared" si="25"/>
        <v>/////PR:Games____SP:David20171028 $1628</v>
      </c>
      <c r="G84" t="str">
        <f t="shared" si="26"/>
        <v>PR:Games____SP:David20171028 $1628</v>
      </c>
      <c r="H84" t="str">
        <f t="shared" si="27"/>
        <v>PR:Games    SP:David20171028 $1628</v>
      </c>
      <c r="I84" t="str">
        <f t="shared" si="28"/>
        <v>PR:Games SP:David20171028 $1628</v>
      </c>
      <c r="J84">
        <f t="shared" si="29"/>
        <v>31</v>
      </c>
      <c r="K84">
        <f t="shared" si="30"/>
        <v>56</v>
      </c>
      <c r="L84" t="str">
        <f t="shared" si="31"/>
        <v>Games SP:David20171028 $1628</v>
      </c>
      <c r="M84" t="str">
        <f t="shared" si="32"/>
        <v>Games David20171028 $1628</v>
      </c>
      <c r="N84" s="28" t="str">
        <f t="shared" si="33"/>
        <v>Games David 20171028 $1628</v>
      </c>
      <c r="O84">
        <f t="shared" si="34"/>
        <v>6</v>
      </c>
      <c r="P84">
        <f t="shared" si="35"/>
        <v>12</v>
      </c>
      <c r="Q84">
        <f t="shared" si="36"/>
        <v>21</v>
      </c>
      <c r="R84" s="25" t="str">
        <f t="shared" si="37"/>
        <v>Games</v>
      </c>
      <c r="S84" s="25" t="str">
        <f t="shared" si="38"/>
        <v>David</v>
      </c>
      <c r="T84" s="25" t="str">
        <f t="shared" si="39"/>
        <v>20171028</v>
      </c>
      <c r="U84" s="25">
        <f t="shared" si="40"/>
        <v>1628</v>
      </c>
      <c r="V84" s="26">
        <f t="shared" si="41"/>
        <v>43036</v>
      </c>
    </row>
    <row r="85" spans="1:22" x14ac:dyDescent="0.3">
      <c r="A85" s="12">
        <f t="shared" si="21"/>
        <v>81</v>
      </c>
      <c r="B85" t="s">
        <v>93</v>
      </c>
      <c r="C85">
        <f t="shared" si="22"/>
        <v>31</v>
      </c>
      <c r="D85" t="str">
        <f t="shared" si="23"/>
        <v xml:space="preserve">/PR:Music_SP:David20171030 $0  </v>
      </c>
      <c r="E85">
        <f t="shared" si="24"/>
        <v>32</v>
      </c>
      <c r="F85" t="str">
        <f t="shared" si="25"/>
        <v>/PR:Music_SP:David20171030 $0</v>
      </c>
      <c r="G85" t="str">
        <f t="shared" si="26"/>
        <v>PR:Music_SP:David20171030 $0</v>
      </c>
      <c r="H85" t="str">
        <f t="shared" si="27"/>
        <v>PR:Music SP:David20171030 $0</v>
      </c>
      <c r="I85" t="str">
        <f t="shared" si="28"/>
        <v>PR:Music SP:David20171030 $0</v>
      </c>
      <c r="J85">
        <f t="shared" si="29"/>
        <v>28</v>
      </c>
      <c r="K85">
        <f t="shared" si="30"/>
        <v>48</v>
      </c>
      <c r="L85" t="str">
        <f t="shared" si="31"/>
        <v>Music SP:David20171030 $0</v>
      </c>
      <c r="M85" t="str">
        <f t="shared" si="32"/>
        <v>Music David20171030 $0</v>
      </c>
      <c r="N85" s="28" t="str">
        <f t="shared" si="33"/>
        <v>Music David 20171030 $0</v>
      </c>
      <c r="O85">
        <f t="shared" si="34"/>
        <v>6</v>
      </c>
      <c r="P85">
        <f t="shared" si="35"/>
        <v>12</v>
      </c>
      <c r="Q85">
        <f t="shared" si="36"/>
        <v>21</v>
      </c>
      <c r="R85" s="25" t="str">
        <f t="shared" si="37"/>
        <v>Music</v>
      </c>
      <c r="S85" s="25" t="str">
        <f t="shared" si="38"/>
        <v>David</v>
      </c>
      <c r="T85" s="25" t="str">
        <f t="shared" si="39"/>
        <v>20171030</v>
      </c>
      <c r="U85" s="25">
        <f t="shared" si="40"/>
        <v>0</v>
      </c>
      <c r="V85" s="26">
        <f t="shared" si="41"/>
        <v>43038</v>
      </c>
    </row>
    <row r="86" spans="1:22" x14ac:dyDescent="0.3">
      <c r="A86" s="12">
        <f t="shared" si="21"/>
        <v>82</v>
      </c>
      <c r="B86" t="s">
        <v>94</v>
      </c>
      <c r="C86">
        <f t="shared" si="22"/>
        <v>28</v>
      </c>
      <c r="D86" t="str">
        <f t="shared" si="23"/>
        <v xml:space="preserve">//PR:Games___SP:Alice20171030 $1228 </v>
      </c>
      <c r="E86">
        <f t="shared" si="24"/>
        <v>32</v>
      </c>
      <c r="F86" t="str">
        <f t="shared" si="25"/>
        <v>//PR:Games___SP:Alice20171030 $1228</v>
      </c>
      <c r="G86" t="str">
        <f t="shared" si="26"/>
        <v>PR:Games___SP:Alice20171030 $1228</v>
      </c>
      <c r="H86" t="str">
        <f t="shared" si="27"/>
        <v>PR:Games   SP:Alice20171030 $1228</v>
      </c>
      <c r="I86" t="str">
        <f t="shared" si="28"/>
        <v>PR:Games SP:Alice20171030 $1228</v>
      </c>
      <c r="J86">
        <f t="shared" si="29"/>
        <v>31</v>
      </c>
      <c r="K86">
        <f t="shared" si="30"/>
        <v>56</v>
      </c>
      <c r="L86" t="str">
        <f t="shared" si="31"/>
        <v>Games SP:Alice20171030 $1228</v>
      </c>
      <c r="M86" t="str">
        <f t="shared" si="32"/>
        <v>Games Alice20171030 $1228</v>
      </c>
      <c r="N86" s="28" t="str">
        <f t="shared" si="33"/>
        <v>Games Alice 20171030 $1228</v>
      </c>
      <c r="O86">
        <f t="shared" si="34"/>
        <v>6</v>
      </c>
      <c r="P86">
        <f t="shared" si="35"/>
        <v>12</v>
      </c>
      <c r="Q86">
        <f t="shared" si="36"/>
        <v>21</v>
      </c>
      <c r="R86" s="25" t="str">
        <f t="shared" si="37"/>
        <v>Games</v>
      </c>
      <c r="S86" s="25" t="str">
        <f t="shared" si="38"/>
        <v>Alice</v>
      </c>
      <c r="T86" s="25" t="str">
        <f t="shared" si="39"/>
        <v>20171030</v>
      </c>
      <c r="U86" s="25">
        <f t="shared" si="40"/>
        <v>1228</v>
      </c>
      <c r="V86" s="26">
        <f t="shared" si="41"/>
        <v>43038</v>
      </c>
    </row>
    <row r="87" spans="1:22" x14ac:dyDescent="0.3">
      <c r="A87" s="12">
        <f t="shared" si="21"/>
        <v>83</v>
      </c>
      <c r="B87" t="s">
        <v>95</v>
      </c>
      <c r="C87">
        <f t="shared" si="22"/>
        <v>28</v>
      </c>
      <c r="D87" t="str">
        <f t="shared" si="23"/>
        <v xml:space="preserve">////PR:Music_____SP:Carol20171018   $1232    </v>
      </c>
      <c r="E87">
        <f t="shared" si="24"/>
        <v>32</v>
      </c>
      <c r="F87" t="str">
        <f t="shared" si="25"/>
        <v>////PR:Music_____SP:Carol20171018 $1232</v>
      </c>
      <c r="G87" t="str">
        <f t="shared" si="26"/>
        <v>PR:Music_____SP:Carol20171018 $1232</v>
      </c>
      <c r="H87" t="str">
        <f t="shared" si="27"/>
        <v>PR:Music     SP:Carol20171018 $1232</v>
      </c>
      <c r="I87" t="str">
        <f t="shared" si="28"/>
        <v>PR:Music SP:Carol20171018 $1232</v>
      </c>
      <c r="J87">
        <f t="shared" si="29"/>
        <v>31</v>
      </c>
      <c r="K87">
        <f t="shared" si="30"/>
        <v>50</v>
      </c>
      <c r="L87" t="str">
        <f t="shared" si="31"/>
        <v>Music SP:Carol20171018 $1232</v>
      </c>
      <c r="M87" t="str">
        <f t="shared" si="32"/>
        <v>Music Carol20171018 $1232</v>
      </c>
      <c r="N87" s="28" t="str">
        <f t="shared" si="33"/>
        <v>Music Carol 20171018 $1232</v>
      </c>
      <c r="O87">
        <f t="shared" si="34"/>
        <v>6</v>
      </c>
      <c r="P87">
        <f t="shared" si="35"/>
        <v>12</v>
      </c>
      <c r="Q87">
        <f t="shared" si="36"/>
        <v>21</v>
      </c>
      <c r="R87" s="25" t="str">
        <f t="shared" si="37"/>
        <v>Music</v>
      </c>
      <c r="S87" s="25" t="str">
        <f t="shared" si="38"/>
        <v>Carol</v>
      </c>
      <c r="T87" s="25" t="str">
        <f t="shared" si="39"/>
        <v>20171018</v>
      </c>
      <c r="U87" s="25">
        <f t="shared" si="40"/>
        <v>1232</v>
      </c>
      <c r="V87" s="26">
        <f t="shared" si="41"/>
        <v>43026</v>
      </c>
    </row>
    <row r="88" spans="1:22" x14ac:dyDescent="0.3">
      <c r="A88" s="12">
        <f t="shared" si="21"/>
        <v>84</v>
      </c>
      <c r="B88" t="s">
        <v>96</v>
      </c>
      <c r="C88">
        <f t="shared" si="22"/>
        <v>28</v>
      </c>
      <c r="D88" t="str">
        <f t="shared" si="23"/>
        <v xml:space="preserve">///PR:Clothing___SP:Barney20171029   $754 </v>
      </c>
      <c r="E88">
        <f t="shared" si="24"/>
        <v>32</v>
      </c>
      <c r="F88" t="str">
        <f t="shared" si="25"/>
        <v>///PR:Clothing___SP:Barney20171029 $754</v>
      </c>
      <c r="G88" t="str">
        <f t="shared" si="26"/>
        <v>PR:Clothing___SP:Barney20171029 $754</v>
      </c>
      <c r="H88" t="str">
        <f t="shared" si="27"/>
        <v>PR:Clothing   SP:Barney20171029 $754</v>
      </c>
      <c r="I88" t="str">
        <f t="shared" si="28"/>
        <v>PR:Clothing SP:Barney20171029 $754</v>
      </c>
      <c r="J88">
        <f t="shared" si="29"/>
        <v>34</v>
      </c>
      <c r="K88">
        <f t="shared" si="30"/>
        <v>52</v>
      </c>
      <c r="L88" t="str">
        <f t="shared" si="31"/>
        <v>Clothing SP:Barney20171029 $754</v>
      </c>
      <c r="M88" t="str">
        <f t="shared" si="32"/>
        <v>Clothing Barney20171029 $754</v>
      </c>
      <c r="N88" s="28" t="str">
        <f t="shared" si="33"/>
        <v>Clothing Barney 20171029 $754</v>
      </c>
      <c r="O88">
        <f t="shared" si="34"/>
        <v>9</v>
      </c>
      <c r="P88">
        <f t="shared" si="35"/>
        <v>16</v>
      </c>
      <c r="Q88">
        <f t="shared" si="36"/>
        <v>25</v>
      </c>
      <c r="R88" s="25" t="str">
        <f t="shared" si="37"/>
        <v>Clothing</v>
      </c>
      <c r="S88" s="25" t="str">
        <f t="shared" si="38"/>
        <v>Barney</v>
      </c>
      <c r="T88" s="25" t="str">
        <f t="shared" si="39"/>
        <v>20171029</v>
      </c>
      <c r="U88" s="25">
        <f t="shared" si="40"/>
        <v>754</v>
      </c>
      <c r="V88" s="26">
        <f t="shared" si="41"/>
        <v>43037</v>
      </c>
    </row>
    <row r="89" spans="1:22" x14ac:dyDescent="0.3">
      <c r="A89" s="12">
        <f t="shared" si="21"/>
        <v>85</v>
      </c>
      <c r="B89" t="s">
        <v>97</v>
      </c>
      <c r="C89">
        <f t="shared" si="22"/>
        <v>30</v>
      </c>
      <c r="D89" t="str">
        <f t="shared" si="23"/>
        <v xml:space="preserve">//PR:Clothing_____SP:Carol20171023     $1234     </v>
      </c>
      <c r="E89">
        <f t="shared" si="24"/>
        <v>32</v>
      </c>
      <c r="F89" t="str">
        <f t="shared" si="25"/>
        <v>//PR:Clothing_____SP:Carol20171023 $1234</v>
      </c>
      <c r="G89" t="str">
        <f t="shared" si="26"/>
        <v>PR:Clothing_____SP:Carol20171023 $1234</v>
      </c>
      <c r="H89" t="str">
        <f t="shared" si="27"/>
        <v>PR:Clothing     SP:Carol20171023 $1234</v>
      </c>
      <c r="I89" t="str">
        <f t="shared" si="28"/>
        <v>PR:Clothing SP:Carol20171023 $1234</v>
      </c>
      <c r="J89">
        <f t="shared" si="29"/>
        <v>34</v>
      </c>
      <c r="K89">
        <f t="shared" si="30"/>
        <v>52</v>
      </c>
      <c r="L89" t="str">
        <f t="shared" si="31"/>
        <v>Clothing SP:Carol20171023 $1234</v>
      </c>
      <c r="M89" t="str">
        <f t="shared" si="32"/>
        <v>Clothing Carol20171023 $1234</v>
      </c>
      <c r="N89" s="28" t="str">
        <f t="shared" si="33"/>
        <v>Clothing Carol 20171023 $1234</v>
      </c>
      <c r="O89">
        <f t="shared" si="34"/>
        <v>9</v>
      </c>
      <c r="P89">
        <f t="shared" si="35"/>
        <v>15</v>
      </c>
      <c r="Q89">
        <f t="shared" si="36"/>
        <v>24</v>
      </c>
      <c r="R89" s="25" t="str">
        <f t="shared" si="37"/>
        <v>Clothing</v>
      </c>
      <c r="S89" s="25" t="str">
        <f t="shared" si="38"/>
        <v>Carol</v>
      </c>
      <c r="T89" s="25" t="str">
        <f t="shared" si="39"/>
        <v>20171023</v>
      </c>
      <c r="U89" s="25">
        <f t="shared" si="40"/>
        <v>1234</v>
      </c>
      <c r="V89" s="26">
        <f t="shared" si="41"/>
        <v>43031</v>
      </c>
    </row>
    <row r="90" spans="1:22" x14ac:dyDescent="0.3">
      <c r="A90" s="12">
        <f t="shared" si="21"/>
        <v>86</v>
      </c>
      <c r="B90" t="s">
        <v>98</v>
      </c>
      <c r="C90">
        <f t="shared" si="22"/>
        <v>29</v>
      </c>
      <c r="D90" t="str">
        <f t="shared" si="23"/>
        <v xml:space="preserve">////PR:Music_____SP:Barney2017102    $927     </v>
      </c>
      <c r="E90">
        <f t="shared" si="24"/>
        <v>32</v>
      </c>
      <c r="F90" t="str">
        <f t="shared" si="25"/>
        <v>////PR:Music_____SP:Barney2017102 $927</v>
      </c>
      <c r="G90" t="str">
        <f t="shared" si="26"/>
        <v>PR:Music_____SP:Barney2017102 $927</v>
      </c>
      <c r="H90" t="str">
        <f t="shared" si="27"/>
        <v>PR:Music     SP:Barney2017102 $927</v>
      </c>
      <c r="I90" t="str">
        <f t="shared" si="28"/>
        <v>PR:Music SP:Barney2017102 $927</v>
      </c>
      <c r="J90">
        <f t="shared" si="29"/>
        <v>30</v>
      </c>
      <c r="K90">
        <f t="shared" si="30"/>
        <v>55</v>
      </c>
      <c r="L90" t="str">
        <f t="shared" si="31"/>
        <v>Music SP:Barney2017102 $927</v>
      </c>
      <c r="M90" t="str">
        <f t="shared" si="32"/>
        <v>Music Barney2017102 $927</v>
      </c>
      <c r="N90" s="28" t="str">
        <f t="shared" si="33"/>
        <v>Music Barney 2017102 $927</v>
      </c>
      <c r="O90">
        <f t="shared" si="34"/>
        <v>6</v>
      </c>
      <c r="P90">
        <f t="shared" si="35"/>
        <v>13</v>
      </c>
      <c r="Q90">
        <f t="shared" si="36"/>
        <v>21</v>
      </c>
      <c r="R90" s="25" t="str">
        <f t="shared" si="37"/>
        <v>Music</v>
      </c>
      <c r="S90" s="25" t="str">
        <f t="shared" si="38"/>
        <v>Barney</v>
      </c>
      <c r="T90" s="25" t="str">
        <f t="shared" si="39"/>
        <v>2017102</v>
      </c>
      <c r="U90" s="25">
        <f t="shared" si="40"/>
        <v>927</v>
      </c>
      <c r="V90" s="26">
        <f t="shared" si="41"/>
        <v>43010</v>
      </c>
    </row>
    <row r="91" spans="1:22" x14ac:dyDescent="0.3">
      <c r="A91" s="12">
        <f t="shared" si="21"/>
        <v>87</v>
      </c>
      <c r="B91" t="s">
        <v>99</v>
      </c>
      <c r="C91">
        <f t="shared" si="22"/>
        <v>31</v>
      </c>
      <c r="D91" t="str">
        <f t="shared" si="23"/>
        <v xml:space="preserve">//PR:Clothing_SP:Barney2017107 $1419 </v>
      </c>
      <c r="E91">
        <f t="shared" si="24"/>
        <v>32</v>
      </c>
      <c r="F91" t="str">
        <f t="shared" si="25"/>
        <v>//PR:Clothing_SP:Barney2017107 $1419</v>
      </c>
      <c r="G91" t="str">
        <f t="shared" si="26"/>
        <v>PR:Clothing_SP:Barney2017107 $1419</v>
      </c>
      <c r="H91" t="str">
        <f t="shared" si="27"/>
        <v>PR:Clothing SP:Barney2017107 $1419</v>
      </c>
      <c r="I91" t="str">
        <f t="shared" si="28"/>
        <v>PR:Clothing SP:Barney2017107 $1419</v>
      </c>
      <c r="J91">
        <f t="shared" si="29"/>
        <v>34</v>
      </c>
      <c r="K91">
        <f t="shared" si="30"/>
        <v>57</v>
      </c>
      <c r="L91" t="str">
        <f t="shared" si="31"/>
        <v>Clothing SP:Barney2017107 $1419</v>
      </c>
      <c r="M91" t="str">
        <f t="shared" si="32"/>
        <v>Clothing Barney2017107 $1419</v>
      </c>
      <c r="N91" s="28" t="str">
        <f t="shared" si="33"/>
        <v>Clothing Barney 2017107 $1419</v>
      </c>
      <c r="O91">
        <f t="shared" si="34"/>
        <v>9</v>
      </c>
      <c r="P91">
        <f t="shared" si="35"/>
        <v>16</v>
      </c>
      <c r="Q91">
        <f t="shared" si="36"/>
        <v>24</v>
      </c>
      <c r="R91" s="25" t="str">
        <f t="shared" si="37"/>
        <v>Clothing</v>
      </c>
      <c r="S91" s="25" t="str">
        <f t="shared" si="38"/>
        <v>Barney</v>
      </c>
      <c r="T91" s="25" t="str">
        <f t="shared" si="39"/>
        <v>2017107</v>
      </c>
      <c r="U91" s="25">
        <f t="shared" si="40"/>
        <v>1419</v>
      </c>
      <c r="V91" s="26">
        <f t="shared" si="41"/>
        <v>43015</v>
      </c>
    </row>
    <row r="92" spans="1:22" x14ac:dyDescent="0.3">
      <c r="A92" s="12">
        <f t="shared" si="21"/>
        <v>88</v>
      </c>
      <c r="B92" t="s">
        <v>100</v>
      </c>
      <c r="C92">
        <f t="shared" si="22"/>
        <v>29</v>
      </c>
      <c r="D92" t="str">
        <f t="shared" si="23"/>
        <v xml:space="preserve">////PR:Games___SP:Barney20171022     $2167  </v>
      </c>
      <c r="E92">
        <f t="shared" si="24"/>
        <v>32</v>
      </c>
      <c r="F92" t="str">
        <f t="shared" si="25"/>
        <v>////PR:Games___SP:Barney20171022 $2167</v>
      </c>
      <c r="G92" t="str">
        <f t="shared" si="26"/>
        <v>PR:Games___SP:Barney20171022 $2167</v>
      </c>
      <c r="H92" t="str">
        <f t="shared" si="27"/>
        <v>PR:Games   SP:Barney20171022 $2167</v>
      </c>
      <c r="I92" t="str">
        <f t="shared" si="28"/>
        <v>PR:Games SP:Barney20171022 $2167</v>
      </c>
      <c r="J92">
        <f t="shared" si="29"/>
        <v>32</v>
      </c>
      <c r="K92">
        <f t="shared" si="30"/>
        <v>55</v>
      </c>
      <c r="L92" t="str">
        <f t="shared" si="31"/>
        <v>Games SP:Barney20171022 $2167</v>
      </c>
      <c r="M92" t="str">
        <f t="shared" si="32"/>
        <v>Games Barney20171022 $2167</v>
      </c>
      <c r="N92" s="28" t="str">
        <f t="shared" si="33"/>
        <v>Games Barney 20171022 $2167</v>
      </c>
      <c r="O92">
        <f t="shared" si="34"/>
        <v>6</v>
      </c>
      <c r="P92">
        <f t="shared" si="35"/>
        <v>13</v>
      </c>
      <c r="Q92">
        <f t="shared" si="36"/>
        <v>22</v>
      </c>
      <c r="R92" s="25" t="str">
        <f t="shared" si="37"/>
        <v>Games</v>
      </c>
      <c r="S92" s="25" t="str">
        <f t="shared" si="38"/>
        <v>Barney</v>
      </c>
      <c r="T92" s="25" t="str">
        <f t="shared" si="39"/>
        <v>20171022</v>
      </c>
      <c r="U92" s="25">
        <f t="shared" si="40"/>
        <v>2167</v>
      </c>
      <c r="V92" s="26">
        <f t="shared" si="41"/>
        <v>43030</v>
      </c>
    </row>
    <row r="93" spans="1:22" x14ac:dyDescent="0.3">
      <c r="A93" s="12">
        <f t="shared" si="21"/>
        <v>89</v>
      </c>
      <c r="B93" t="s">
        <v>101</v>
      </c>
      <c r="C93">
        <f t="shared" si="22"/>
        <v>29</v>
      </c>
      <c r="D93" t="str">
        <f t="shared" si="23"/>
        <v xml:space="preserve">/////PR:Games____SP:Barney20171014   $1771  </v>
      </c>
      <c r="E93">
        <f t="shared" si="24"/>
        <v>32</v>
      </c>
      <c r="F93" t="str">
        <f t="shared" si="25"/>
        <v>/////PR:Games____SP:Barney20171014 $1771</v>
      </c>
      <c r="G93" t="str">
        <f t="shared" si="26"/>
        <v>PR:Games____SP:Barney20171014 $1771</v>
      </c>
      <c r="H93" t="str">
        <f t="shared" si="27"/>
        <v>PR:Games    SP:Barney20171014 $1771</v>
      </c>
      <c r="I93" t="str">
        <f t="shared" si="28"/>
        <v>PR:Games SP:Barney20171014 $1771</v>
      </c>
      <c r="J93">
        <f t="shared" si="29"/>
        <v>32</v>
      </c>
      <c r="K93">
        <f t="shared" si="30"/>
        <v>49</v>
      </c>
      <c r="L93" t="str">
        <f t="shared" si="31"/>
        <v>Games SP:Barney20171014 $1771</v>
      </c>
      <c r="M93" t="str">
        <f t="shared" si="32"/>
        <v>Games Barney20171014 $1771</v>
      </c>
      <c r="N93" s="28" t="str">
        <f t="shared" si="33"/>
        <v>Games Barney 20171014 $1771</v>
      </c>
      <c r="O93">
        <f t="shared" si="34"/>
        <v>6</v>
      </c>
      <c r="P93">
        <f t="shared" si="35"/>
        <v>13</v>
      </c>
      <c r="Q93">
        <f t="shared" si="36"/>
        <v>22</v>
      </c>
      <c r="R93" s="25" t="str">
        <f t="shared" si="37"/>
        <v>Games</v>
      </c>
      <c r="S93" s="25" t="str">
        <f t="shared" si="38"/>
        <v>Barney</v>
      </c>
      <c r="T93" s="25" t="str">
        <f t="shared" si="39"/>
        <v>20171014</v>
      </c>
      <c r="U93" s="25">
        <f t="shared" si="40"/>
        <v>1771</v>
      </c>
      <c r="V93" s="26">
        <f t="shared" si="41"/>
        <v>43022</v>
      </c>
    </row>
    <row r="94" spans="1:22" x14ac:dyDescent="0.3">
      <c r="A94" s="12">
        <f t="shared" si="21"/>
        <v>90</v>
      </c>
      <c r="B94" t="s">
        <v>102</v>
      </c>
      <c r="C94">
        <f t="shared" si="22"/>
        <v>31</v>
      </c>
      <c r="D94" t="str">
        <f t="shared" si="23"/>
        <v xml:space="preserve">/////PR:Games__SP:Barney2017109     $0 </v>
      </c>
      <c r="E94">
        <f t="shared" si="24"/>
        <v>32</v>
      </c>
      <c r="F94" t="str">
        <f t="shared" si="25"/>
        <v>/////PR:Games__SP:Barney2017109 $0</v>
      </c>
      <c r="G94" t="str">
        <f t="shared" si="26"/>
        <v>PR:Games__SP:Barney2017109 $0</v>
      </c>
      <c r="H94" t="str">
        <f t="shared" si="27"/>
        <v>PR:Games  SP:Barney2017109 $0</v>
      </c>
      <c r="I94" t="str">
        <f t="shared" si="28"/>
        <v>PR:Games SP:Barney2017109 $0</v>
      </c>
      <c r="J94">
        <f t="shared" si="29"/>
        <v>28</v>
      </c>
      <c r="K94">
        <f t="shared" si="30"/>
        <v>48</v>
      </c>
      <c r="L94" t="str">
        <f t="shared" si="31"/>
        <v>Games SP:Barney2017109 $0</v>
      </c>
      <c r="M94" t="str">
        <f t="shared" si="32"/>
        <v>Games Barney2017109 $0</v>
      </c>
      <c r="N94" s="28" t="str">
        <f t="shared" si="33"/>
        <v>Games Barney 2017109 $0</v>
      </c>
      <c r="O94">
        <f t="shared" si="34"/>
        <v>6</v>
      </c>
      <c r="P94">
        <f t="shared" si="35"/>
        <v>13</v>
      </c>
      <c r="Q94">
        <f t="shared" si="36"/>
        <v>21</v>
      </c>
      <c r="R94" s="25" t="str">
        <f t="shared" si="37"/>
        <v>Games</v>
      </c>
      <c r="S94" s="25" t="str">
        <f t="shared" si="38"/>
        <v>Barney</v>
      </c>
      <c r="T94" s="25" t="str">
        <f t="shared" si="39"/>
        <v>2017109</v>
      </c>
      <c r="U94" s="25">
        <f t="shared" si="40"/>
        <v>0</v>
      </c>
      <c r="V94" s="26">
        <f t="shared" si="41"/>
        <v>43017</v>
      </c>
    </row>
    <row r="95" spans="1:22" x14ac:dyDescent="0.3">
      <c r="A95" s="12">
        <f t="shared" si="21"/>
        <v>91</v>
      </c>
      <c r="B95" t="s">
        <v>103</v>
      </c>
      <c r="C95">
        <f t="shared" si="22"/>
        <v>29</v>
      </c>
      <c r="D95" t="str">
        <f t="shared" si="23"/>
        <v xml:space="preserve">/////PR:Clothing____SP:Alice2017101     $0    </v>
      </c>
      <c r="E95">
        <f t="shared" si="24"/>
        <v>32</v>
      </c>
      <c r="F95" t="str">
        <f t="shared" si="25"/>
        <v>/////PR:Clothing____SP:Alice2017101 $0</v>
      </c>
      <c r="G95" t="str">
        <f t="shared" si="26"/>
        <v>PR:Clothing____SP:Alice2017101 $0</v>
      </c>
      <c r="H95" t="str">
        <f t="shared" si="27"/>
        <v>PR:Clothing    SP:Alice2017101 $0</v>
      </c>
      <c r="I95" t="str">
        <f t="shared" si="28"/>
        <v>PR:Clothing SP:Alice2017101 $0</v>
      </c>
      <c r="J95">
        <f t="shared" si="29"/>
        <v>30</v>
      </c>
      <c r="K95">
        <f t="shared" si="30"/>
        <v>48</v>
      </c>
      <c r="L95" t="str">
        <f t="shared" si="31"/>
        <v>Clothing SP:Alice2017101 $0</v>
      </c>
      <c r="M95" t="str">
        <f t="shared" si="32"/>
        <v>Clothing Alice2017101 $0</v>
      </c>
      <c r="N95" s="28" t="str">
        <f t="shared" si="33"/>
        <v>Clothing Alice 2017101 $0</v>
      </c>
      <c r="O95">
        <f t="shared" si="34"/>
        <v>9</v>
      </c>
      <c r="P95">
        <f t="shared" si="35"/>
        <v>15</v>
      </c>
      <c r="Q95">
        <f t="shared" si="36"/>
        <v>23</v>
      </c>
      <c r="R95" s="25" t="str">
        <f t="shared" si="37"/>
        <v>Clothing</v>
      </c>
      <c r="S95" s="25" t="str">
        <f t="shared" si="38"/>
        <v>Alice</v>
      </c>
      <c r="T95" s="25" t="str">
        <f t="shared" si="39"/>
        <v>2017101</v>
      </c>
      <c r="U95" s="25">
        <f t="shared" si="40"/>
        <v>0</v>
      </c>
      <c r="V95" s="26">
        <f t="shared" si="41"/>
        <v>43009</v>
      </c>
    </row>
    <row r="96" spans="1:22" x14ac:dyDescent="0.3">
      <c r="A96" s="12">
        <f t="shared" si="21"/>
        <v>92</v>
      </c>
      <c r="B96" t="s">
        <v>104</v>
      </c>
      <c r="C96">
        <f t="shared" si="22"/>
        <v>30</v>
      </c>
      <c r="D96" t="str">
        <f t="shared" si="23"/>
        <v xml:space="preserve">/PR:Books__SP:Barney20171015  $0  </v>
      </c>
      <c r="E96">
        <f t="shared" si="24"/>
        <v>32</v>
      </c>
      <c r="F96" t="str">
        <f t="shared" si="25"/>
        <v>/PR:Books__SP:Barney20171015 $0</v>
      </c>
      <c r="G96" t="str">
        <f t="shared" si="26"/>
        <v>PR:Books__SP:Barney20171015 $0</v>
      </c>
      <c r="H96" t="str">
        <f t="shared" si="27"/>
        <v>PR:Books  SP:Barney20171015 $0</v>
      </c>
      <c r="I96" t="str">
        <f t="shared" si="28"/>
        <v>PR:Books SP:Barney20171015 $0</v>
      </c>
      <c r="J96">
        <f t="shared" si="29"/>
        <v>29</v>
      </c>
      <c r="K96">
        <f t="shared" si="30"/>
        <v>48</v>
      </c>
      <c r="L96" t="str">
        <f t="shared" si="31"/>
        <v>Books SP:Barney20171015 $0</v>
      </c>
      <c r="M96" t="str">
        <f t="shared" si="32"/>
        <v>Books Barney20171015 $0</v>
      </c>
      <c r="N96" s="28" t="str">
        <f t="shared" si="33"/>
        <v>Books Barney 20171015 $0</v>
      </c>
      <c r="O96">
        <f t="shared" si="34"/>
        <v>6</v>
      </c>
      <c r="P96">
        <f t="shared" si="35"/>
        <v>13</v>
      </c>
      <c r="Q96">
        <f t="shared" si="36"/>
        <v>22</v>
      </c>
      <c r="R96" s="25" t="str">
        <f t="shared" si="37"/>
        <v>Books</v>
      </c>
      <c r="S96" s="25" t="str">
        <f t="shared" si="38"/>
        <v>Barney</v>
      </c>
      <c r="T96" s="25" t="str">
        <f t="shared" si="39"/>
        <v>20171015</v>
      </c>
      <c r="U96" s="25">
        <f t="shared" si="40"/>
        <v>0</v>
      </c>
      <c r="V96" s="26">
        <f t="shared" si="41"/>
        <v>43023</v>
      </c>
    </row>
    <row r="97" spans="1:22" x14ac:dyDescent="0.3">
      <c r="A97" s="12">
        <f t="shared" si="21"/>
        <v>93</v>
      </c>
      <c r="B97" t="s">
        <v>105</v>
      </c>
      <c r="C97">
        <f t="shared" si="22"/>
        <v>31</v>
      </c>
      <c r="D97" t="str">
        <f t="shared" si="23"/>
        <v xml:space="preserve">/////PR:Clothing___SP:Carol20171012  $1973  </v>
      </c>
      <c r="E97">
        <f t="shared" si="24"/>
        <v>32</v>
      </c>
      <c r="F97" t="str">
        <f t="shared" si="25"/>
        <v>/////PR:Clothing___SP:Carol20171012 $1973</v>
      </c>
      <c r="G97" t="str">
        <f t="shared" si="26"/>
        <v>PR:Clothing___SP:Carol20171012 $1973</v>
      </c>
      <c r="H97" t="str">
        <f t="shared" si="27"/>
        <v>PR:Clothing   SP:Carol20171012 $1973</v>
      </c>
      <c r="I97" t="str">
        <f t="shared" si="28"/>
        <v>PR:Clothing SP:Carol20171012 $1973</v>
      </c>
      <c r="J97">
        <f t="shared" si="29"/>
        <v>34</v>
      </c>
      <c r="K97">
        <f t="shared" si="30"/>
        <v>51</v>
      </c>
      <c r="L97" t="str">
        <f t="shared" si="31"/>
        <v>Clothing SP:Carol20171012 $1973</v>
      </c>
      <c r="M97" t="str">
        <f t="shared" si="32"/>
        <v>Clothing Carol20171012 $1973</v>
      </c>
      <c r="N97" s="28" t="str">
        <f t="shared" si="33"/>
        <v>Clothing Carol 20171012 $1973</v>
      </c>
      <c r="O97">
        <f t="shared" si="34"/>
        <v>9</v>
      </c>
      <c r="P97">
        <f t="shared" si="35"/>
        <v>15</v>
      </c>
      <c r="Q97">
        <f t="shared" si="36"/>
        <v>24</v>
      </c>
      <c r="R97" s="25" t="str">
        <f t="shared" si="37"/>
        <v>Clothing</v>
      </c>
      <c r="S97" s="25" t="str">
        <f t="shared" si="38"/>
        <v>Carol</v>
      </c>
      <c r="T97" s="25" t="str">
        <f t="shared" si="39"/>
        <v>20171012</v>
      </c>
      <c r="U97" s="25">
        <f t="shared" si="40"/>
        <v>1973</v>
      </c>
      <c r="V97" s="26">
        <f t="shared" si="41"/>
        <v>43020</v>
      </c>
    </row>
    <row r="98" spans="1:22" x14ac:dyDescent="0.3">
      <c r="A98" s="12">
        <f t="shared" si="21"/>
        <v>94</v>
      </c>
      <c r="B98" t="s">
        <v>106</v>
      </c>
      <c r="C98">
        <f t="shared" si="22"/>
        <v>30</v>
      </c>
      <c r="D98" t="str">
        <f t="shared" si="23"/>
        <v xml:space="preserve">///PR:Music__SP:David20171028     $941 </v>
      </c>
      <c r="E98">
        <f t="shared" si="24"/>
        <v>32</v>
      </c>
      <c r="F98" t="str">
        <f t="shared" si="25"/>
        <v>///PR:Music__SP:David20171028 $941</v>
      </c>
      <c r="G98" t="str">
        <f t="shared" si="26"/>
        <v>PR:Music__SP:David20171028 $941</v>
      </c>
      <c r="H98" t="str">
        <f t="shared" si="27"/>
        <v>PR:Music  SP:David20171028 $941</v>
      </c>
      <c r="I98" t="str">
        <f t="shared" si="28"/>
        <v>PR:Music SP:David20171028 $941</v>
      </c>
      <c r="J98">
        <f t="shared" si="29"/>
        <v>30</v>
      </c>
      <c r="K98">
        <f t="shared" si="30"/>
        <v>49</v>
      </c>
      <c r="L98" t="str">
        <f t="shared" si="31"/>
        <v>Music SP:David20171028 $941</v>
      </c>
      <c r="M98" t="str">
        <f t="shared" si="32"/>
        <v>Music David20171028 $941</v>
      </c>
      <c r="N98" s="28" t="str">
        <f t="shared" si="33"/>
        <v>Music David 20171028 $941</v>
      </c>
      <c r="O98">
        <f t="shared" si="34"/>
        <v>6</v>
      </c>
      <c r="P98">
        <f t="shared" si="35"/>
        <v>12</v>
      </c>
      <c r="Q98">
        <f t="shared" si="36"/>
        <v>21</v>
      </c>
      <c r="R98" s="25" t="str">
        <f t="shared" si="37"/>
        <v>Music</v>
      </c>
      <c r="S98" s="25" t="str">
        <f t="shared" si="38"/>
        <v>David</v>
      </c>
      <c r="T98" s="25" t="str">
        <f t="shared" si="39"/>
        <v>20171028</v>
      </c>
      <c r="U98" s="25">
        <f t="shared" si="40"/>
        <v>941</v>
      </c>
      <c r="V98" s="26">
        <f t="shared" si="41"/>
        <v>43036</v>
      </c>
    </row>
    <row r="99" spans="1:22" x14ac:dyDescent="0.3">
      <c r="A99" s="12">
        <f t="shared" si="21"/>
        <v>95</v>
      </c>
      <c r="B99" t="s">
        <v>107</v>
      </c>
      <c r="C99">
        <f t="shared" si="22"/>
        <v>31</v>
      </c>
      <c r="D99" t="str">
        <f t="shared" si="23"/>
        <v xml:space="preserve">/////PR:Books_____SP:Carol20171028   $671   </v>
      </c>
      <c r="E99">
        <f t="shared" si="24"/>
        <v>32</v>
      </c>
      <c r="F99" t="str">
        <f t="shared" si="25"/>
        <v>/////PR:Books_____SP:Carol20171028 $671</v>
      </c>
      <c r="G99" t="str">
        <f t="shared" si="26"/>
        <v>PR:Books_____SP:Carol20171028 $671</v>
      </c>
      <c r="H99" t="str">
        <f t="shared" si="27"/>
        <v>PR:Books     SP:Carol20171028 $671</v>
      </c>
      <c r="I99" t="str">
        <f t="shared" si="28"/>
        <v>PR:Books SP:Carol20171028 $671</v>
      </c>
      <c r="J99">
        <f t="shared" si="29"/>
        <v>30</v>
      </c>
      <c r="K99">
        <f t="shared" si="30"/>
        <v>49</v>
      </c>
      <c r="L99" t="str">
        <f t="shared" si="31"/>
        <v>Books SP:Carol20171028 $671</v>
      </c>
      <c r="M99" t="str">
        <f t="shared" si="32"/>
        <v>Books Carol20171028 $671</v>
      </c>
      <c r="N99" s="28" t="str">
        <f t="shared" si="33"/>
        <v>Books Carol 20171028 $671</v>
      </c>
      <c r="O99">
        <f t="shared" si="34"/>
        <v>6</v>
      </c>
      <c r="P99">
        <f t="shared" si="35"/>
        <v>12</v>
      </c>
      <c r="Q99">
        <f t="shared" si="36"/>
        <v>21</v>
      </c>
      <c r="R99" s="25" t="str">
        <f t="shared" si="37"/>
        <v>Books</v>
      </c>
      <c r="S99" s="25" t="str">
        <f t="shared" si="38"/>
        <v>Carol</v>
      </c>
      <c r="T99" s="25" t="str">
        <f t="shared" si="39"/>
        <v>20171028</v>
      </c>
      <c r="U99" s="25">
        <f t="shared" si="40"/>
        <v>671</v>
      </c>
      <c r="V99" s="26">
        <f t="shared" si="41"/>
        <v>43036</v>
      </c>
    </row>
    <row r="100" spans="1:22" x14ac:dyDescent="0.3">
      <c r="A100" s="12">
        <f t="shared" si="21"/>
        <v>96</v>
      </c>
      <c r="B100" t="s">
        <v>108</v>
      </c>
      <c r="C100">
        <f t="shared" si="22"/>
        <v>29</v>
      </c>
      <c r="D100" t="str">
        <f t="shared" si="23"/>
        <v xml:space="preserve">///PR:Clothing____SP:Barney20171015    $1743 </v>
      </c>
      <c r="E100">
        <f t="shared" si="24"/>
        <v>32</v>
      </c>
      <c r="F100" t="str">
        <f t="shared" si="25"/>
        <v>///PR:Clothing____SP:Barney20171015 $1743</v>
      </c>
      <c r="G100" t="str">
        <f t="shared" si="26"/>
        <v>PR:Clothing____SP:Barney20171015 $1743</v>
      </c>
      <c r="H100" t="str">
        <f t="shared" si="27"/>
        <v>PR:Clothing    SP:Barney20171015 $1743</v>
      </c>
      <c r="I100" t="str">
        <f t="shared" si="28"/>
        <v>PR:Clothing SP:Barney20171015 $1743</v>
      </c>
      <c r="J100">
        <f t="shared" si="29"/>
        <v>35</v>
      </c>
      <c r="K100">
        <f t="shared" si="30"/>
        <v>51</v>
      </c>
      <c r="L100" t="str">
        <f t="shared" si="31"/>
        <v>Clothing SP:Barney20171015 $1743</v>
      </c>
      <c r="M100" t="str">
        <f t="shared" si="32"/>
        <v>Clothing Barney20171015 $1743</v>
      </c>
      <c r="N100" s="28" t="str">
        <f t="shared" si="33"/>
        <v>Clothing Barney 20171015 $1743</v>
      </c>
      <c r="O100">
        <f t="shared" si="34"/>
        <v>9</v>
      </c>
      <c r="P100">
        <f t="shared" si="35"/>
        <v>16</v>
      </c>
      <c r="Q100">
        <f t="shared" si="36"/>
        <v>25</v>
      </c>
      <c r="R100" s="25" t="str">
        <f t="shared" si="37"/>
        <v>Clothing</v>
      </c>
      <c r="S100" s="25" t="str">
        <f t="shared" si="38"/>
        <v>Barney</v>
      </c>
      <c r="T100" s="25" t="str">
        <f t="shared" si="39"/>
        <v>20171015</v>
      </c>
      <c r="U100" s="25">
        <f t="shared" si="40"/>
        <v>1743</v>
      </c>
      <c r="V100" s="26">
        <f t="shared" si="41"/>
        <v>43023</v>
      </c>
    </row>
    <row r="101" spans="1:22" x14ac:dyDescent="0.3">
      <c r="A101" s="12">
        <f t="shared" si="21"/>
        <v>97</v>
      </c>
      <c r="B101" t="s">
        <v>109</v>
      </c>
      <c r="C101">
        <f t="shared" si="22"/>
        <v>30</v>
      </c>
      <c r="D101" t="str">
        <f t="shared" si="23"/>
        <v xml:space="preserve">/////PR:Games_SP:David20171017 $963    </v>
      </c>
      <c r="E101">
        <f t="shared" si="24"/>
        <v>32</v>
      </c>
      <c r="F101" t="str">
        <f t="shared" si="25"/>
        <v>/////PR:Games_SP:David20171017 $963</v>
      </c>
      <c r="G101" t="str">
        <f t="shared" si="26"/>
        <v>PR:Games_SP:David20171017 $963</v>
      </c>
      <c r="H101" t="str">
        <f t="shared" si="27"/>
        <v>PR:Games SP:David20171017 $963</v>
      </c>
      <c r="I101" t="str">
        <f t="shared" si="28"/>
        <v>PR:Games SP:David20171017 $963</v>
      </c>
      <c r="J101">
        <f t="shared" si="29"/>
        <v>30</v>
      </c>
      <c r="K101">
        <f t="shared" si="30"/>
        <v>51</v>
      </c>
      <c r="L101" t="str">
        <f t="shared" si="31"/>
        <v>Games SP:David20171017 $963</v>
      </c>
      <c r="M101" t="str">
        <f t="shared" si="32"/>
        <v>Games David20171017 $963</v>
      </c>
      <c r="N101" s="28" t="str">
        <f t="shared" si="33"/>
        <v>Games David 20171017 $963</v>
      </c>
      <c r="O101">
        <f t="shared" si="34"/>
        <v>6</v>
      </c>
      <c r="P101">
        <f t="shared" si="35"/>
        <v>12</v>
      </c>
      <c r="Q101">
        <f t="shared" si="36"/>
        <v>21</v>
      </c>
      <c r="R101" s="25" t="str">
        <f t="shared" si="37"/>
        <v>Games</v>
      </c>
      <c r="S101" s="25" t="str">
        <f t="shared" si="38"/>
        <v>David</v>
      </c>
      <c r="T101" s="25" t="str">
        <f t="shared" si="39"/>
        <v>20171017</v>
      </c>
      <c r="U101" s="25">
        <f t="shared" si="40"/>
        <v>963</v>
      </c>
      <c r="V101" s="26">
        <f t="shared" si="41"/>
        <v>43025</v>
      </c>
    </row>
    <row r="102" spans="1:22" x14ac:dyDescent="0.3">
      <c r="A102" s="12">
        <f t="shared" si="21"/>
        <v>98</v>
      </c>
      <c r="B102" t="s">
        <v>110</v>
      </c>
      <c r="C102">
        <f t="shared" si="22"/>
        <v>31</v>
      </c>
      <c r="D102" t="str">
        <f t="shared" si="23"/>
        <v xml:space="preserve">//PR:Games__SP:Alice20171022     $0     </v>
      </c>
      <c r="E102">
        <f t="shared" si="24"/>
        <v>32</v>
      </c>
      <c r="F102" t="str">
        <f t="shared" si="25"/>
        <v>//PR:Games__SP:Alice20171022 $0</v>
      </c>
      <c r="G102" t="str">
        <f t="shared" si="26"/>
        <v>PR:Games__SP:Alice20171022 $0</v>
      </c>
      <c r="H102" t="str">
        <f t="shared" si="27"/>
        <v>PR:Games  SP:Alice20171022 $0</v>
      </c>
      <c r="I102" t="str">
        <f t="shared" si="28"/>
        <v>PR:Games SP:Alice20171022 $0</v>
      </c>
      <c r="J102">
        <f t="shared" si="29"/>
        <v>28</v>
      </c>
      <c r="K102">
        <f t="shared" si="30"/>
        <v>48</v>
      </c>
      <c r="L102" t="str">
        <f t="shared" si="31"/>
        <v>Games SP:Alice20171022 $0</v>
      </c>
      <c r="M102" t="str">
        <f t="shared" si="32"/>
        <v>Games Alice20171022 $0</v>
      </c>
      <c r="N102" s="28" t="str">
        <f t="shared" si="33"/>
        <v>Games Alice 20171022 $0</v>
      </c>
      <c r="O102">
        <f t="shared" si="34"/>
        <v>6</v>
      </c>
      <c r="P102">
        <f t="shared" si="35"/>
        <v>12</v>
      </c>
      <c r="Q102">
        <f t="shared" si="36"/>
        <v>21</v>
      </c>
      <c r="R102" s="25" t="str">
        <f t="shared" si="37"/>
        <v>Games</v>
      </c>
      <c r="S102" s="25" t="str">
        <f t="shared" si="38"/>
        <v>Alice</v>
      </c>
      <c r="T102" s="25" t="str">
        <f t="shared" si="39"/>
        <v>20171022</v>
      </c>
      <c r="U102" s="25">
        <f t="shared" si="40"/>
        <v>0</v>
      </c>
      <c r="V102" s="26">
        <f t="shared" si="41"/>
        <v>43030</v>
      </c>
    </row>
    <row r="103" spans="1:22" x14ac:dyDescent="0.3">
      <c r="A103" s="12">
        <f t="shared" si="21"/>
        <v>99</v>
      </c>
      <c r="B103" t="s">
        <v>111</v>
      </c>
      <c r="C103">
        <f t="shared" si="22"/>
        <v>28</v>
      </c>
      <c r="D103" t="str">
        <f t="shared" si="23"/>
        <v xml:space="preserve">/PR:Books___SP:Barney20171023 $881    </v>
      </c>
      <c r="E103">
        <f t="shared" si="24"/>
        <v>32</v>
      </c>
      <c r="F103" t="str">
        <f t="shared" si="25"/>
        <v>/PR:Books___SP:Barney20171023 $881</v>
      </c>
      <c r="G103" t="str">
        <f t="shared" si="26"/>
        <v>PR:Books___SP:Barney20171023 $881</v>
      </c>
      <c r="H103" t="str">
        <f t="shared" si="27"/>
        <v>PR:Books   SP:Barney20171023 $881</v>
      </c>
      <c r="I103" t="str">
        <f t="shared" si="28"/>
        <v>PR:Books SP:Barney20171023 $881</v>
      </c>
      <c r="J103">
        <f t="shared" si="29"/>
        <v>31</v>
      </c>
      <c r="K103">
        <f t="shared" si="30"/>
        <v>49</v>
      </c>
      <c r="L103" t="str">
        <f t="shared" si="31"/>
        <v>Books SP:Barney20171023 $881</v>
      </c>
      <c r="M103" t="str">
        <f t="shared" si="32"/>
        <v>Books Barney20171023 $881</v>
      </c>
      <c r="N103" s="28" t="str">
        <f t="shared" si="33"/>
        <v>Books Barney 20171023 $881</v>
      </c>
      <c r="O103">
        <f t="shared" si="34"/>
        <v>6</v>
      </c>
      <c r="P103">
        <f t="shared" si="35"/>
        <v>13</v>
      </c>
      <c r="Q103">
        <f t="shared" si="36"/>
        <v>22</v>
      </c>
      <c r="R103" s="25" t="str">
        <f t="shared" si="37"/>
        <v>Books</v>
      </c>
      <c r="S103" s="25" t="str">
        <f t="shared" si="38"/>
        <v>Barney</v>
      </c>
      <c r="T103" s="25" t="str">
        <f t="shared" si="39"/>
        <v>20171023</v>
      </c>
      <c r="U103" s="25">
        <f t="shared" si="40"/>
        <v>881</v>
      </c>
      <c r="V103" s="26">
        <f t="shared" si="41"/>
        <v>43031</v>
      </c>
    </row>
    <row r="104" spans="1:22" x14ac:dyDescent="0.3">
      <c r="A104" s="12">
        <f t="shared" si="21"/>
        <v>100</v>
      </c>
      <c r="B104" t="s">
        <v>112</v>
      </c>
      <c r="C104">
        <f t="shared" si="22"/>
        <v>30</v>
      </c>
      <c r="D104" t="str">
        <f t="shared" si="23"/>
        <v xml:space="preserve">/////PR:Games__SP:Carol20171025 $2083     </v>
      </c>
      <c r="E104">
        <f t="shared" si="24"/>
        <v>32</v>
      </c>
      <c r="F104" t="str">
        <f t="shared" si="25"/>
        <v>/////PR:Games__SP:Carol20171025 $2083</v>
      </c>
      <c r="G104" t="str">
        <f t="shared" si="26"/>
        <v>PR:Games__SP:Carol20171025 $2083</v>
      </c>
      <c r="H104" t="str">
        <f t="shared" si="27"/>
        <v>PR:Games  SP:Carol20171025 $2083</v>
      </c>
      <c r="I104" t="str">
        <f t="shared" si="28"/>
        <v>PR:Games SP:Carol20171025 $2083</v>
      </c>
      <c r="J104">
        <f t="shared" si="29"/>
        <v>31</v>
      </c>
      <c r="K104">
        <f t="shared" si="30"/>
        <v>51</v>
      </c>
      <c r="L104" t="str">
        <f t="shared" si="31"/>
        <v>Games SP:Carol20171025 $2083</v>
      </c>
      <c r="M104" t="str">
        <f t="shared" si="32"/>
        <v>Games Carol20171025 $2083</v>
      </c>
      <c r="N104" s="28" t="str">
        <f t="shared" si="33"/>
        <v>Games Carol 20171025 $2083</v>
      </c>
      <c r="O104">
        <f t="shared" si="34"/>
        <v>6</v>
      </c>
      <c r="P104">
        <f t="shared" si="35"/>
        <v>12</v>
      </c>
      <c r="Q104">
        <f t="shared" si="36"/>
        <v>21</v>
      </c>
      <c r="R104" s="25" t="str">
        <f t="shared" si="37"/>
        <v>Games</v>
      </c>
      <c r="S104" s="25" t="str">
        <f t="shared" si="38"/>
        <v>Carol</v>
      </c>
      <c r="T104" s="25" t="str">
        <f t="shared" si="39"/>
        <v>20171025</v>
      </c>
      <c r="U104" s="25">
        <f t="shared" si="40"/>
        <v>2083</v>
      </c>
      <c r="V104" s="26">
        <f t="shared" si="41"/>
        <v>43033</v>
      </c>
    </row>
    <row r="105" spans="1:22" x14ac:dyDescent="0.3">
      <c r="A105" s="12">
        <f t="shared" si="21"/>
        <v>101</v>
      </c>
      <c r="B105" t="s">
        <v>113</v>
      </c>
      <c r="C105">
        <f t="shared" si="22"/>
        <v>30</v>
      </c>
      <c r="D105" t="str">
        <f t="shared" si="23"/>
        <v xml:space="preserve">///PR:Clothing___SP:Carol2017108     $772   </v>
      </c>
      <c r="E105">
        <f t="shared" si="24"/>
        <v>32</v>
      </c>
      <c r="F105" t="str">
        <f t="shared" si="25"/>
        <v>///PR:Clothing___SP:Carol2017108 $772</v>
      </c>
      <c r="G105" t="str">
        <f t="shared" si="26"/>
        <v>PR:Clothing___SP:Carol2017108 $772</v>
      </c>
      <c r="H105" t="str">
        <f t="shared" si="27"/>
        <v>PR:Clothing   SP:Carol2017108 $772</v>
      </c>
      <c r="I105" t="str">
        <f t="shared" si="28"/>
        <v>PR:Clothing SP:Carol2017108 $772</v>
      </c>
      <c r="J105">
        <f t="shared" si="29"/>
        <v>32</v>
      </c>
      <c r="K105">
        <f t="shared" si="30"/>
        <v>50</v>
      </c>
      <c r="L105" t="str">
        <f t="shared" si="31"/>
        <v>Clothing SP:Carol2017108 $772</v>
      </c>
      <c r="M105" t="str">
        <f t="shared" si="32"/>
        <v>Clothing Carol2017108 $772</v>
      </c>
      <c r="N105" s="28" t="str">
        <f t="shared" si="33"/>
        <v>Clothing Carol 2017108 $772</v>
      </c>
      <c r="O105">
        <f t="shared" si="34"/>
        <v>9</v>
      </c>
      <c r="P105">
        <f t="shared" si="35"/>
        <v>15</v>
      </c>
      <c r="Q105">
        <f t="shared" si="36"/>
        <v>23</v>
      </c>
      <c r="R105" s="25" t="str">
        <f t="shared" si="37"/>
        <v>Clothing</v>
      </c>
      <c r="S105" s="25" t="str">
        <f t="shared" si="38"/>
        <v>Carol</v>
      </c>
      <c r="T105" s="25" t="str">
        <f t="shared" si="39"/>
        <v>2017108</v>
      </c>
      <c r="U105" s="25">
        <f t="shared" si="40"/>
        <v>772</v>
      </c>
      <c r="V105" s="26">
        <f t="shared" si="41"/>
        <v>43016</v>
      </c>
    </row>
    <row r="106" spans="1:22" x14ac:dyDescent="0.3">
      <c r="A106" s="12">
        <f t="shared" si="21"/>
        <v>102</v>
      </c>
      <c r="B106" t="s">
        <v>114</v>
      </c>
      <c r="C106">
        <f t="shared" si="22"/>
        <v>31</v>
      </c>
      <c r="D106" t="str">
        <f t="shared" si="23"/>
        <v xml:space="preserve">/PR:Books___SP:Barney20171010   $725 </v>
      </c>
      <c r="E106">
        <f t="shared" si="24"/>
        <v>32</v>
      </c>
      <c r="F106" t="str">
        <f t="shared" si="25"/>
        <v>/PR:Books___SP:Barney20171010 $725</v>
      </c>
      <c r="G106" t="str">
        <f t="shared" si="26"/>
        <v>PR:Books___SP:Barney20171010 $725</v>
      </c>
      <c r="H106" t="str">
        <f t="shared" si="27"/>
        <v>PR:Books   SP:Barney20171010 $725</v>
      </c>
      <c r="I106" t="str">
        <f t="shared" si="28"/>
        <v>PR:Books SP:Barney20171010 $725</v>
      </c>
      <c r="J106">
        <f t="shared" si="29"/>
        <v>31</v>
      </c>
      <c r="K106">
        <f t="shared" si="30"/>
        <v>53</v>
      </c>
      <c r="L106" t="str">
        <f t="shared" si="31"/>
        <v>Books SP:Barney20171010 $725</v>
      </c>
      <c r="M106" t="str">
        <f t="shared" si="32"/>
        <v>Books Barney20171010 $725</v>
      </c>
      <c r="N106" s="28" t="str">
        <f t="shared" si="33"/>
        <v>Books Barney 20171010 $725</v>
      </c>
      <c r="O106">
        <f t="shared" si="34"/>
        <v>6</v>
      </c>
      <c r="P106">
        <f t="shared" si="35"/>
        <v>13</v>
      </c>
      <c r="Q106">
        <f t="shared" si="36"/>
        <v>22</v>
      </c>
      <c r="R106" s="25" t="str">
        <f t="shared" si="37"/>
        <v>Books</v>
      </c>
      <c r="S106" s="25" t="str">
        <f t="shared" si="38"/>
        <v>Barney</v>
      </c>
      <c r="T106" s="25" t="str">
        <f t="shared" si="39"/>
        <v>20171010</v>
      </c>
      <c r="U106" s="25">
        <f t="shared" si="40"/>
        <v>725</v>
      </c>
      <c r="V106" s="26">
        <f t="shared" si="41"/>
        <v>43018</v>
      </c>
    </row>
    <row r="107" spans="1:22" x14ac:dyDescent="0.3">
      <c r="A107" s="12">
        <f t="shared" si="21"/>
        <v>103</v>
      </c>
      <c r="B107" t="s">
        <v>115</v>
      </c>
      <c r="C107">
        <f t="shared" si="22"/>
        <v>30</v>
      </c>
      <c r="D107" t="str">
        <f t="shared" si="23"/>
        <v xml:space="preserve">/PR:Music_SP:Barney20171029   $0 </v>
      </c>
      <c r="E107">
        <f t="shared" si="24"/>
        <v>32</v>
      </c>
      <c r="F107" t="str">
        <f t="shared" si="25"/>
        <v>/PR:Music_SP:Barney20171029 $0</v>
      </c>
      <c r="G107" t="str">
        <f t="shared" si="26"/>
        <v>PR:Music_SP:Barney20171029 $0</v>
      </c>
      <c r="H107" t="str">
        <f t="shared" si="27"/>
        <v>PR:Music SP:Barney20171029 $0</v>
      </c>
      <c r="I107" t="str">
        <f t="shared" si="28"/>
        <v>PR:Music SP:Barney20171029 $0</v>
      </c>
      <c r="J107">
        <f t="shared" si="29"/>
        <v>29</v>
      </c>
      <c r="K107">
        <f t="shared" si="30"/>
        <v>48</v>
      </c>
      <c r="L107" t="str">
        <f t="shared" si="31"/>
        <v>Music SP:Barney20171029 $0</v>
      </c>
      <c r="M107" t="str">
        <f t="shared" si="32"/>
        <v>Music Barney20171029 $0</v>
      </c>
      <c r="N107" s="28" t="str">
        <f t="shared" si="33"/>
        <v>Music Barney 20171029 $0</v>
      </c>
      <c r="O107">
        <f t="shared" si="34"/>
        <v>6</v>
      </c>
      <c r="P107">
        <f t="shared" si="35"/>
        <v>13</v>
      </c>
      <c r="Q107">
        <f t="shared" si="36"/>
        <v>22</v>
      </c>
      <c r="R107" s="25" t="str">
        <f t="shared" si="37"/>
        <v>Music</v>
      </c>
      <c r="S107" s="25" t="str">
        <f t="shared" si="38"/>
        <v>Barney</v>
      </c>
      <c r="T107" s="25" t="str">
        <f t="shared" si="39"/>
        <v>20171029</v>
      </c>
      <c r="U107" s="25">
        <f t="shared" si="40"/>
        <v>0</v>
      </c>
      <c r="V107" s="26">
        <f t="shared" si="41"/>
        <v>43037</v>
      </c>
    </row>
    <row r="108" spans="1:22" x14ac:dyDescent="0.3">
      <c r="A108" s="12">
        <f t="shared" si="21"/>
        <v>104</v>
      </c>
      <c r="B108" t="s">
        <v>116</v>
      </c>
      <c r="C108">
        <f t="shared" si="22"/>
        <v>30</v>
      </c>
      <c r="D108" t="str">
        <f t="shared" si="23"/>
        <v xml:space="preserve">////PR:Games__SP:Barney2017107 $1117    </v>
      </c>
      <c r="E108">
        <f t="shared" si="24"/>
        <v>32</v>
      </c>
      <c r="F108" t="str">
        <f t="shared" si="25"/>
        <v>////PR:Games__SP:Barney2017107 $1117</v>
      </c>
      <c r="G108" t="str">
        <f t="shared" si="26"/>
        <v>PR:Games__SP:Barney2017107 $1117</v>
      </c>
      <c r="H108" t="str">
        <f t="shared" si="27"/>
        <v>PR:Games  SP:Barney2017107 $1117</v>
      </c>
      <c r="I108" t="str">
        <f t="shared" si="28"/>
        <v>PR:Games SP:Barney2017107 $1117</v>
      </c>
      <c r="J108">
        <f t="shared" si="29"/>
        <v>31</v>
      </c>
      <c r="K108">
        <f t="shared" si="30"/>
        <v>55</v>
      </c>
      <c r="L108" t="str">
        <f t="shared" si="31"/>
        <v>Games SP:Barney2017107 $1117</v>
      </c>
      <c r="M108" t="str">
        <f t="shared" si="32"/>
        <v>Games Barney2017107 $1117</v>
      </c>
      <c r="N108" s="28" t="str">
        <f t="shared" si="33"/>
        <v>Games Barney 2017107 $1117</v>
      </c>
      <c r="O108">
        <f t="shared" si="34"/>
        <v>6</v>
      </c>
      <c r="P108">
        <f t="shared" si="35"/>
        <v>13</v>
      </c>
      <c r="Q108">
        <f t="shared" si="36"/>
        <v>21</v>
      </c>
      <c r="R108" s="25" t="str">
        <f t="shared" si="37"/>
        <v>Games</v>
      </c>
      <c r="S108" s="25" t="str">
        <f t="shared" si="38"/>
        <v>Barney</v>
      </c>
      <c r="T108" s="25" t="str">
        <f t="shared" si="39"/>
        <v>2017107</v>
      </c>
      <c r="U108" s="25">
        <f t="shared" si="40"/>
        <v>1117</v>
      </c>
      <c r="V108" s="26">
        <f t="shared" si="41"/>
        <v>43015</v>
      </c>
    </row>
    <row r="109" spans="1:22" x14ac:dyDescent="0.3">
      <c r="A109" s="12">
        <f t="shared" si="21"/>
        <v>105</v>
      </c>
      <c r="B109" t="s">
        <v>117</v>
      </c>
      <c r="C109">
        <f t="shared" si="22"/>
        <v>31</v>
      </c>
      <c r="D109" t="str">
        <f t="shared" si="23"/>
        <v xml:space="preserve">////PR:Music___SP:Barney2017105   $1492  </v>
      </c>
      <c r="E109">
        <f t="shared" si="24"/>
        <v>32</v>
      </c>
      <c r="F109" t="str">
        <f t="shared" si="25"/>
        <v>////PR:Music___SP:Barney2017105 $1492</v>
      </c>
      <c r="G109" t="str">
        <f t="shared" si="26"/>
        <v>PR:Music___SP:Barney2017105 $1492</v>
      </c>
      <c r="H109" t="str">
        <f t="shared" si="27"/>
        <v>PR:Music   SP:Barney2017105 $1492</v>
      </c>
      <c r="I109" t="str">
        <f t="shared" si="28"/>
        <v>PR:Music SP:Barney2017105 $1492</v>
      </c>
      <c r="J109">
        <f t="shared" si="29"/>
        <v>31</v>
      </c>
      <c r="K109">
        <f t="shared" si="30"/>
        <v>50</v>
      </c>
      <c r="L109" t="str">
        <f t="shared" si="31"/>
        <v>Music SP:Barney2017105 $1492</v>
      </c>
      <c r="M109" t="str">
        <f t="shared" si="32"/>
        <v>Music Barney2017105 $1492</v>
      </c>
      <c r="N109" s="28" t="str">
        <f t="shared" si="33"/>
        <v>Music Barney 2017105 $1492</v>
      </c>
      <c r="O109">
        <f t="shared" si="34"/>
        <v>6</v>
      </c>
      <c r="P109">
        <f t="shared" si="35"/>
        <v>13</v>
      </c>
      <c r="Q109">
        <f t="shared" si="36"/>
        <v>21</v>
      </c>
      <c r="R109" s="25" t="str">
        <f t="shared" si="37"/>
        <v>Music</v>
      </c>
      <c r="S109" s="25" t="str">
        <f t="shared" si="38"/>
        <v>Barney</v>
      </c>
      <c r="T109" s="25" t="str">
        <f t="shared" si="39"/>
        <v>2017105</v>
      </c>
      <c r="U109" s="25">
        <f t="shared" si="40"/>
        <v>1492</v>
      </c>
      <c r="V109" s="26">
        <f t="shared" si="41"/>
        <v>43013</v>
      </c>
    </row>
    <row r="110" spans="1:22" x14ac:dyDescent="0.3">
      <c r="A110" s="12">
        <f t="shared" si="21"/>
        <v>106</v>
      </c>
      <c r="B110" t="s">
        <v>118</v>
      </c>
      <c r="C110">
        <f t="shared" si="22"/>
        <v>28</v>
      </c>
      <c r="D110" t="str">
        <f t="shared" si="23"/>
        <v xml:space="preserve">/PR:Books_SP:Carol20171012    $500 </v>
      </c>
      <c r="E110">
        <f t="shared" si="24"/>
        <v>32</v>
      </c>
      <c r="F110" t="str">
        <f t="shared" si="25"/>
        <v>/PR:Books_SP:Carol20171012 $500</v>
      </c>
      <c r="G110" t="str">
        <f t="shared" si="26"/>
        <v>PR:Books_SP:Carol20171012 $500</v>
      </c>
      <c r="H110" t="str">
        <f t="shared" si="27"/>
        <v>PR:Books SP:Carol20171012 $500</v>
      </c>
      <c r="I110" t="str">
        <f t="shared" si="28"/>
        <v>PR:Books SP:Carol20171012 $500</v>
      </c>
      <c r="J110">
        <f t="shared" si="29"/>
        <v>30</v>
      </c>
      <c r="K110">
        <f t="shared" si="30"/>
        <v>48</v>
      </c>
      <c r="L110" t="str">
        <f t="shared" si="31"/>
        <v>Books SP:Carol20171012 $500</v>
      </c>
      <c r="M110" t="str">
        <f t="shared" si="32"/>
        <v>Books Carol20171012 $500</v>
      </c>
      <c r="N110" s="28" t="str">
        <f t="shared" si="33"/>
        <v>Books Carol 20171012 $500</v>
      </c>
      <c r="O110">
        <f t="shared" si="34"/>
        <v>6</v>
      </c>
      <c r="P110">
        <f t="shared" si="35"/>
        <v>12</v>
      </c>
      <c r="Q110">
        <f t="shared" si="36"/>
        <v>21</v>
      </c>
      <c r="R110" s="25" t="str">
        <f t="shared" si="37"/>
        <v>Books</v>
      </c>
      <c r="S110" s="25" t="str">
        <f t="shared" si="38"/>
        <v>Carol</v>
      </c>
      <c r="T110" s="25" t="str">
        <f t="shared" si="39"/>
        <v>20171012</v>
      </c>
      <c r="U110" s="25">
        <f t="shared" si="40"/>
        <v>500</v>
      </c>
      <c r="V110" s="26">
        <f t="shared" si="41"/>
        <v>43020</v>
      </c>
    </row>
    <row r="111" spans="1:22" x14ac:dyDescent="0.3">
      <c r="A111" s="12">
        <f t="shared" si="21"/>
        <v>107</v>
      </c>
      <c r="B111" t="s">
        <v>119</v>
      </c>
      <c r="C111">
        <f t="shared" si="22"/>
        <v>30</v>
      </c>
      <c r="D111" t="str">
        <f t="shared" si="23"/>
        <v xml:space="preserve">/////PR:Books_____SP:David20171024     $528  </v>
      </c>
      <c r="E111">
        <f t="shared" si="24"/>
        <v>32</v>
      </c>
      <c r="F111" t="str">
        <f t="shared" si="25"/>
        <v>/////PR:Books_____SP:David20171024 $528</v>
      </c>
      <c r="G111" t="str">
        <f t="shared" si="26"/>
        <v>PR:Books_____SP:David20171024 $528</v>
      </c>
      <c r="H111" t="str">
        <f t="shared" si="27"/>
        <v>PR:Books     SP:David20171024 $528</v>
      </c>
      <c r="I111" t="str">
        <f t="shared" si="28"/>
        <v>PR:Books SP:David20171024 $528</v>
      </c>
      <c r="J111">
        <f t="shared" si="29"/>
        <v>30</v>
      </c>
      <c r="K111">
        <f t="shared" si="30"/>
        <v>56</v>
      </c>
      <c r="L111" t="str">
        <f t="shared" si="31"/>
        <v>Books SP:David20171024 $528</v>
      </c>
      <c r="M111" t="str">
        <f t="shared" si="32"/>
        <v>Books David20171024 $528</v>
      </c>
      <c r="N111" s="28" t="str">
        <f t="shared" si="33"/>
        <v>Books David 20171024 $528</v>
      </c>
      <c r="O111">
        <f t="shared" si="34"/>
        <v>6</v>
      </c>
      <c r="P111">
        <f t="shared" si="35"/>
        <v>12</v>
      </c>
      <c r="Q111">
        <f t="shared" si="36"/>
        <v>21</v>
      </c>
      <c r="R111" s="25" t="str">
        <f t="shared" si="37"/>
        <v>Books</v>
      </c>
      <c r="S111" s="25" t="str">
        <f t="shared" si="38"/>
        <v>David</v>
      </c>
      <c r="T111" s="25" t="str">
        <f t="shared" si="39"/>
        <v>20171024</v>
      </c>
      <c r="U111" s="25">
        <f t="shared" si="40"/>
        <v>528</v>
      </c>
      <c r="V111" s="26">
        <f t="shared" si="41"/>
        <v>43032</v>
      </c>
    </row>
    <row r="112" spans="1:22" x14ac:dyDescent="0.3">
      <c r="A112" s="12">
        <f t="shared" si="21"/>
        <v>108</v>
      </c>
      <c r="B112" t="s">
        <v>120</v>
      </c>
      <c r="C112">
        <f t="shared" si="22"/>
        <v>30</v>
      </c>
      <c r="D112" t="str">
        <f t="shared" si="23"/>
        <v xml:space="preserve">//PR:Books_SP:David20171020    $825 </v>
      </c>
      <c r="E112">
        <f t="shared" si="24"/>
        <v>32</v>
      </c>
      <c r="F112" t="str">
        <f t="shared" si="25"/>
        <v>//PR:Books_SP:David20171020 $825</v>
      </c>
      <c r="G112" t="str">
        <f t="shared" si="26"/>
        <v>PR:Books_SP:David20171020 $825</v>
      </c>
      <c r="H112" t="str">
        <f t="shared" si="27"/>
        <v>PR:Books SP:David20171020 $825</v>
      </c>
      <c r="I112" t="str">
        <f t="shared" si="28"/>
        <v>PR:Books SP:David20171020 $825</v>
      </c>
      <c r="J112">
        <f t="shared" si="29"/>
        <v>30</v>
      </c>
      <c r="K112">
        <f t="shared" si="30"/>
        <v>53</v>
      </c>
      <c r="L112" t="str">
        <f t="shared" si="31"/>
        <v>Books SP:David20171020 $825</v>
      </c>
      <c r="M112" t="str">
        <f t="shared" si="32"/>
        <v>Books David20171020 $825</v>
      </c>
      <c r="N112" s="28" t="str">
        <f t="shared" si="33"/>
        <v>Books David 20171020 $825</v>
      </c>
      <c r="O112">
        <f t="shared" si="34"/>
        <v>6</v>
      </c>
      <c r="P112">
        <f t="shared" si="35"/>
        <v>12</v>
      </c>
      <c r="Q112">
        <f t="shared" si="36"/>
        <v>21</v>
      </c>
      <c r="R112" s="25" t="str">
        <f t="shared" si="37"/>
        <v>Books</v>
      </c>
      <c r="S112" s="25" t="str">
        <f t="shared" si="38"/>
        <v>David</v>
      </c>
      <c r="T112" s="25" t="str">
        <f t="shared" si="39"/>
        <v>20171020</v>
      </c>
      <c r="U112" s="25">
        <f t="shared" si="40"/>
        <v>825</v>
      </c>
      <c r="V112" s="26">
        <f t="shared" si="41"/>
        <v>43028</v>
      </c>
    </row>
    <row r="113" spans="1:22" x14ac:dyDescent="0.3">
      <c r="A113" s="12">
        <f t="shared" si="21"/>
        <v>109</v>
      </c>
      <c r="B113" t="s">
        <v>121</v>
      </c>
      <c r="C113">
        <f t="shared" si="22"/>
        <v>29</v>
      </c>
      <c r="D113" t="str">
        <f t="shared" si="23"/>
        <v xml:space="preserve">////PR:Games__SP:Barney20171026    $1752  </v>
      </c>
      <c r="E113">
        <f t="shared" si="24"/>
        <v>32</v>
      </c>
      <c r="F113" t="str">
        <f t="shared" si="25"/>
        <v>////PR:Games__SP:Barney20171026 $1752</v>
      </c>
      <c r="G113" t="str">
        <f t="shared" si="26"/>
        <v>PR:Games__SP:Barney20171026 $1752</v>
      </c>
      <c r="H113" t="str">
        <f t="shared" si="27"/>
        <v>PR:Games  SP:Barney20171026 $1752</v>
      </c>
      <c r="I113" t="str">
        <f t="shared" si="28"/>
        <v>PR:Games SP:Barney20171026 $1752</v>
      </c>
      <c r="J113">
        <f t="shared" si="29"/>
        <v>32</v>
      </c>
      <c r="K113">
        <f t="shared" si="30"/>
        <v>50</v>
      </c>
      <c r="L113" t="str">
        <f t="shared" si="31"/>
        <v>Games SP:Barney20171026 $1752</v>
      </c>
      <c r="M113" t="str">
        <f t="shared" si="32"/>
        <v>Games Barney20171026 $1752</v>
      </c>
      <c r="N113" s="28" t="str">
        <f t="shared" si="33"/>
        <v>Games Barney 20171026 $1752</v>
      </c>
      <c r="O113">
        <f t="shared" si="34"/>
        <v>6</v>
      </c>
      <c r="P113">
        <f t="shared" si="35"/>
        <v>13</v>
      </c>
      <c r="Q113">
        <f t="shared" si="36"/>
        <v>22</v>
      </c>
      <c r="R113" s="25" t="str">
        <f t="shared" si="37"/>
        <v>Games</v>
      </c>
      <c r="S113" s="25" t="str">
        <f t="shared" si="38"/>
        <v>Barney</v>
      </c>
      <c r="T113" s="25" t="str">
        <f t="shared" si="39"/>
        <v>20171026</v>
      </c>
      <c r="U113" s="25">
        <f t="shared" si="40"/>
        <v>1752</v>
      </c>
      <c r="V113" s="26">
        <f t="shared" si="41"/>
        <v>43034</v>
      </c>
    </row>
    <row r="114" spans="1:22" x14ac:dyDescent="0.3">
      <c r="A114" s="12">
        <f t="shared" si="21"/>
        <v>110</v>
      </c>
      <c r="B114" t="s">
        <v>122</v>
      </c>
      <c r="C114">
        <f t="shared" si="22"/>
        <v>30</v>
      </c>
      <c r="D114" t="str">
        <f t="shared" si="23"/>
        <v xml:space="preserve">/////PR:Games__SP:Barney20171010     $1954     </v>
      </c>
      <c r="E114">
        <f t="shared" si="24"/>
        <v>32</v>
      </c>
      <c r="F114" t="str">
        <f t="shared" si="25"/>
        <v>/////PR:Games__SP:Barney20171010 $1954</v>
      </c>
      <c r="G114" t="str">
        <f t="shared" si="26"/>
        <v>PR:Games__SP:Barney20171010 $1954</v>
      </c>
      <c r="H114" t="str">
        <f t="shared" si="27"/>
        <v>PR:Games  SP:Barney20171010 $1954</v>
      </c>
      <c r="I114" t="str">
        <f t="shared" si="28"/>
        <v>PR:Games SP:Barney20171010 $1954</v>
      </c>
      <c r="J114">
        <f t="shared" si="29"/>
        <v>32</v>
      </c>
      <c r="K114">
        <f t="shared" si="30"/>
        <v>52</v>
      </c>
      <c r="L114" t="str">
        <f t="shared" si="31"/>
        <v>Games SP:Barney20171010 $1954</v>
      </c>
      <c r="M114" t="str">
        <f t="shared" si="32"/>
        <v>Games Barney20171010 $1954</v>
      </c>
      <c r="N114" s="28" t="str">
        <f t="shared" si="33"/>
        <v>Games Barney 20171010 $1954</v>
      </c>
      <c r="O114">
        <f t="shared" si="34"/>
        <v>6</v>
      </c>
      <c r="P114">
        <f t="shared" si="35"/>
        <v>13</v>
      </c>
      <c r="Q114">
        <f t="shared" si="36"/>
        <v>22</v>
      </c>
      <c r="R114" s="25" t="str">
        <f t="shared" si="37"/>
        <v>Games</v>
      </c>
      <c r="S114" s="25" t="str">
        <f t="shared" si="38"/>
        <v>Barney</v>
      </c>
      <c r="T114" s="25" t="str">
        <f t="shared" si="39"/>
        <v>20171010</v>
      </c>
      <c r="U114" s="25">
        <f t="shared" si="40"/>
        <v>1954</v>
      </c>
      <c r="V114" s="26">
        <f t="shared" si="41"/>
        <v>43018</v>
      </c>
    </row>
    <row r="115" spans="1:22" x14ac:dyDescent="0.3">
      <c r="A115" s="12">
        <f t="shared" si="21"/>
        <v>111</v>
      </c>
      <c r="B115" t="s">
        <v>123</v>
      </c>
      <c r="C115">
        <f t="shared" si="22"/>
        <v>28</v>
      </c>
      <c r="D115" t="str">
        <f t="shared" si="23"/>
        <v xml:space="preserve">/PR:Music_____SP:David20171025   $1179    </v>
      </c>
      <c r="E115">
        <f t="shared" si="24"/>
        <v>32</v>
      </c>
      <c r="F115" t="str">
        <f t="shared" si="25"/>
        <v>/PR:Music_____SP:David20171025 $1179</v>
      </c>
      <c r="G115" t="str">
        <f t="shared" si="26"/>
        <v>PR:Music_____SP:David20171025 $1179</v>
      </c>
      <c r="H115" t="str">
        <f t="shared" si="27"/>
        <v>PR:Music     SP:David20171025 $1179</v>
      </c>
      <c r="I115" t="str">
        <f t="shared" si="28"/>
        <v>PR:Music SP:David20171025 $1179</v>
      </c>
      <c r="J115">
        <f t="shared" si="29"/>
        <v>31</v>
      </c>
      <c r="K115">
        <f t="shared" si="30"/>
        <v>57</v>
      </c>
      <c r="L115" t="str">
        <f t="shared" si="31"/>
        <v>Music SP:David20171025 $1179</v>
      </c>
      <c r="M115" t="str">
        <f t="shared" si="32"/>
        <v>Music David20171025 $1179</v>
      </c>
      <c r="N115" s="28" t="str">
        <f t="shared" si="33"/>
        <v>Music David 20171025 $1179</v>
      </c>
      <c r="O115">
        <f t="shared" si="34"/>
        <v>6</v>
      </c>
      <c r="P115">
        <f t="shared" si="35"/>
        <v>12</v>
      </c>
      <c r="Q115">
        <f t="shared" si="36"/>
        <v>21</v>
      </c>
      <c r="R115" s="25" t="str">
        <f t="shared" si="37"/>
        <v>Music</v>
      </c>
      <c r="S115" s="25" t="str">
        <f t="shared" si="38"/>
        <v>David</v>
      </c>
      <c r="T115" s="25" t="str">
        <f t="shared" si="39"/>
        <v>20171025</v>
      </c>
      <c r="U115" s="25">
        <f t="shared" si="40"/>
        <v>1179</v>
      </c>
      <c r="V115" s="26">
        <f t="shared" si="41"/>
        <v>43033</v>
      </c>
    </row>
    <row r="116" spans="1:22" x14ac:dyDescent="0.3">
      <c r="A116" s="12">
        <f t="shared" si="21"/>
        <v>112</v>
      </c>
      <c r="B116" t="s">
        <v>124</v>
      </c>
      <c r="C116">
        <f t="shared" si="22"/>
        <v>28</v>
      </c>
      <c r="D116" t="str">
        <f t="shared" si="23"/>
        <v xml:space="preserve">//PR:Clothing_SP:Barney2017106     $883  </v>
      </c>
      <c r="E116">
        <f t="shared" si="24"/>
        <v>32</v>
      </c>
      <c r="F116" t="str">
        <f t="shared" si="25"/>
        <v>//PR:Clothing_SP:Barney2017106 $883</v>
      </c>
      <c r="G116" t="str">
        <f t="shared" si="26"/>
        <v>PR:Clothing_SP:Barney2017106 $883</v>
      </c>
      <c r="H116" t="str">
        <f t="shared" si="27"/>
        <v>PR:Clothing SP:Barney2017106 $883</v>
      </c>
      <c r="I116" t="str">
        <f t="shared" si="28"/>
        <v>PR:Clothing SP:Barney2017106 $883</v>
      </c>
      <c r="J116">
        <f t="shared" si="29"/>
        <v>33</v>
      </c>
      <c r="K116">
        <f t="shared" si="30"/>
        <v>51</v>
      </c>
      <c r="L116" t="str">
        <f t="shared" si="31"/>
        <v>Clothing SP:Barney2017106 $883</v>
      </c>
      <c r="M116" t="str">
        <f t="shared" si="32"/>
        <v>Clothing Barney2017106 $883</v>
      </c>
      <c r="N116" s="28" t="str">
        <f t="shared" si="33"/>
        <v>Clothing Barney 2017106 $883</v>
      </c>
      <c r="O116">
        <f t="shared" si="34"/>
        <v>9</v>
      </c>
      <c r="P116">
        <f t="shared" si="35"/>
        <v>16</v>
      </c>
      <c r="Q116">
        <f t="shared" si="36"/>
        <v>24</v>
      </c>
      <c r="R116" s="25" t="str">
        <f t="shared" si="37"/>
        <v>Clothing</v>
      </c>
      <c r="S116" s="25" t="str">
        <f t="shared" si="38"/>
        <v>Barney</v>
      </c>
      <c r="T116" s="25" t="str">
        <f t="shared" si="39"/>
        <v>2017106</v>
      </c>
      <c r="U116" s="25">
        <f t="shared" si="40"/>
        <v>883</v>
      </c>
      <c r="V116" s="26">
        <f t="shared" si="41"/>
        <v>43014</v>
      </c>
    </row>
    <row r="117" spans="1:22" x14ac:dyDescent="0.3">
      <c r="A117" s="12">
        <f t="shared" si="21"/>
        <v>113</v>
      </c>
      <c r="B117" t="s">
        <v>125</v>
      </c>
      <c r="C117">
        <f t="shared" si="22"/>
        <v>29</v>
      </c>
      <c r="D117" t="str">
        <f t="shared" si="23"/>
        <v xml:space="preserve">/////PR:Games_____SP:Alice20171010     $2259    </v>
      </c>
      <c r="E117">
        <f t="shared" si="24"/>
        <v>32</v>
      </c>
      <c r="F117" t="str">
        <f t="shared" si="25"/>
        <v>/////PR:Games_____SP:Alice20171010 $2259</v>
      </c>
      <c r="G117" t="str">
        <f t="shared" si="26"/>
        <v>PR:Games_____SP:Alice20171010 $2259</v>
      </c>
      <c r="H117" t="str">
        <f t="shared" si="27"/>
        <v>PR:Games     SP:Alice20171010 $2259</v>
      </c>
      <c r="I117" t="str">
        <f t="shared" si="28"/>
        <v>PR:Games SP:Alice20171010 $2259</v>
      </c>
      <c r="J117">
        <f t="shared" si="29"/>
        <v>31</v>
      </c>
      <c r="K117">
        <f t="shared" si="30"/>
        <v>57</v>
      </c>
      <c r="L117" t="str">
        <f t="shared" si="31"/>
        <v>Games SP:Alice20171010 $2259</v>
      </c>
      <c r="M117" t="str">
        <f t="shared" si="32"/>
        <v>Games Alice20171010 $2259</v>
      </c>
      <c r="N117" s="28" t="str">
        <f t="shared" si="33"/>
        <v>Games Alice 20171010 $2259</v>
      </c>
      <c r="O117">
        <f t="shared" si="34"/>
        <v>6</v>
      </c>
      <c r="P117">
        <f t="shared" si="35"/>
        <v>12</v>
      </c>
      <c r="Q117">
        <f t="shared" si="36"/>
        <v>21</v>
      </c>
      <c r="R117" s="25" t="str">
        <f t="shared" si="37"/>
        <v>Games</v>
      </c>
      <c r="S117" s="25" t="str">
        <f t="shared" si="38"/>
        <v>Alice</v>
      </c>
      <c r="T117" s="25" t="str">
        <f t="shared" si="39"/>
        <v>20171010</v>
      </c>
      <c r="U117" s="25">
        <f t="shared" si="40"/>
        <v>2259</v>
      </c>
      <c r="V117" s="26">
        <f t="shared" si="41"/>
        <v>43018</v>
      </c>
    </row>
    <row r="118" spans="1:22" x14ac:dyDescent="0.3">
      <c r="A118" s="12">
        <f t="shared" si="21"/>
        <v>114</v>
      </c>
      <c r="B118" t="s">
        <v>126</v>
      </c>
      <c r="C118">
        <f t="shared" si="22"/>
        <v>31</v>
      </c>
      <c r="D118" t="str">
        <f t="shared" si="23"/>
        <v xml:space="preserve">///PR:Music_____SP:David20171024 $965  </v>
      </c>
      <c r="E118">
        <f t="shared" si="24"/>
        <v>32</v>
      </c>
      <c r="F118" t="str">
        <f t="shared" si="25"/>
        <v>///PR:Music_____SP:David20171024 $965</v>
      </c>
      <c r="G118" t="str">
        <f t="shared" si="26"/>
        <v>PR:Music_____SP:David20171024 $965</v>
      </c>
      <c r="H118" t="str">
        <f t="shared" si="27"/>
        <v>PR:Music     SP:David20171024 $965</v>
      </c>
      <c r="I118" t="str">
        <f t="shared" si="28"/>
        <v>PR:Music SP:David20171024 $965</v>
      </c>
      <c r="J118">
        <f t="shared" si="29"/>
        <v>30</v>
      </c>
      <c r="K118">
        <f t="shared" si="30"/>
        <v>53</v>
      </c>
      <c r="L118" t="str">
        <f t="shared" si="31"/>
        <v>Music SP:David20171024 $965</v>
      </c>
      <c r="M118" t="str">
        <f t="shared" si="32"/>
        <v>Music David20171024 $965</v>
      </c>
      <c r="N118" s="28" t="str">
        <f t="shared" si="33"/>
        <v>Music David 20171024 $965</v>
      </c>
      <c r="O118">
        <f t="shared" si="34"/>
        <v>6</v>
      </c>
      <c r="P118">
        <f t="shared" si="35"/>
        <v>12</v>
      </c>
      <c r="Q118">
        <f t="shared" si="36"/>
        <v>21</v>
      </c>
      <c r="R118" s="25" t="str">
        <f t="shared" si="37"/>
        <v>Music</v>
      </c>
      <c r="S118" s="25" t="str">
        <f t="shared" si="38"/>
        <v>David</v>
      </c>
      <c r="T118" s="25" t="str">
        <f t="shared" si="39"/>
        <v>20171024</v>
      </c>
      <c r="U118" s="25">
        <f t="shared" si="40"/>
        <v>965</v>
      </c>
      <c r="V118" s="26">
        <f t="shared" si="41"/>
        <v>43032</v>
      </c>
    </row>
    <row r="119" spans="1:22" x14ac:dyDescent="0.3">
      <c r="A119" s="12">
        <f t="shared" si="21"/>
        <v>115</v>
      </c>
      <c r="B119" t="s">
        <v>127</v>
      </c>
      <c r="C119">
        <f t="shared" si="22"/>
        <v>30</v>
      </c>
      <c r="D119" t="str">
        <f t="shared" si="23"/>
        <v xml:space="preserve">//PR:Books__SP:Alice2017103     $0     </v>
      </c>
      <c r="E119">
        <f t="shared" si="24"/>
        <v>32</v>
      </c>
      <c r="F119" t="str">
        <f t="shared" si="25"/>
        <v>//PR:Books__SP:Alice2017103 $0</v>
      </c>
      <c r="G119" t="str">
        <f t="shared" si="26"/>
        <v>PR:Books__SP:Alice2017103 $0</v>
      </c>
      <c r="H119" t="str">
        <f t="shared" si="27"/>
        <v>PR:Books  SP:Alice2017103 $0</v>
      </c>
      <c r="I119" t="str">
        <f t="shared" si="28"/>
        <v>PR:Books SP:Alice2017103 $0</v>
      </c>
      <c r="J119">
        <f t="shared" si="29"/>
        <v>27</v>
      </c>
      <c r="K119">
        <f t="shared" si="30"/>
        <v>48</v>
      </c>
      <c r="L119" t="str">
        <f t="shared" si="31"/>
        <v>Books SP:Alice2017103 $0</v>
      </c>
      <c r="M119" t="str">
        <f t="shared" si="32"/>
        <v>Books Alice2017103 $0</v>
      </c>
      <c r="N119" s="28" t="str">
        <f t="shared" si="33"/>
        <v>Books Alice 2017103 $0</v>
      </c>
      <c r="O119">
        <f t="shared" si="34"/>
        <v>6</v>
      </c>
      <c r="P119">
        <f t="shared" si="35"/>
        <v>12</v>
      </c>
      <c r="Q119">
        <f t="shared" si="36"/>
        <v>20</v>
      </c>
      <c r="R119" s="25" t="str">
        <f t="shared" si="37"/>
        <v>Books</v>
      </c>
      <c r="S119" s="25" t="str">
        <f t="shared" si="38"/>
        <v>Alice</v>
      </c>
      <c r="T119" s="25" t="str">
        <f t="shared" si="39"/>
        <v>2017103</v>
      </c>
      <c r="U119" s="25">
        <f t="shared" si="40"/>
        <v>0</v>
      </c>
      <c r="V119" s="26">
        <f t="shared" si="41"/>
        <v>43011</v>
      </c>
    </row>
    <row r="120" spans="1:22" x14ac:dyDescent="0.3">
      <c r="A120" s="12">
        <f t="shared" si="21"/>
        <v>116</v>
      </c>
      <c r="B120" t="s">
        <v>128</v>
      </c>
      <c r="C120">
        <f t="shared" si="22"/>
        <v>29</v>
      </c>
      <c r="D120" t="str">
        <f t="shared" si="23"/>
        <v xml:space="preserve">////PR:Books_____SP:Carol20171029   $697    </v>
      </c>
      <c r="E120">
        <f t="shared" si="24"/>
        <v>32</v>
      </c>
      <c r="F120" t="str">
        <f t="shared" si="25"/>
        <v>////PR:Books_____SP:Carol20171029 $697</v>
      </c>
      <c r="G120" t="str">
        <f t="shared" si="26"/>
        <v>PR:Books_____SP:Carol20171029 $697</v>
      </c>
      <c r="H120" t="str">
        <f t="shared" si="27"/>
        <v>PR:Books     SP:Carol20171029 $697</v>
      </c>
      <c r="I120" t="str">
        <f t="shared" si="28"/>
        <v>PR:Books SP:Carol20171029 $697</v>
      </c>
      <c r="J120">
        <f t="shared" si="29"/>
        <v>30</v>
      </c>
      <c r="K120">
        <f t="shared" si="30"/>
        <v>55</v>
      </c>
      <c r="L120" t="str">
        <f t="shared" si="31"/>
        <v>Books SP:Carol20171029 $697</v>
      </c>
      <c r="M120" t="str">
        <f t="shared" si="32"/>
        <v>Books Carol20171029 $697</v>
      </c>
      <c r="N120" s="28" t="str">
        <f t="shared" si="33"/>
        <v>Books Carol 20171029 $697</v>
      </c>
      <c r="O120">
        <f t="shared" si="34"/>
        <v>6</v>
      </c>
      <c r="P120">
        <f t="shared" si="35"/>
        <v>12</v>
      </c>
      <c r="Q120">
        <f t="shared" si="36"/>
        <v>21</v>
      </c>
      <c r="R120" s="25" t="str">
        <f t="shared" si="37"/>
        <v>Books</v>
      </c>
      <c r="S120" s="25" t="str">
        <f t="shared" si="38"/>
        <v>Carol</v>
      </c>
      <c r="T120" s="25" t="str">
        <f t="shared" si="39"/>
        <v>20171029</v>
      </c>
      <c r="U120" s="25">
        <f t="shared" si="40"/>
        <v>697</v>
      </c>
      <c r="V120" s="26">
        <f t="shared" si="41"/>
        <v>43037</v>
      </c>
    </row>
    <row r="121" spans="1:22" x14ac:dyDescent="0.3">
      <c r="A121" s="12">
        <f t="shared" si="21"/>
        <v>117</v>
      </c>
      <c r="B121" t="s">
        <v>129</v>
      </c>
      <c r="C121">
        <f t="shared" si="22"/>
        <v>28</v>
      </c>
      <c r="D121" t="str">
        <f t="shared" si="23"/>
        <v xml:space="preserve">/////PR:Clothing_____SP:Carol20171029  $1227  </v>
      </c>
      <c r="E121">
        <f t="shared" si="24"/>
        <v>32</v>
      </c>
      <c r="F121" t="str">
        <f t="shared" si="25"/>
        <v>/////PR:Clothing_____SP:Carol20171029 $1227</v>
      </c>
      <c r="G121" t="str">
        <f t="shared" si="26"/>
        <v>PR:Clothing_____SP:Carol20171029 $1227</v>
      </c>
      <c r="H121" t="str">
        <f t="shared" si="27"/>
        <v>PR:Clothing     SP:Carol20171029 $1227</v>
      </c>
      <c r="I121" t="str">
        <f t="shared" si="28"/>
        <v>PR:Clothing SP:Carol20171029 $1227</v>
      </c>
      <c r="J121">
        <f t="shared" si="29"/>
        <v>34</v>
      </c>
      <c r="K121">
        <f t="shared" si="30"/>
        <v>55</v>
      </c>
      <c r="L121" t="str">
        <f t="shared" si="31"/>
        <v>Clothing SP:Carol20171029 $1227</v>
      </c>
      <c r="M121" t="str">
        <f t="shared" si="32"/>
        <v>Clothing Carol20171029 $1227</v>
      </c>
      <c r="N121" s="28" t="str">
        <f t="shared" si="33"/>
        <v>Clothing Carol 20171029 $1227</v>
      </c>
      <c r="O121">
        <f t="shared" si="34"/>
        <v>9</v>
      </c>
      <c r="P121">
        <f t="shared" si="35"/>
        <v>15</v>
      </c>
      <c r="Q121">
        <f t="shared" si="36"/>
        <v>24</v>
      </c>
      <c r="R121" s="25" t="str">
        <f t="shared" si="37"/>
        <v>Clothing</v>
      </c>
      <c r="S121" s="25" t="str">
        <f t="shared" si="38"/>
        <v>Carol</v>
      </c>
      <c r="T121" s="25" t="str">
        <f t="shared" si="39"/>
        <v>20171029</v>
      </c>
      <c r="U121" s="25">
        <f t="shared" si="40"/>
        <v>1227</v>
      </c>
      <c r="V121" s="26">
        <f t="shared" si="41"/>
        <v>43037</v>
      </c>
    </row>
    <row r="122" spans="1:22" x14ac:dyDescent="0.3">
      <c r="A122" s="12">
        <f t="shared" si="21"/>
        <v>118</v>
      </c>
      <c r="B122" t="s">
        <v>130</v>
      </c>
      <c r="C122">
        <f t="shared" si="22"/>
        <v>29</v>
      </c>
      <c r="D122" t="str">
        <f t="shared" si="23"/>
        <v xml:space="preserve">/PR:Music_____SP:Carol2017103  $1061    </v>
      </c>
      <c r="E122">
        <f t="shared" si="24"/>
        <v>32</v>
      </c>
      <c r="F122" t="str">
        <f t="shared" si="25"/>
        <v>/PR:Music_____SP:Carol2017103 $1061</v>
      </c>
      <c r="G122" t="str">
        <f t="shared" si="26"/>
        <v>PR:Music_____SP:Carol2017103 $1061</v>
      </c>
      <c r="H122" t="str">
        <f t="shared" si="27"/>
        <v>PR:Music     SP:Carol2017103 $1061</v>
      </c>
      <c r="I122" t="str">
        <f t="shared" si="28"/>
        <v>PR:Music SP:Carol2017103 $1061</v>
      </c>
      <c r="J122">
        <f t="shared" si="29"/>
        <v>30</v>
      </c>
      <c r="K122">
        <f t="shared" si="30"/>
        <v>49</v>
      </c>
      <c r="L122" t="str">
        <f t="shared" si="31"/>
        <v>Music SP:Carol2017103 $1061</v>
      </c>
      <c r="M122" t="str">
        <f t="shared" si="32"/>
        <v>Music Carol2017103 $1061</v>
      </c>
      <c r="N122" s="28" t="str">
        <f t="shared" si="33"/>
        <v>Music Carol 2017103 $1061</v>
      </c>
      <c r="O122">
        <f t="shared" si="34"/>
        <v>6</v>
      </c>
      <c r="P122">
        <f t="shared" si="35"/>
        <v>12</v>
      </c>
      <c r="Q122">
        <f t="shared" si="36"/>
        <v>20</v>
      </c>
      <c r="R122" s="25" t="str">
        <f t="shared" si="37"/>
        <v>Music</v>
      </c>
      <c r="S122" s="25" t="str">
        <f t="shared" si="38"/>
        <v>Carol</v>
      </c>
      <c r="T122" s="25" t="str">
        <f t="shared" si="39"/>
        <v>2017103</v>
      </c>
      <c r="U122" s="25">
        <f t="shared" si="40"/>
        <v>1061</v>
      </c>
      <c r="V122" s="26">
        <f t="shared" si="41"/>
        <v>43011</v>
      </c>
    </row>
    <row r="123" spans="1:22" x14ac:dyDescent="0.3">
      <c r="A123" s="12">
        <f t="shared" si="21"/>
        <v>119</v>
      </c>
      <c r="B123" t="s">
        <v>131</v>
      </c>
      <c r="C123">
        <f t="shared" si="22"/>
        <v>30</v>
      </c>
      <c r="D123" t="str">
        <f t="shared" si="23"/>
        <v xml:space="preserve">//PR:Music_____SP:Barney20171028    $925 </v>
      </c>
      <c r="E123">
        <f t="shared" si="24"/>
        <v>32</v>
      </c>
      <c r="F123" t="str">
        <f t="shared" si="25"/>
        <v>//PR:Music_____SP:Barney20171028 $925</v>
      </c>
      <c r="G123" t="str">
        <f t="shared" si="26"/>
        <v>PR:Music_____SP:Barney20171028 $925</v>
      </c>
      <c r="H123" t="str">
        <f t="shared" si="27"/>
        <v>PR:Music     SP:Barney20171028 $925</v>
      </c>
      <c r="I123" t="str">
        <f t="shared" si="28"/>
        <v>PR:Music SP:Barney20171028 $925</v>
      </c>
      <c r="J123">
        <f t="shared" si="29"/>
        <v>31</v>
      </c>
      <c r="K123">
        <f t="shared" si="30"/>
        <v>53</v>
      </c>
      <c r="L123" t="str">
        <f t="shared" si="31"/>
        <v>Music SP:Barney20171028 $925</v>
      </c>
      <c r="M123" t="str">
        <f t="shared" si="32"/>
        <v>Music Barney20171028 $925</v>
      </c>
      <c r="N123" s="28" t="str">
        <f t="shared" si="33"/>
        <v>Music Barney 20171028 $925</v>
      </c>
      <c r="O123">
        <f t="shared" si="34"/>
        <v>6</v>
      </c>
      <c r="P123">
        <f t="shared" si="35"/>
        <v>13</v>
      </c>
      <c r="Q123">
        <f t="shared" si="36"/>
        <v>22</v>
      </c>
      <c r="R123" s="25" t="str">
        <f t="shared" si="37"/>
        <v>Music</v>
      </c>
      <c r="S123" s="25" t="str">
        <f t="shared" si="38"/>
        <v>Barney</v>
      </c>
      <c r="T123" s="25" t="str">
        <f t="shared" si="39"/>
        <v>20171028</v>
      </c>
      <c r="U123" s="25">
        <f t="shared" si="40"/>
        <v>925</v>
      </c>
      <c r="V123" s="26">
        <f t="shared" si="41"/>
        <v>43036</v>
      </c>
    </row>
    <row r="124" spans="1:22" x14ac:dyDescent="0.3">
      <c r="A124" s="12">
        <f t="shared" si="21"/>
        <v>120</v>
      </c>
      <c r="B124" t="s">
        <v>132</v>
      </c>
      <c r="C124">
        <f t="shared" si="22"/>
        <v>31</v>
      </c>
      <c r="D124" t="str">
        <f t="shared" si="23"/>
        <v xml:space="preserve">/////PR:Games__SP:David2017108   $2271    </v>
      </c>
      <c r="E124">
        <f t="shared" si="24"/>
        <v>32</v>
      </c>
      <c r="F124" t="str">
        <f t="shared" si="25"/>
        <v>/////PR:Games__SP:David2017108 $2271</v>
      </c>
      <c r="G124" t="str">
        <f t="shared" si="26"/>
        <v>PR:Games__SP:David2017108 $2271</v>
      </c>
      <c r="H124" t="str">
        <f t="shared" si="27"/>
        <v>PR:Games  SP:David2017108 $2271</v>
      </c>
      <c r="I124" t="str">
        <f t="shared" si="28"/>
        <v>PR:Games SP:David2017108 $2271</v>
      </c>
      <c r="J124">
        <f t="shared" si="29"/>
        <v>30</v>
      </c>
      <c r="K124">
        <f t="shared" si="30"/>
        <v>49</v>
      </c>
      <c r="L124" t="str">
        <f t="shared" si="31"/>
        <v>Games SP:David2017108 $2271</v>
      </c>
      <c r="M124" t="str">
        <f t="shared" si="32"/>
        <v>Games David2017108 $2271</v>
      </c>
      <c r="N124" s="28" t="str">
        <f t="shared" si="33"/>
        <v>Games David 2017108 $2271</v>
      </c>
      <c r="O124">
        <f t="shared" si="34"/>
        <v>6</v>
      </c>
      <c r="P124">
        <f t="shared" si="35"/>
        <v>12</v>
      </c>
      <c r="Q124">
        <f t="shared" si="36"/>
        <v>20</v>
      </c>
      <c r="R124" s="25" t="str">
        <f t="shared" si="37"/>
        <v>Games</v>
      </c>
      <c r="S124" s="25" t="str">
        <f t="shared" si="38"/>
        <v>David</v>
      </c>
      <c r="T124" s="25" t="str">
        <f t="shared" si="39"/>
        <v>2017108</v>
      </c>
      <c r="U124" s="25">
        <f t="shared" si="40"/>
        <v>2271</v>
      </c>
      <c r="V124" s="26">
        <f t="shared" si="41"/>
        <v>43016</v>
      </c>
    </row>
    <row r="125" spans="1:22" x14ac:dyDescent="0.3">
      <c r="A125" s="12">
        <f t="shared" si="21"/>
        <v>121</v>
      </c>
      <c r="B125" t="s">
        <v>133</v>
      </c>
      <c r="C125">
        <f t="shared" si="22"/>
        <v>29</v>
      </c>
      <c r="D125" t="str">
        <f t="shared" si="23"/>
        <v xml:space="preserve">/PR:Music_____SP:Barney2017103    $1170   </v>
      </c>
      <c r="E125">
        <f t="shared" si="24"/>
        <v>32</v>
      </c>
      <c r="F125" t="str">
        <f t="shared" si="25"/>
        <v>/PR:Music_____SP:Barney2017103 $1170</v>
      </c>
      <c r="G125" t="str">
        <f t="shared" si="26"/>
        <v>PR:Music_____SP:Barney2017103 $1170</v>
      </c>
      <c r="H125" t="str">
        <f t="shared" si="27"/>
        <v>PR:Music     SP:Barney2017103 $1170</v>
      </c>
      <c r="I125" t="str">
        <f t="shared" si="28"/>
        <v>PR:Music SP:Barney2017103 $1170</v>
      </c>
      <c r="J125">
        <f t="shared" si="29"/>
        <v>31</v>
      </c>
      <c r="K125">
        <f t="shared" si="30"/>
        <v>48</v>
      </c>
      <c r="L125" t="str">
        <f t="shared" si="31"/>
        <v>Music SP:Barney2017103 $1170</v>
      </c>
      <c r="M125" t="str">
        <f t="shared" si="32"/>
        <v>Music Barney2017103 $1170</v>
      </c>
      <c r="N125" s="28" t="str">
        <f t="shared" si="33"/>
        <v>Music Barney 2017103 $1170</v>
      </c>
      <c r="O125">
        <f t="shared" si="34"/>
        <v>6</v>
      </c>
      <c r="P125">
        <f t="shared" si="35"/>
        <v>13</v>
      </c>
      <c r="Q125">
        <f t="shared" si="36"/>
        <v>21</v>
      </c>
      <c r="R125" s="25" t="str">
        <f t="shared" si="37"/>
        <v>Music</v>
      </c>
      <c r="S125" s="25" t="str">
        <f t="shared" si="38"/>
        <v>Barney</v>
      </c>
      <c r="T125" s="25" t="str">
        <f t="shared" si="39"/>
        <v>2017103</v>
      </c>
      <c r="U125" s="25">
        <f t="shared" si="40"/>
        <v>1170</v>
      </c>
      <c r="V125" s="26">
        <f t="shared" si="41"/>
        <v>43011</v>
      </c>
    </row>
    <row r="126" spans="1:22" x14ac:dyDescent="0.3">
      <c r="A126" s="12">
        <f t="shared" si="21"/>
        <v>122</v>
      </c>
      <c r="B126" t="s">
        <v>134</v>
      </c>
      <c r="C126">
        <f t="shared" si="22"/>
        <v>30</v>
      </c>
      <c r="D126" t="str">
        <f t="shared" si="23"/>
        <v xml:space="preserve">/////PR:Clothing_SP:David20171027    $1154   </v>
      </c>
      <c r="E126">
        <f t="shared" si="24"/>
        <v>32</v>
      </c>
      <c r="F126" t="str">
        <f t="shared" si="25"/>
        <v>/////PR:Clothing_SP:David20171027 $1154</v>
      </c>
      <c r="G126" t="str">
        <f t="shared" si="26"/>
        <v>PR:Clothing_SP:David20171027 $1154</v>
      </c>
      <c r="H126" t="str">
        <f t="shared" si="27"/>
        <v>PR:Clothing SP:David20171027 $1154</v>
      </c>
      <c r="I126" t="str">
        <f t="shared" si="28"/>
        <v>PR:Clothing SP:David20171027 $1154</v>
      </c>
      <c r="J126">
        <f t="shared" si="29"/>
        <v>34</v>
      </c>
      <c r="K126">
        <f t="shared" si="30"/>
        <v>52</v>
      </c>
      <c r="L126" t="str">
        <f t="shared" si="31"/>
        <v>Clothing SP:David20171027 $1154</v>
      </c>
      <c r="M126" t="str">
        <f t="shared" si="32"/>
        <v>Clothing David20171027 $1154</v>
      </c>
      <c r="N126" s="28" t="str">
        <f t="shared" si="33"/>
        <v>Clothing David 20171027 $1154</v>
      </c>
      <c r="O126">
        <f t="shared" si="34"/>
        <v>9</v>
      </c>
      <c r="P126">
        <f t="shared" si="35"/>
        <v>15</v>
      </c>
      <c r="Q126">
        <f t="shared" si="36"/>
        <v>24</v>
      </c>
      <c r="R126" s="25" t="str">
        <f t="shared" si="37"/>
        <v>Clothing</v>
      </c>
      <c r="S126" s="25" t="str">
        <f t="shared" si="38"/>
        <v>David</v>
      </c>
      <c r="T126" s="25" t="str">
        <f t="shared" si="39"/>
        <v>20171027</v>
      </c>
      <c r="U126" s="25">
        <f t="shared" si="40"/>
        <v>1154</v>
      </c>
      <c r="V126" s="26">
        <f t="shared" si="41"/>
        <v>43035</v>
      </c>
    </row>
    <row r="127" spans="1:22" x14ac:dyDescent="0.3">
      <c r="A127" s="12">
        <f t="shared" si="21"/>
        <v>123</v>
      </c>
      <c r="B127" t="s">
        <v>135</v>
      </c>
      <c r="C127">
        <f t="shared" si="22"/>
        <v>28</v>
      </c>
      <c r="D127" t="str">
        <f t="shared" si="23"/>
        <v xml:space="preserve">/////PR:Books___SP:David20171016  $598   </v>
      </c>
      <c r="E127">
        <f t="shared" si="24"/>
        <v>32</v>
      </c>
      <c r="F127" t="str">
        <f t="shared" si="25"/>
        <v>/////PR:Books___SP:David20171016 $598</v>
      </c>
      <c r="G127" t="str">
        <f t="shared" si="26"/>
        <v>PR:Books___SP:David20171016 $598</v>
      </c>
      <c r="H127" t="str">
        <f t="shared" si="27"/>
        <v>PR:Books   SP:David20171016 $598</v>
      </c>
      <c r="I127" t="str">
        <f t="shared" si="28"/>
        <v>PR:Books SP:David20171016 $598</v>
      </c>
      <c r="J127">
        <f t="shared" si="29"/>
        <v>30</v>
      </c>
      <c r="K127">
        <f t="shared" si="30"/>
        <v>56</v>
      </c>
      <c r="L127" t="str">
        <f t="shared" si="31"/>
        <v>Books SP:David20171016 $598</v>
      </c>
      <c r="M127" t="str">
        <f t="shared" si="32"/>
        <v>Books David20171016 $598</v>
      </c>
      <c r="N127" s="28" t="str">
        <f t="shared" si="33"/>
        <v>Books David 20171016 $598</v>
      </c>
      <c r="O127">
        <f t="shared" si="34"/>
        <v>6</v>
      </c>
      <c r="P127">
        <f t="shared" si="35"/>
        <v>12</v>
      </c>
      <c r="Q127">
        <f t="shared" si="36"/>
        <v>21</v>
      </c>
      <c r="R127" s="25" t="str">
        <f t="shared" si="37"/>
        <v>Books</v>
      </c>
      <c r="S127" s="25" t="str">
        <f t="shared" si="38"/>
        <v>David</v>
      </c>
      <c r="T127" s="25" t="str">
        <f t="shared" si="39"/>
        <v>20171016</v>
      </c>
      <c r="U127" s="25">
        <f t="shared" si="40"/>
        <v>598</v>
      </c>
      <c r="V127" s="26">
        <f t="shared" si="41"/>
        <v>43024</v>
      </c>
    </row>
    <row r="128" spans="1:22" x14ac:dyDescent="0.3">
      <c r="A128" s="12">
        <f t="shared" si="21"/>
        <v>124</v>
      </c>
      <c r="B128" t="s">
        <v>136</v>
      </c>
      <c r="C128">
        <f t="shared" si="22"/>
        <v>28</v>
      </c>
      <c r="D128" t="str">
        <f t="shared" si="23"/>
        <v xml:space="preserve">///PR:Games___SP:Alice20171016  $1101     </v>
      </c>
      <c r="E128">
        <f t="shared" si="24"/>
        <v>32</v>
      </c>
      <c r="F128" t="str">
        <f t="shared" si="25"/>
        <v>///PR:Games___SP:Alice20171016 $1101</v>
      </c>
      <c r="G128" t="str">
        <f t="shared" si="26"/>
        <v>PR:Games___SP:Alice20171016 $1101</v>
      </c>
      <c r="H128" t="str">
        <f t="shared" si="27"/>
        <v>PR:Games   SP:Alice20171016 $1101</v>
      </c>
      <c r="I128" t="str">
        <f t="shared" si="28"/>
        <v>PR:Games SP:Alice20171016 $1101</v>
      </c>
      <c r="J128">
        <f t="shared" si="29"/>
        <v>31</v>
      </c>
      <c r="K128">
        <f t="shared" si="30"/>
        <v>49</v>
      </c>
      <c r="L128" t="str">
        <f t="shared" si="31"/>
        <v>Games SP:Alice20171016 $1101</v>
      </c>
      <c r="M128" t="str">
        <f t="shared" si="32"/>
        <v>Games Alice20171016 $1101</v>
      </c>
      <c r="N128" s="28" t="str">
        <f t="shared" si="33"/>
        <v>Games Alice 20171016 $1101</v>
      </c>
      <c r="O128">
        <f t="shared" si="34"/>
        <v>6</v>
      </c>
      <c r="P128">
        <f t="shared" si="35"/>
        <v>12</v>
      </c>
      <c r="Q128">
        <f t="shared" si="36"/>
        <v>21</v>
      </c>
      <c r="R128" s="25" t="str">
        <f t="shared" si="37"/>
        <v>Games</v>
      </c>
      <c r="S128" s="25" t="str">
        <f t="shared" si="38"/>
        <v>Alice</v>
      </c>
      <c r="T128" s="25" t="str">
        <f t="shared" si="39"/>
        <v>20171016</v>
      </c>
      <c r="U128" s="25">
        <f t="shared" si="40"/>
        <v>1101</v>
      </c>
      <c r="V128" s="26">
        <f t="shared" si="41"/>
        <v>43024</v>
      </c>
    </row>
    <row r="129" spans="1:22" x14ac:dyDescent="0.3">
      <c r="A129" s="12">
        <f t="shared" si="21"/>
        <v>125</v>
      </c>
      <c r="B129" t="s">
        <v>137</v>
      </c>
      <c r="C129">
        <f t="shared" si="22"/>
        <v>28</v>
      </c>
      <c r="D129" t="str">
        <f t="shared" si="23"/>
        <v xml:space="preserve">///PR:Books____SP:Barney20171028    $905 </v>
      </c>
      <c r="E129">
        <f t="shared" si="24"/>
        <v>32</v>
      </c>
      <c r="F129" t="str">
        <f t="shared" si="25"/>
        <v>///PR:Books____SP:Barney20171028 $905</v>
      </c>
      <c r="G129" t="str">
        <f t="shared" si="26"/>
        <v>PR:Books____SP:Barney20171028 $905</v>
      </c>
      <c r="H129" t="str">
        <f t="shared" si="27"/>
        <v>PR:Books    SP:Barney20171028 $905</v>
      </c>
      <c r="I129" t="str">
        <f t="shared" si="28"/>
        <v>PR:Books SP:Barney20171028 $905</v>
      </c>
      <c r="J129">
        <f t="shared" si="29"/>
        <v>31</v>
      </c>
      <c r="K129">
        <f t="shared" si="30"/>
        <v>53</v>
      </c>
      <c r="L129" t="str">
        <f t="shared" si="31"/>
        <v>Books SP:Barney20171028 $905</v>
      </c>
      <c r="M129" t="str">
        <f t="shared" si="32"/>
        <v>Books Barney20171028 $905</v>
      </c>
      <c r="N129" s="28" t="str">
        <f t="shared" si="33"/>
        <v>Books Barney 20171028 $905</v>
      </c>
      <c r="O129">
        <f t="shared" si="34"/>
        <v>6</v>
      </c>
      <c r="P129">
        <f t="shared" si="35"/>
        <v>13</v>
      </c>
      <c r="Q129">
        <f t="shared" si="36"/>
        <v>22</v>
      </c>
      <c r="R129" s="25" t="str">
        <f t="shared" si="37"/>
        <v>Books</v>
      </c>
      <c r="S129" s="25" t="str">
        <f t="shared" si="38"/>
        <v>Barney</v>
      </c>
      <c r="T129" s="25" t="str">
        <f t="shared" si="39"/>
        <v>20171028</v>
      </c>
      <c r="U129" s="25">
        <f t="shared" si="40"/>
        <v>905</v>
      </c>
      <c r="V129" s="26">
        <f t="shared" si="41"/>
        <v>43036</v>
      </c>
    </row>
    <row r="130" spans="1:22" x14ac:dyDescent="0.3">
      <c r="A130" s="12">
        <f t="shared" si="21"/>
        <v>126</v>
      </c>
      <c r="B130" t="s">
        <v>138</v>
      </c>
      <c r="C130">
        <f t="shared" si="22"/>
        <v>29</v>
      </c>
      <c r="D130" t="str">
        <f t="shared" si="23"/>
        <v xml:space="preserve">////PR:Books____SP:Barney2017104    $818  </v>
      </c>
      <c r="E130">
        <f t="shared" si="24"/>
        <v>32</v>
      </c>
      <c r="F130" t="str">
        <f t="shared" si="25"/>
        <v>////PR:Books____SP:Barney2017104 $818</v>
      </c>
      <c r="G130" t="str">
        <f t="shared" si="26"/>
        <v>PR:Books____SP:Barney2017104 $818</v>
      </c>
      <c r="H130" t="str">
        <f t="shared" si="27"/>
        <v>PR:Books    SP:Barney2017104 $818</v>
      </c>
      <c r="I130" t="str">
        <f t="shared" si="28"/>
        <v>PR:Books SP:Barney2017104 $818</v>
      </c>
      <c r="J130">
        <f t="shared" si="29"/>
        <v>30</v>
      </c>
      <c r="K130">
        <f t="shared" si="30"/>
        <v>56</v>
      </c>
      <c r="L130" t="str">
        <f t="shared" si="31"/>
        <v>Books SP:Barney2017104 $818</v>
      </c>
      <c r="M130" t="str">
        <f t="shared" si="32"/>
        <v>Books Barney2017104 $818</v>
      </c>
      <c r="N130" s="28" t="str">
        <f t="shared" si="33"/>
        <v>Books Barney 2017104 $818</v>
      </c>
      <c r="O130">
        <f t="shared" si="34"/>
        <v>6</v>
      </c>
      <c r="P130">
        <f t="shared" si="35"/>
        <v>13</v>
      </c>
      <c r="Q130">
        <f t="shared" si="36"/>
        <v>21</v>
      </c>
      <c r="R130" s="25" t="str">
        <f t="shared" si="37"/>
        <v>Books</v>
      </c>
      <c r="S130" s="25" t="str">
        <f t="shared" si="38"/>
        <v>Barney</v>
      </c>
      <c r="T130" s="25" t="str">
        <f t="shared" si="39"/>
        <v>2017104</v>
      </c>
      <c r="U130" s="25">
        <f t="shared" si="40"/>
        <v>818</v>
      </c>
      <c r="V130" s="26">
        <f t="shared" si="41"/>
        <v>43012</v>
      </c>
    </row>
    <row r="131" spans="1:22" x14ac:dyDescent="0.3">
      <c r="A131" s="12">
        <f t="shared" si="21"/>
        <v>127</v>
      </c>
      <c r="B131" t="s">
        <v>139</v>
      </c>
      <c r="C131">
        <f t="shared" si="22"/>
        <v>28</v>
      </c>
      <c r="D131" t="str">
        <f t="shared" si="23"/>
        <v xml:space="preserve">/PR:Games____SP:David2017104     $0   </v>
      </c>
      <c r="E131">
        <f t="shared" si="24"/>
        <v>32</v>
      </c>
      <c r="F131" t="str">
        <f t="shared" si="25"/>
        <v>/PR:Games____SP:David2017104 $0</v>
      </c>
      <c r="G131" t="str">
        <f t="shared" si="26"/>
        <v>PR:Games____SP:David2017104 $0</v>
      </c>
      <c r="H131" t="str">
        <f t="shared" si="27"/>
        <v>PR:Games    SP:David2017104 $0</v>
      </c>
      <c r="I131" t="str">
        <f t="shared" si="28"/>
        <v>PR:Games SP:David2017104 $0</v>
      </c>
      <c r="J131">
        <f t="shared" si="29"/>
        <v>27</v>
      </c>
      <c r="K131">
        <f t="shared" si="30"/>
        <v>48</v>
      </c>
      <c r="L131" t="str">
        <f t="shared" si="31"/>
        <v>Games SP:David2017104 $0</v>
      </c>
      <c r="M131" t="str">
        <f t="shared" si="32"/>
        <v>Games David2017104 $0</v>
      </c>
      <c r="N131" s="28" t="str">
        <f t="shared" si="33"/>
        <v>Games David 2017104 $0</v>
      </c>
      <c r="O131">
        <f t="shared" si="34"/>
        <v>6</v>
      </c>
      <c r="P131">
        <f t="shared" si="35"/>
        <v>12</v>
      </c>
      <c r="Q131">
        <f t="shared" si="36"/>
        <v>20</v>
      </c>
      <c r="R131" s="25" t="str">
        <f t="shared" si="37"/>
        <v>Games</v>
      </c>
      <c r="S131" s="25" t="str">
        <f t="shared" si="38"/>
        <v>David</v>
      </c>
      <c r="T131" s="25" t="str">
        <f t="shared" si="39"/>
        <v>2017104</v>
      </c>
      <c r="U131" s="25">
        <f t="shared" si="40"/>
        <v>0</v>
      </c>
      <c r="V131" s="26">
        <f t="shared" si="41"/>
        <v>43012</v>
      </c>
    </row>
    <row r="132" spans="1:22" x14ac:dyDescent="0.3">
      <c r="A132" s="12">
        <f t="shared" si="21"/>
        <v>128</v>
      </c>
      <c r="B132" t="s">
        <v>140</v>
      </c>
      <c r="C132">
        <f t="shared" si="22"/>
        <v>30</v>
      </c>
      <c r="D132" t="str">
        <f t="shared" si="23"/>
        <v xml:space="preserve">//PR:Books___SP:Alice20171017  $820     </v>
      </c>
      <c r="E132">
        <f t="shared" si="24"/>
        <v>32</v>
      </c>
      <c r="F132" t="str">
        <f t="shared" si="25"/>
        <v>//PR:Books___SP:Alice20171017 $820</v>
      </c>
      <c r="G132" t="str">
        <f t="shared" si="26"/>
        <v>PR:Books___SP:Alice20171017 $820</v>
      </c>
      <c r="H132" t="str">
        <f t="shared" si="27"/>
        <v>PR:Books   SP:Alice20171017 $820</v>
      </c>
      <c r="I132" t="str">
        <f t="shared" si="28"/>
        <v>PR:Books SP:Alice20171017 $820</v>
      </c>
      <c r="J132">
        <f t="shared" si="29"/>
        <v>30</v>
      </c>
      <c r="K132">
        <f t="shared" si="30"/>
        <v>48</v>
      </c>
      <c r="L132" t="str">
        <f t="shared" si="31"/>
        <v>Books SP:Alice20171017 $820</v>
      </c>
      <c r="M132" t="str">
        <f t="shared" si="32"/>
        <v>Books Alice20171017 $820</v>
      </c>
      <c r="N132" s="28" t="str">
        <f t="shared" si="33"/>
        <v>Books Alice 20171017 $820</v>
      </c>
      <c r="O132">
        <f t="shared" si="34"/>
        <v>6</v>
      </c>
      <c r="P132">
        <f t="shared" si="35"/>
        <v>12</v>
      </c>
      <c r="Q132">
        <f t="shared" si="36"/>
        <v>21</v>
      </c>
      <c r="R132" s="25" t="str">
        <f t="shared" si="37"/>
        <v>Books</v>
      </c>
      <c r="S132" s="25" t="str">
        <f t="shared" si="38"/>
        <v>Alice</v>
      </c>
      <c r="T132" s="25" t="str">
        <f t="shared" si="39"/>
        <v>20171017</v>
      </c>
      <c r="U132" s="25">
        <f t="shared" si="40"/>
        <v>820</v>
      </c>
      <c r="V132" s="26">
        <f t="shared" si="41"/>
        <v>43025</v>
      </c>
    </row>
    <row r="133" spans="1:22" x14ac:dyDescent="0.3">
      <c r="A133" s="12">
        <f t="shared" si="21"/>
        <v>129</v>
      </c>
      <c r="B133" t="s">
        <v>141</v>
      </c>
      <c r="C133">
        <f t="shared" si="22"/>
        <v>28</v>
      </c>
      <c r="D133" t="str">
        <f t="shared" si="23"/>
        <v xml:space="preserve">/PR:Games__SP:Carol2017103 $2228   </v>
      </c>
      <c r="E133">
        <f t="shared" si="24"/>
        <v>32</v>
      </c>
      <c r="F133" t="str">
        <f t="shared" si="25"/>
        <v>/PR:Games__SP:Carol2017103 $2228</v>
      </c>
      <c r="G133" t="str">
        <f t="shared" si="26"/>
        <v>PR:Games__SP:Carol2017103 $2228</v>
      </c>
      <c r="H133" t="str">
        <f t="shared" si="27"/>
        <v>PR:Games  SP:Carol2017103 $2228</v>
      </c>
      <c r="I133" t="str">
        <f t="shared" si="28"/>
        <v>PR:Games SP:Carol2017103 $2228</v>
      </c>
      <c r="J133">
        <f t="shared" si="29"/>
        <v>30</v>
      </c>
      <c r="K133">
        <f t="shared" si="30"/>
        <v>56</v>
      </c>
      <c r="L133" t="str">
        <f t="shared" si="31"/>
        <v>Games SP:Carol2017103 $2228</v>
      </c>
      <c r="M133" t="str">
        <f t="shared" si="32"/>
        <v>Games Carol2017103 $2228</v>
      </c>
      <c r="N133" s="28" t="str">
        <f t="shared" si="33"/>
        <v>Games Carol 2017103 $2228</v>
      </c>
      <c r="O133">
        <f t="shared" si="34"/>
        <v>6</v>
      </c>
      <c r="P133">
        <f t="shared" si="35"/>
        <v>12</v>
      </c>
      <c r="Q133">
        <f t="shared" si="36"/>
        <v>20</v>
      </c>
      <c r="R133" s="25" t="str">
        <f t="shared" si="37"/>
        <v>Games</v>
      </c>
      <c r="S133" s="25" t="str">
        <f t="shared" si="38"/>
        <v>Carol</v>
      </c>
      <c r="T133" s="25" t="str">
        <f t="shared" si="39"/>
        <v>2017103</v>
      </c>
      <c r="U133" s="25">
        <f t="shared" si="40"/>
        <v>2228</v>
      </c>
      <c r="V133" s="26">
        <f t="shared" si="41"/>
        <v>43011</v>
      </c>
    </row>
    <row r="134" spans="1:22" x14ac:dyDescent="0.3">
      <c r="A134" s="12">
        <f t="shared" ref="A134:A197" si="42">A133+1</f>
        <v>130</v>
      </c>
      <c r="B134" t="s">
        <v>142</v>
      </c>
      <c r="C134">
        <f t="shared" ref="C134:C197" si="43">CODE(RIGHT(B134))</f>
        <v>31</v>
      </c>
      <c r="D134" t="str">
        <f t="shared" ref="D134:D197" si="44">CLEAN(B134)</f>
        <v xml:space="preserve">///PR:Games____SP:David20171012    $0  </v>
      </c>
      <c r="E134">
        <f t="shared" ref="E134:E197" si="45">CODE(RIGHT(D134))</f>
        <v>32</v>
      </c>
      <c r="F134" t="str">
        <f t="shared" ref="F134:F197" si="46">TRIM(SUBSTITUTE(D134,CHAR(160)," "))</f>
        <v>///PR:Games____SP:David20171012 $0</v>
      </c>
      <c r="G134" t="str">
        <f t="shared" ref="G134:G197" si="47">SUBSTITUTE(F134,"/", "")</f>
        <v>PR:Games____SP:David20171012 $0</v>
      </c>
      <c r="H134" t="str">
        <f t="shared" ref="H134:H197" si="48">SUBSTITUTE(G134,"_", " ")</f>
        <v>PR:Games    SP:David20171012 $0</v>
      </c>
      <c r="I134" t="str">
        <f t="shared" ref="I134:I197" si="49">TRIM(SUBSTITUTE(G134,"_", " "))</f>
        <v>PR:Games SP:David20171012 $0</v>
      </c>
      <c r="J134">
        <f t="shared" ref="J134:J197" si="50">LEN(I134)</f>
        <v>28</v>
      </c>
      <c r="K134">
        <f t="shared" ref="K134:K197" si="51">CODE(RIGHT(I134,1))</f>
        <v>48</v>
      </c>
      <c r="L134" t="str">
        <f t="shared" ref="L134:L197" si="52">SUBSTITUTE(I134,"PR:", "")</f>
        <v>Games SP:David20171012 $0</v>
      </c>
      <c r="M134" t="str">
        <f t="shared" ref="M134:M197" si="53">SUBSTITUTE(L134,"SP:", "")</f>
        <v>Games David20171012 $0</v>
      </c>
      <c r="N134" s="28" t="str">
        <f t="shared" ref="N134:N197" si="54">SUBSTITUTE(M134,"201710"," 201710")</f>
        <v>Games David 20171012 $0</v>
      </c>
      <c r="O134">
        <f t="shared" ref="O134:O197" si="55">FIND(" ",N134,1)</f>
        <v>6</v>
      </c>
      <c r="P134">
        <f t="shared" ref="P134:P197" si="56">FIND(" ",N134,O134+1)</f>
        <v>12</v>
      </c>
      <c r="Q134">
        <f t="shared" ref="Q134:Q197" si="57">FIND(" ",N134,P134+1)</f>
        <v>21</v>
      </c>
      <c r="R134" s="25" t="str">
        <f t="shared" ref="R134:R197" si="58">LEFT(N134,O134-1)</f>
        <v>Games</v>
      </c>
      <c r="S134" s="25" t="str">
        <f t="shared" ref="S134:S197" si="59">MID(N134,O134+1,P134-O134-1)</f>
        <v>David</v>
      </c>
      <c r="T134" s="25" t="str">
        <f t="shared" ref="T134:T197" si="60">MID(N134,P134+1,Q134-P134-1)</f>
        <v>20171012</v>
      </c>
      <c r="U134" s="25">
        <f t="shared" ref="U134:U197" si="61">VALUE(MID(N134,Q134+2,99))</f>
        <v>0</v>
      </c>
      <c r="V134" s="26">
        <f t="shared" ref="V134:V197" si="62">DATE(2017,10,MID(T134,6,99))</f>
        <v>43020</v>
      </c>
    </row>
    <row r="135" spans="1:22" x14ac:dyDescent="0.3">
      <c r="A135" s="12">
        <f t="shared" si="42"/>
        <v>131</v>
      </c>
      <c r="B135" t="s">
        <v>143</v>
      </c>
      <c r="C135">
        <f t="shared" si="43"/>
        <v>29</v>
      </c>
      <c r="D135" t="str">
        <f t="shared" si="44"/>
        <v xml:space="preserve">///PR:Books____SP:Carol2017109  $970     </v>
      </c>
      <c r="E135">
        <f t="shared" si="45"/>
        <v>32</v>
      </c>
      <c r="F135" t="str">
        <f t="shared" si="46"/>
        <v>///PR:Books____SP:Carol2017109 $970</v>
      </c>
      <c r="G135" t="str">
        <f t="shared" si="47"/>
        <v>PR:Books____SP:Carol2017109 $970</v>
      </c>
      <c r="H135" t="str">
        <f t="shared" si="48"/>
        <v>PR:Books    SP:Carol2017109 $970</v>
      </c>
      <c r="I135" t="str">
        <f t="shared" si="49"/>
        <v>PR:Books SP:Carol2017109 $970</v>
      </c>
      <c r="J135">
        <f t="shared" si="50"/>
        <v>29</v>
      </c>
      <c r="K135">
        <f t="shared" si="51"/>
        <v>48</v>
      </c>
      <c r="L135" t="str">
        <f t="shared" si="52"/>
        <v>Books SP:Carol2017109 $970</v>
      </c>
      <c r="M135" t="str">
        <f t="shared" si="53"/>
        <v>Books Carol2017109 $970</v>
      </c>
      <c r="N135" s="28" t="str">
        <f t="shared" si="54"/>
        <v>Books Carol 2017109 $970</v>
      </c>
      <c r="O135">
        <f t="shared" si="55"/>
        <v>6</v>
      </c>
      <c r="P135">
        <f t="shared" si="56"/>
        <v>12</v>
      </c>
      <c r="Q135">
        <f t="shared" si="57"/>
        <v>20</v>
      </c>
      <c r="R135" s="25" t="str">
        <f t="shared" si="58"/>
        <v>Books</v>
      </c>
      <c r="S135" s="25" t="str">
        <f t="shared" si="59"/>
        <v>Carol</v>
      </c>
      <c r="T135" s="25" t="str">
        <f t="shared" si="60"/>
        <v>2017109</v>
      </c>
      <c r="U135" s="25">
        <f t="shared" si="61"/>
        <v>970</v>
      </c>
      <c r="V135" s="26">
        <f t="shared" si="62"/>
        <v>43017</v>
      </c>
    </row>
    <row r="136" spans="1:22" x14ac:dyDescent="0.3">
      <c r="A136" s="12">
        <f t="shared" si="42"/>
        <v>132</v>
      </c>
      <c r="B136" t="s">
        <v>144</v>
      </c>
      <c r="C136">
        <f t="shared" si="43"/>
        <v>31</v>
      </c>
      <c r="D136" t="str">
        <f t="shared" si="44"/>
        <v xml:space="preserve">//PR:Games_____SP:David2017103    $944  </v>
      </c>
      <c r="E136">
        <f t="shared" si="45"/>
        <v>32</v>
      </c>
      <c r="F136" t="str">
        <f t="shared" si="46"/>
        <v>//PR:Games_____SP:David2017103 $944</v>
      </c>
      <c r="G136" t="str">
        <f t="shared" si="47"/>
        <v>PR:Games_____SP:David2017103 $944</v>
      </c>
      <c r="H136" t="str">
        <f t="shared" si="48"/>
        <v>PR:Games     SP:David2017103 $944</v>
      </c>
      <c r="I136" t="str">
        <f t="shared" si="49"/>
        <v>PR:Games SP:David2017103 $944</v>
      </c>
      <c r="J136">
        <f t="shared" si="50"/>
        <v>29</v>
      </c>
      <c r="K136">
        <f t="shared" si="51"/>
        <v>52</v>
      </c>
      <c r="L136" t="str">
        <f t="shared" si="52"/>
        <v>Games SP:David2017103 $944</v>
      </c>
      <c r="M136" t="str">
        <f t="shared" si="53"/>
        <v>Games David2017103 $944</v>
      </c>
      <c r="N136" s="28" t="str">
        <f t="shared" si="54"/>
        <v>Games David 2017103 $944</v>
      </c>
      <c r="O136">
        <f t="shared" si="55"/>
        <v>6</v>
      </c>
      <c r="P136">
        <f t="shared" si="56"/>
        <v>12</v>
      </c>
      <c r="Q136">
        <f t="shared" si="57"/>
        <v>20</v>
      </c>
      <c r="R136" s="25" t="str">
        <f t="shared" si="58"/>
        <v>Games</v>
      </c>
      <c r="S136" s="25" t="str">
        <f t="shared" si="59"/>
        <v>David</v>
      </c>
      <c r="T136" s="25" t="str">
        <f t="shared" si="60"/>
        <v>2017103</v>
      </c>
      <c r="U136" s="25">
        <f t="shared" si="61"/>
        <v>944</v>
      </c>
      <c r="V136" s="26">
        <f t="shared" si="62"/>
        <v>43011</v>
      </c>
    </row>
    <row r="137" spans="1:22" x14ac:dyDescent="0.3">
      <c r="A137" s="12">
        <f t="shared" si="42"/>
        <v>133</v>
      </c>
      <c r="B137" t="s">
        <v>145</v>
      </c>
      <c r="C137">
        <f t="shared" si="43"/>
        <v>29</v>
      </c>
      <c r="D137" t="str">
        <f t="shared" si="44"/>
        <v xml:space="preserve">/PR:Music___SP:Barney20171026   $1404    </v>
      </c>
      <c r="E137">
        <f t="shared" si="45"/>
        <v>32</v>
      </c>
      <c r="F137" t="str">
        <f t="shared" si="46"/>
        <v>/PR:Music___SP:Barney20171026 $1404</v>
      </c>
      <c r="G137" t="str">
        <f t="shared" si="47"/>
        <v>PR:Music___SP:Barney20171026 $1404</v>
      </c>
      <c r="H137" t="str">
        <f t="shared" si="48"/>
        <v>PR:Music   SP:Barney20171026 $1404</v>
      </c>
      <c r="I137" t="str">
        <f t="shared" si="49"/>
        <v>PR:Music SP:Barney20171026 $1404</v>
      </c>
      <c r="J137">
        <f t="shared" si="50"/>
        <v>32</v>
      </c>
      <c r="K137">
        <f t="shared" si="51"/>
        <v>52</v>
      </c>
      <c r="L137" t="str">
        <f t="shared" si="52"/>
        <v>Music SP:Barney20171026 $1404</v>
      </c>
      <c r="M137" t="str">
        <f t="shared" si="53"/>
        <v>Music Barney20171026 $1404</v>
      </c>
      <c r="N137" s="28" t="str">
        <f t="shared" si="54"/>
        <v>Music Barney 20171026 $1404</v>
      </c>
      <c r="O137">
        <f t="shared" si="55"/>
        <v>6</v>
      </c>
      <c r="P137">
        <f t="shared" si="56"/>
        <v>13</v>
      </c>
      <c r="Q137">
        <f t="shared" si="57"/>
        <v>22</v>
      </c>
      <c r="R137" s="25" t="str">
        <f t="shared" si="58"/>
        <v>Music</v>
      </c>
      <c r="S137" s="25" t="str">
        <f t="shared" si="59"/>
        <v>Barney</v>
      </c>
      <c r="T137" s="25" t="str">
        <f t="shared" si="60"/>
        <v>20171026</v>
      </c>
      <c r="U137" s="25">
        <f t="shared" si="61"/>
        <v>1404</v>
      </c>
      <c r="V137" s="26">
        <f t="shared" si="62"/>
        <v>43034</v>
      </c>
    </row>
    <row r="138" spans="1:22" x14ac:dyDescent="0.3">
      <c r="A138" s="12">
        <f t="shared" si="42"/>
        <v>134</v>
      </c>
      <c r="B138" t="s">
        <v>146</v>
      </c>
      <c r="C138">
        <f t="shared" si="43"/>
        <v>28</v>
      </c>
      <c r="D138" t="str">
        <f t="shared" si="44"/>
        <v xml:space="preserve">/////PR:Clothing_____SP:Alice20171030    $1305     </v>
      </c>
      <c r="E138">
        <f t="shared" si="45"/>
        <v>32</v>
      </c>
      <c r="F138" t="str">
        <f t="shared" si="46"/>
        <v>/////PR:Clothing_____SP:Alice20171030 $1305</v>
      </c>
      <c r="G138" t="str">
        <f t="shared" si="47"/>
        <v>PR:Clothing_____SP:Alice20171030 $1305</v>
      </c>
      <c r="H138" t="str">
        <f t="shared" si="48"/>
        <v>PR:Clothing     SP:Alice20171030 $1305</v>
      </c>
      <c r="I138" t="str">
        <f t="shared" si="49"/>
        <v>PR:Clothing SP:Alice20171030 $1305</v>
      </c>
      <c r="J138">
        <f t="shared" si="50"/>
        <v>34</v>
      </c>
      <c r="K138">
        <f t="shared" si="51"/>
        <v>53</v>
      </c>
      <c r="L138" t="str">
        <f t="shared" si="52"/>
        <v>Clothing SP:Alice20171030 $1305</v>
      </c>
      <c r="M138" t="str">
        <f t="shared" si="53"/>
        <v>Clothing Alice20171030 $1305</v>
      </c>
      <c r="N138" s="28" t="str">
        <f t="shared" si="54"/>
        <v>Clothing Alice 20171030 $1305</v>
      </c>
      <c r="O138">
        <f t="shared" si="55"/>
        <v>9</v>
      </c>
      <c r="P138">
        <f t="shared" si="56"/>
        <v>15</v>
      </c>
      <c r="Q138">
        <f t="shared" si="57"/>
        <v>24</v>
      </c>
      <c r="R138" s="25" t="str">
        <f t="shared" si="58"/>
        <v>Clothing</v>
      </c>
      <c r="S138" s="25" t="str">
        <f t="shared" si="59"/>
        <v>Alice</v>
      </c>
      <c r="T138" s="25" t="str">
        <f t="shared" si="60"/>
        <v>20171030</v>
      </c>
      <c r="U138" s="25">
        <f t="shared" si="61"/>
        <v>1305</v>
      </c>
      <c r="V138" s="26">
        <f t="shared" si="62"/>
        <v>43038</v>
      </c>
    </row>
    <row r="139" spans="1:22" x14ac:dyDescent="0.3">
      <c r="A139" s="12">
        <f t="shared" si="42"/>
        <v>135</v>
      </c>
      <c r="B139" t="s">
        <v>147</v>
      </c>
      <c r="C139">
        <f t="shared" si="43"/>
        <v>29</v>
      </c>
      <c r="D139" t="str">
        <f t="shared" si="44"/>
        <v xml:space="preserve">///PR:Games_____SP:David20171020  $869   </v>
      </c>
      <c r="E139">
        <f t="shared" si="45"/>
        <v>32</v>
      </c>
      <c r="F139" t="str">
        <f t="shared" si="46"/>
        <v>///PR:Games_____SP:David20171020 $869</v>
      </c>
      <c r="G139" t="str">
        <f t="shared" si="47"/>
        <v>PR:Games_____SP:David20171020 $869</v>
      </c>
      <c r="H139" t="str">
        <f t="shared" si="48"/>
        <v>PR:Games     SP:David20171020 $869</v>
      </c>
      <c r="I139" t="str">
        <f t="shared" si="49"/>
        <v>PR:Games SP:David20171020 $869</v>
      </c>
      <c r="J139">
        <f t="shared" si="50"/>
        <v>30</v>
      </c>
      <c r="K139">
        <f t="shared" si="51"/>
        <v>57</v>
      </c>
      <c r="L139" t="str">
        <f t="shared" si="52"/>
        <v>Games SP:David20171020 $869</v>
      </c>
      <c r="M139" t="str">
        <f t="shared" si="53"/>
        <v>Games David20171020 $869</v>
      </c>
      <c r="N139" s="28" t="str">
        <f t="shared" si="54"/>
        <v>Games David 20171020 $869</v>
      </c>
      <c r="O139">
        <f t="shared" si="55"/>
        <v>6</v>
      </c>
      <c r="P139">
        <f t="shared" si="56"/>
        <v>12</v>
      </c>
      <c r="Q139">
        <f t="shared" si="57"/>
        <v>21</v>
      </c>
      <c r="R139" s="25" t="str">
        <f t="shared" si="58"/>
        <v>Games</v>
      </c>
      <c r="S139" s="25" t="str">
        <f t="shared" si="59"/>
        <v>David</v>
      </c>
      <c r="T139" s="25" t="str">
        <f t="shared" si="60"/>
        <v>20171020</v>
      </c>
      <c r="U139" s="25">
        <f t="shared" si="61"/>
        <v>869</v>
      </c>
      <c r="V139" s="26">
        <f t="shared" si="62"/>
        <v>43028</v>
      </c>
    </row>
    <row r="140" spans="1:22" x14ac:dyDescent="0.3">
      <c r="A140" s="12">
        <f t="shared" si="42"/>
        <v>136</v>
      </c>
      <c r="B140" t="s">
        <v>148</v>
      </c>
      <c r="C140">
        <f t="shared" si="43"/>
        <v>29</v>
      </c>
      <c r="D140" t="str">
        <f t="shared" si="44"/>
        <v xml:space="preserve">/////PR:Clothing__SP:Carol2017102     $0   </v>
      </c>
      <c r="E140">
        <f t="shared" si="45"/>
        <v>32</v>
      </c>
      <c r="F140" t="str">
        <f t="shared" si="46"/>
        <v>/////PR:Clothing__SP:Carol2017102 $0</v>
      </c>
      <c r="G140" t="str">
        <f t="shared" si="47"/>
        <v>PR:Clothing__SP:Carol2017102 $0</v>
      </c>
      <c r="H140" t="str">
        <f t="shared" si="48"/>
        <v>PR:Clothing  SP:Carol2017102 $0</v>
      </c>
      <c r="I140" t="str">
        <f t="shared" si="49"/>
        <v>PR:Clothing SP:Carol2017102 $0</v>
      </c>
      <c r="J140">
        <f t="shared" si="50"/>
        <v>30</v>
      </c>
      <c r="K140">
        <f t="shared" si="51"/>
        <v>48</v>
      </c>
      <c r="L140" t="str">
        <f t="shared" si="52"/>
        <v>Clothing SP:Carol2017102 $0</v>
      </c>
      <c r="M140" t="str">
        <f t="shared" si="53"/>
        <v>Clothing Carol2017102 $0</v>
      </c>
      <c r="N140" s="28" t="str">
        <f t="shared" si="54"/>
        <v>Clothing Carol 2017102 $0</v>
      </c>
      <c r="O140">
        <f t="shared" si="55"/>
        <v>9</v>
      </c>
      <c r="P140">
        <f t="shared" si="56"/>
        <v>15</v>
      </c>
      <c r="Q140">
        <f t="shared" si="57"/>
        <v>23</v>
      </c>
      <c r="R140" s="25" t="str">
        <f t="shared" si="58"/>
        <v>Clothing</v>
      </c>
      <c r="S140" s="25" t="str">
        <f t="shared" si="59"/>
        <v>Carol</v>
      </c>
      <c r="T140" s="25" t="str">
        <f t="shared" si="60"/>
        <v>2017102</v>
      </c>
      <c r="U140" s="25">
        <f t="shared" si="61"/>
        <v>0</v>
      </c>
      <c r="V140" s="26">
        <f t="shared" si="62"/>
        <v>43010</v>
      </c>
    </row>
    <row r="141" spans="1:22" x14ac:dyDescent="0.3">
      <c r="A141" s="12">
        <f t="shared" si="42"/>
        <v>137</v>
      </c>
      <c r="B141" t="s">
        <v>149</v>
      </c>
      <c r="C141">
        <f t="shared" si="43"/>
        <v>30</v>
      </c>
      <c r="D141" t="str">
        <f t="shared" si="44"/>
        <v xml:space="preserve">///PR:Games_SP:Barney20171025 $0   </v>
      </c>
      <c r="E141">
        <f t="shared" si="45"/>
        <v>32</v>
      </c>
      <c r="F141" t="str">
        <f t="shared" si="46"/>
        <v>///PR:Games_SP:Barney20171025 $0</v>
      </c>
      <c r="G141" t="str">
        <f t="shared" si="47"/>
        <v>PR:Games_SP:Barney20171025 $0</v>
      </c>
      <c r="H141" t="str">
        <f t="shared" si="48"/>
        <v>PR:Games SP:Barney20171025 $0</v>
      </c>
      <c r="I141" t="str">
        <f t="shared" si="49"/>
        <v>PR:Games SP:Barney20171025 $0</v>
      </c>
      <c r="J141">
        <f t="shared" si="50"/>
        <v>29</v>
      </c>
      <c r="K141">
        <f t="shared" si="51"/>
        <v>48</v>
      </c>
      <c r="L141" t="str">
        <f t="shared" si="52"/>
        <v>Games SP:Barney20171025 $0</v>
      </c>
      <c r="M141" t="str">
        <f t="shared" si="53"/>
        <v>Games Barney20171025 $0</v>
      </c>
      <c r="N141" s="28" t="str">
        <f t="shared" si="54"/>
        <v>Games Barney 20171025 $0</v>
      </c>
      <c r="O141">
        <f t="shared" si="55"/>
        <v>6</v>
      </c>
      <c r="P141">
        <f t="shared" si="56"/>
        <v>13</v>
      </c>
      <c r="Q141">
        <f t="shared" si="57"/>
        <v>22</v>
      </c>
      <c r="R141" s="25" t="str">
        <f t="shared" si="58"/>
        <v>Games</v>
      </c>
      <c r="S141" s="25" t="str">
        <f t="shared" si="59"/>
        <v>Barney</v>
      </c>
      <c r="T141" s="25" t="str">
        <f t="shared" si="60"/>
        <v>20171025</v>
      </c>
      <c r="U141" s="25">
        <f t="shared" si="61"/>
        <v>0</v>
      </c>
      <c r="V141" s="26">
        <f t="shared" si="62"/>
        <v>43033</v>
      </c>
    </row>
    <row r="142" spans="1:22" x14ac:dyDescent="0.3">
      <c r="A142" s="12">
        <f t="shared" si="42"/>
        <v>138</v>
      </c>
      <c r="B142" t="s">
        <v>150</v>
      </c>
      <c r="C142">
        <f t="shared" si="43"/>
        <v>28</v>
      </c>
      <c r="D142" t="str">
        <f t="shared" si="44"/>
        <v xml:space="preserve">////PR:Books___SP:Carol20171014   $0  </v>
      </c>
      <c r="E142">
        <f t="shared" si="45"/>
        <v>32</v>
      </c>
      <c r="F142" t="str">
        <f t="shared" si="46"/>
        <v>////PR:Books___SP:Carol20171014 $0</v>
      </c>
      <c r="G142" t="str">
        <f t="shared" si="47"/>
        <v>PR:Books___SP:Carol20171014 $0</v>
      </c>
      <c r="H142" t="str">
        <f t="shared" si="48"/>
        <v>PR:Books   SP:Carol20171014 $0</v>
      </c>
      <c r="I142" t="str">
        <f t="shared" si="49"/>
        <v>PR:Books SP:Carol20171014 $0</v>
      </c>
      <c r="J142">
        <f t="shared" si="50"/>
        <v>28</v>
      </c>
      <c r="K142">
        <f t="shared" si="51"/>
        <v>48</v>
      </c>
      <c r="L142" t="str">
        <f t="shared" si="52"/>
        <v>Books SP:Carol20171014 $0</v>
      </c>
      <c r="M142" t="str">
        <f t="shared" si="53"/>
        <v>Books Carol20171014 $0</v>
      </c>
      <c r="N142" s="28" t="str">
        <f t="shared" si="54"/>
        <v>Books Carol 20171014 $0</v>
      </c>
      <c r="O142">
        <f t="shared" si="55"/>
        <v>6</v>
      </c>
      <c r="P142">
        <f t="shared" si="56"/>
        <v>12</v>
      </c>
      <c r="Q142">
        <f t="shared" si="57"/>
        <v>21</v>
      </c>
      <c r="R142" s="25" t="str">
        <f t="shared" si="58"/>
        <v>Books</v>
      </c>
      <c r="S142" s="25" t="str">
        <f t="shared" si="59"/>
        <v>Carol</v>
      </c>
      <c r="T142" s="25" t="str">
        <f t="shared" si="60"/>
        <v>20171014</v>
      </c>
      <c r="U142" s="25">
        <f t="shared" si="61"/>
        <v>0</v>
      </c>
      <c r="V142" s="26">
        <f t="shared" si="62"/>
        <v>43022</v>
      </c>
    </row>
    <row r="143" spans="1:22" x14ac:dyDescent="0.3">
      <c r="A143" s="12">
        <f t="shared" si="42"/>
        <v>139</v>
      </c>
      <c r="B143" t="s">
        <v>151</v>
      </c>
      <c r="C143">
        <f t="shared" si="43"/>
        <v>29</v>
      </c>
      <c r="D143" t="str">
        <f t="shared" si="44"/>
        <v xml:space="preserve">////PR:Music___SP:Alice2017104    $1461     </v>
      </c>
      <c r="E143">
        <f t="shared" si="45"/>
        <v>32</v>
      </c>
      <c r="F143" t="str">
        <f t="shared" si="46"/>
        <v>////PR:Music___SP:Alice2017104 $1461</v>
      </c>
      <c r="G143" t="str">
        <f t="shared" si="47"/>
        <v>PR:Music___SP:Alice2017104 $1461</v>
      </c>
      <c r="H143" t="str">
        <f t="shared" si="48"/>
        <v>PR:Music   SP:Alice2017104 $1461</v>
      </c>
      <c r="I143" t="str">
        <f t="shared" si="49"/>
        <v>PR:Music SP:Alice2017104 $1461</v>
      </c>
      <c r="J143">
        <f t="shared" si="50"/>
        <v>30</v>
      </c>
      <c r="K143">
        <f t="shared" si="51"/>
        <v>49</v>
      </c>
      <c r="L143" t="str">
        <f t="shared" si="52"/>
        <v>Music SP:Alice2017104 $1461</v>
      </c>
      <c r="M143" t="str">
        <f t="shared" si="53"/>
        <v>Music Alice2017104 $1461</v>
      </c>
      <c r="N143" s="28" t="str">
        <f t="shared" si="54"/>
        <v>Music Alice 2017104 $1461</v>
      </c>
      <c r="O143">
        <f t="shared" si="55"/>
        <v>6</v>
      </c>
      <c r="P143">
        <f t="shared" si="56"/>
        <v>12</v>
      </c>
      <c r="Q143">
        <f t="shared" si="57"/>
        <v>20</v>
      </c>
      <c r="R143" s="25" t="str">
        <f t="shared" si="58"/>
        <v>Music</v>
      </c>
      <c r="S143" s="25" t="str">
        <f t="shared" si="59"/>
        <v>Alice</v>
      </c>
      <c r="T143" s="25" t="str">
        <f t="shared" si="60"/>
        <v>2017104</v>
      </c>
      <c r="U143" s="25">
        <f t="shared" si="61"/>
        <v>1461</v>
      </c>
      <c r="V143" s="26">
        <f t="shared" si="62"/>
        <v>43012</v>
      </c>
    </row>
    <row r="144" spans="1:22" x14ac:dyDescent="0.3">
      <c r="A144" s="12">
        <f t="shared" si="42"/>
        <v>140</v>
      </c>
      <c r="B144" t="s">
        <v>152</v>
      </c>
      <c r="C144">
        <f t="shared" si="43"/>
        <v>30</v>
      </c>
      <c r="D144" t="str">
        <f t="shared" si="44"/>
        <v xml:space="preserve">//PR:Books____SP:Barney20171011    $999     </v>
      </c>
      <c r="E144">
        <f t="shared" si="45"/>
        <v>32</v>
      </c>
      <c r="F144" t="str">
        <f t="shared" si="46"/>
        <v>//PR:Books____SP:Barney20171011 $999</v>
      </c>
      <c r="G144" t="str">
        <f t="shared" si="47"/>
        <v>PR:Books____SP:Barney20171011 $999</v>
      </c>
      <c r="H144" t="str">
        <f t="shared" si="48"/>
        <v>PR:Books    SP:Barney20171011 $999</v>
      </c>
      <c r="I144" t="str">
        <f t="shared" si="49"/>
        <v>PR:Books SP:Barney20171011 $999</v>
      </c>
      <c r="J144">
        <f t="shared" si="50"/>
        <v>31</v>
      </c>
      <c r="K144">
        <f t="shared" si="51"/>
        <v>57</v>
      </c>
      <c r="L144" t="str">
        <f t="shared" si="52"/>
        <v>Books SP:Barney20171011 $999</v>
      </c>
      <c r="M144" t="str">
        <f t="shared" si="53"/>
        <v>Books Barney20171011 $999</v>
      </c>
      <c r="N144" s="28" t="str">
        <f t="shared" si="54"/>
        <v>Books Barney 20171011 $999</v>
      </c>
      <c r="O144">
        <f t="shared" si="55"/>
        <v>6</v>
      </c>
      <c r="P144">
        <f t="shared" si="56"/>
        <v>13</v>
      </c>
      <c r="Q144">
        <f t="shared" si="57"/>
        <v>22</v>
      </c>
      <c r="R144" s="25" t="str">
        <f t="shared" si="58"/>
        <v>Books</v>
      </c>
      <c r="S144" s="25" t="str">
        <f t="shared" si="59"/>
        <v>Barney</v>
      </c>
      <c r="T144" s="25" t="str">
        <f t="shared" si="60"/>
        <v>20171011</v>
      </c>
      <c r="U144" s="25">
        <f t="shared" si="61"/>
        <v>999</v>
      </c>
      <c r="V144" s="26">
        <f t="shared" si="62"/>
        <v>43019</v>
      </c>
    </row>
    <row r="145" spans="1:22" x14ac:dyDescent="0.3">
      <c r="A145" s="12">
        <f t="shared" si="42"/>
        <v>141</v>
      </c>
      <c r="B145" t="s">
        <v>153</v>
      </c>
      <c r="C145">
        <f t="shared" si="43"/>
        <v>30</v>
      </c>
      <c r="D145" t="str">
        <f t="shared" si="44"/>
        <v xml:space="preserve">/////PR:Books__SP:Barney20171022     $510    </v>
      </c>
      <c r="E145">
        <f t="shared" si="45"/>
        <v>32</v>
      </c>
      <c r="F145" t="str">
        <f t="shared" si="46"/>
        <v>/////PR:Books__SP:Barney20171022 $510</v>
      </c>
      <c r="G145" t="str">
        <f t="shared" si="47"/>
        <v>PR:Books__SP:Barney20171022 $510</v>
      </c>
      <c r="H145" t="str">
        <f t="shared" si="48"/>
        <v>PR:Books  SP:Barney20171022 $510</v>
      </c>
      <c r="I145" t="str">
        <f t="shared" si="49"/>
        <v>PR:Books SP:Barney20171022 $510</v>
      </c>
      <c r="J145">
        <f t="shared" si="50"/>
        <v>31</v>
      </c>
      <c r="K145">
        <f t="shared" si="51"/>
        <v>48</v>
      </c>
      <c r="L145" t="str">
        <f t="shared" si="52"/>
        <v>Books SP:Barney20171022 $510</v>
      </c>
      <c r="M145" t="str">
        <f t="shared" si="53"/>
        <v>Books Barney20171022 $510</v>
      </c>
      <c r="N145" s="28" t="str">
        <f t="shared" si="54"/>
        <v>Books Barney 20171022 $510</v>
      </c>
      <c r="O145">
        <f t="shared" si="55"/>
        <v>6</v>
      </c>
      <c r="P145">
        <f t="shared" si="56"/>
        <v>13</v>
      </c>
      <c r="Q145">
        <f t="shared" si="57"/>
        <v>22</v>
      </c>
      <c r="R145" s="25" t="str">
        <f t="shared" si="58"/>
        <v>Books</v>
      </c>
      <c r="S145" s="25" t="str">
        <f t="shared" si="59"/>
        <v>Barney</v>
      </c>
      <c r="T145" s="25" t="str">
        <f t="shared" si="60"/>
        <v>20171022</v>
      </c>
      <c r="U145" s="25">
        <f t="shared" si="61"/>
        <v>510</v>
      </c>
      <c r="V145" s="26">
        <f t="shared" si="62"/>
        <v>43030</v>
      </c>
    </row>
    <row r="146" spans="1:22" x14ac:dyDescent="0.3">
      <c r="A146" s="12">
        <f t="shared" si="42"/>
        <v>142</v>
      </c>
      <c r="B146" t="s">
        <v>154</v>
      </c>
      <c r="C146">
        <f t="shared" si="43"/>
        <v>30</v>
      </c>
      <c r="D146" t="str">
        <f t="shared" si="44"/>
        <v xml:space="preserve">////PR:Music____SP:Alice20171013 $1103    </v>
      </c>
      <c r="E146">
        <f t="shared" si="45"/>
        <v>32</v>
      </c>
      <c r="F146" t="str">
        <f t="shared" si="46"/>
        <v>////PR:Music____SP:Alice20171013 $1103</v>
      </c>
      <c r="G146" t="str">
        <f t="shared" si="47"/>
        <v>PR:Music____SP:Alice20171013 $1103</v>
      </c>
      <c r="H146" t="str">
        <f t="shared" si="48"/>
        <v>PR:Music    SP:Alice20171013 $1103</v>
      </c>
      <c r="I146" t="str">
        <f t="shared" si="49"/>
        <v>PR:Music SP:Alice20171013 $1103</v>
      </c>
      <c r="J146">
        <f t="shared" si="50"/>
        <v>31</v>
      </c>
      <c r="K146">
        <f t="shared" si="51"/>
        <v>51</v>
      </c>
      <c r="L146" t="str">
        <f t="shared" si="52"/>
        <v>Music SP:Alice20171013 $1103</v>
      </c>
      <c r="M146" t="str">
        <f t="shared" si="53"/>
        <v>Music Alice20171013 $1103</v>
      </c>
      <c r="N146" s="28" t="str">
        <f t="shared" si="54"/>
        <v>Music Alice 20171013 $1103</v>
      </c>
      <c r="O146">
        <f t="shared" si="55"/>
        <v>6</v>
      </c>
      <c r="P146">
        <f t="shared" si="56"/>
        <v>12</v>
      </c>
      <c r="Q146">
        <f t="shared" si="57"/>
        <v>21</v>
      </c>
      <c r="R146" s="25" t="str">
        <f t="shared" si="58"/>
        <v>Music</v>
      </c>
      <c r="S146" s="25" t="str">
        <f t="shared" si="59"/>
        <v>Alice</v>
      </c>
      <c r="T146" s="25" t="str">
        <f t="shared" si="60"/>
        <v>20171013</v>
      </c>
      <c r="U146" s="25">
        <f t="shared" si="61"/>
        <v>1103</v>
      </c>
      <c r="V146" s="26">
        <f t="shared" si="62"/>
        <v>43021</v>
      </c>
    </row>
    <row r="147" spans="1:22" x14ac:dyDescent="0.3">
      <c r="A147" s="12">
        <f t="shared" si="42"/>
        <v>143</v>
      </c>
      <c r="B147" t="s">
        <v>155</v>
      </c>
      <c r="C147">
        <f t="shared" si="43"/>
        <v>29</v>
      </c>
      <c r="D147" t="str">
        <f t="shared" si="44"/>
        <v xml:space="preserve">////PR:Music____SP:Carol20171016     $1412   </v>
      </c>
      <c r="E147">
        <f t="shared" si="45"/>
        <v>32</v>
      </c>
      <c r="F147" t="str">
        <f t="shared" si="46"/>
        <v>////PR:Music____SP:Carol20171016 $1412</v>
      </c>
      <c r="G147" t="str">
        <f t="shared" si="47"/>
        <v>PR:Music____SP:Carol20171016 $1412</v>
      </c>
      <c r="H147" t="str">
        <f t="shared" si="48"/>
        <v>PR:Music    SP:Carol20171016 $1412</v>
      </c>
      <c r="I147" t="str">
        <f t="shared" si="49"/>
        <v>PR:Music SP:Carol20171016 $1412</v>
      </c>
      <c r="J147">
        <f t="shared" si="50"/>
        <v>31</v>
      </c>
      <c r="K147">
        <f t="shared" si="51"/>
        <v>50</v>
      </c>
      <c r="L147" t="str">
        <f t="shared" si="52"/>
        <v>Music SP:Carol20171016 $1412</v>
      </c>
      <c r="M147" t="str">
        <f t="shared" si="53"/>
        <v>Music Carol20171016 $1412</v>
      </c>
      <c r="N147" s="28" t="str">
        <f t="shared" si="54"/>
        <v>Music Carol 20171016 $1412</v>
      </c>
      <c r="O147">
        <f t="shared" si="55"/>
        <v>6</v>
      </c>
      <c r="P147">
        <f t="shared" si="56"/>
        <v>12</v>
      </c>
      <c r="Q147">
        <f t="shared" si="57"/>
        <v>21</v>
      </c>
      <c r="R147" s="25" t="str">
        <f t="shared" si="58"/>
        <v>Music</v>
      </c>
      <c r="S147" s="25" t="str">
        <f t="shared" si="59"/>
        <v>Carol</v>
      </c>
      <c r="T147" s="25" t="str">
        <f t="shared" si="60"/>
        <v>20171016</v>
      </c>
      <c r="U147" s="25">
        <f t="shared" si="61"/>
        <v>1412</v>
      </c>
      <c r="V147" s="26">
        <f t="shared" si="62"/>
        <v>43024</v>
      </c>
    </row>
    <row r="148" spans="1:22" x14ac:dyDescent="0.3">
      <c r="A148" s="12">
        <f t="shared" si="42"/>
        <v>144</v>
      </c>
      <c r="B148" t="s">
        <v>156</v>
      </c>
      <c r="C148">
        <f t="shared" si="43"/>
        <v>31</v>
      </c>
      <c r="D148" t="str">
        <f t="shared" si="44"/>
        <v xml:space="preserve">////PR:Books_SP:Barney20171016     $0 </v>
      </c>
      <c r="E148">
        <f t="shared" si="45"/>
        <v>32</v>
      </c>
      <c r="F148" t="str">
        <f t="shared" si="46"/>
        <v>////PR:Books_SP:Barney20171016 $0</v>
      </c>
      <c r="G148" t="str">
        <f t="shared" si="47"/>
        <v>PR:Books_SP:Barney20171016 $0</v>
      </c>
      <c r="H148" t="str">
        <f t="shared" si="48"/>
        <v>PR:Books SP:Barney20171016 $0</v>
      </c>
      <c r="I148" t="str">
        <f t="shared" si="49"/>
        <v>PR:Books SP:Barney20171016 $0</v>
      </c>
      <c r="J148">
        <f t="shared" si="50"/>
        <v>29</v>
      </c>
      <c r="K148">
        <f t="shared" si="51"/>
        <v>48</v>
      </c>
      <c r="L148" t="str">
        <f t="shared" si="52"/>
        <v>Books SP:Barney20171016 $0</v>
      </c>
      <c r="M148" t="str">
        <f t="shared" si="53"/>
        <v>Books Barney20171016 $0</v>
      </c>
      <c r="N148" s="28" t="str">
        <f t="shared" si="54"/>
        <v>Books Barney 20171016 $0</v>
      </c>
      <c r="O148">
        <f t="shared" si="55"/>
        <v>6</v>
      </c>
      <c r="P148">
        <f t="shared" si="56"/>
        <v>13</v>
      </c>
      <c r="Q148">
        <f t="shared" si="57"/>
        <v>22</v>
      </c>
      <c r="R148" s="25" t="str">
        <f t="shared" si="58"/>
        <v>Books</v>
      </c>
      <c r="S148" s="25" t="str">
        <f t="shared" si="59"/>
        <v>Barney</v>
      </c>
      <c r="T148" s="25" t="str">
        <f t="shared" si="60"/>
        <v>20171016</v>
      </c>
      <c r="U148" s="25">
        <f t="shared" si="61"/>
        <v>0</v>
      </c>
      <c r="V148" s="26">
        <f t="shared" si="62"/>
        <v>43024</v>
      </c>
    </row>
    <row r="149" spans="1:22" x14ac:dyDescent="0.3">
      <c r="A149" s="12">
        <f t="shared" si="42"/>
        <v>145</v>
      </c>
      <c r="B149" t="s">
        <v>157</v>
      </c>
      <c r="C149">
        <f t="shared" si="43"/>
        <v>29</v>
      </c>
      <c r="D149" t="str">
        <f t="shared" si="44"/>
        <v xml:space="preserve">//PR:Books__SP:Alice2017108   $763 </v>
      </c>
      <c r="E149">
        <f t="shared" si="45"/>
        <v>32</v>
      </c>
      <c r="F149" t="str">
        <f t="shared" si="46"/>
        <v>//PR:Books__SP:Alice2017108 $763</v>
      </c>
      <c r="G149" t="str">
        <f t="shared" si="47"/>
        <v>PR:Books__SP:Alice2017108 $763</v>
      </c>
      <c r="H149" t="str">
        <f t="shared" si="48"/>
        <v>PR:Books  SP:Alice2017108 $763</v>
      </c>
      <c r="I149" t="str">
        <f t="shared" si="49"/>
        <v>PR:Books SP:Alice2017108 $763</v>
      </c>
      <c r="J149">
        <f t="shared" si="50"/>
        <v>29</v>
      </c>
      <c r="K149">
        <f t="shared" si="51"/>
        <v>51</v>
      </c>
      <c r="L149" t="str">
        <f t="shared" si="52"/>
        <v>Books SP:Alice2017108 $763</v>
      </c>
      <c r="M149" t="str">
        <f t="shared" si="53"/>
        <v>Books Alice2017108 $763</v>
      </c>
      <c r="N149" s="28" t="str">
        <f t="shared" si="54"/>
        <v>Books Alice 2017108 $763</v>
      </c>
      <c r="O149">
        <f t="shared" si="55"/>
        <v>6</v>
      </c>
      <c r="P149">
        <f t="shared" si="56"/>
        <v>12</v>
      </c>
      <c r="Q149">
        <f t="shared" si="57"/>
        <v>20</v>
      </c>
      <c r="R149" s="25" t="str">
        <f t="shared" si="58"/>
        <v>Books</v>
      </c>
      <c r="S149" s="25" t="str">
        <f t="shared" si="59"/>
        <v>Alice</v>
      </c>
      <c r="T149" s="25" t="str">
        <f t="shared" si="60"/>
        <v>2017108</v>
      </c>
      <c r="U149" s="25">
        <f t="shared" si="61"/>
        <v>763</v>
      </c>
      <c r="V149" s="26">
        <f t="shared" si="62"/>
        <v>43016</v>
      </c>
    </row>
    <row r="150" spans="1:22" x14ac:dyDescent="0.3">
      <c r="A150" s="12">
        <f t="shared" si="42"/>
        <v>146</v>
      </c>
      <c r="B150" t="s">
        <v>158</v>
      </c>
      <c r="C150">
        <f t="shared" si="43"/>
        <v>31</v>
      </c>
      <c r="D150" t="str">
        <f t="shared" si="44"/>
        <v xml:space="preserve">///PR:Clothing___SP:Barney20171011     $1419  </v>
      </c>
      <c r="E150">
        <f t="shared" si="45"/>
        <v>32</v>
      </c>
      <c r="F150" t="str">
        <f t="shared" si="46"/>
        <v>///PR:Clothing___SP:Barney20171011 $1419</v>
      </c>
      <c r="G150" t="str">
        <f t="shared" si="47"/>
        <v>PR:Clothing___SP:Barney20171011 $1419</v>
      </c>
      <c r="H150" t="str">
        <f t="shared" si="48"/>
        <v>PR:Clothing   SP:Barney20171011 $1419</v>
      </c>
      <c r="I150" t="str">
        <f t="shared" si="49"/>
        <v>PR:Clothing SP:Barney20171011 $1419</v>
      </c>
      <c r="J150">
        <f t="shared" si="50"/>
        <v>35</v>
      </c>
      <c r="K150">
        <f t="shared" si="51"/>
        <v>57</v>
      </c>
      <c r="L150" t="str">
        <f t="shared" si="52"/>
        <v>Clothing SP:Barney20171011 $1419</v>
      </c>
      <c r="M150" t="str">
        <f t="shared" si="53"/>
        <v>Clothing Barney20171011 $1419</v>
      </c>
      <c r="N150" s="28" t="str">
        <f t="shared" si="54"/>
        <v>Clothing Barney 20171011 $1419</v>
      </c>
      <c r="O150">
        <f t="shared" si="55"/>
        <v>9</v>
      </c>
      <c r="P150">
        <f t="shared" si="56"/>
        <v>16</v>
      </c>
      <c r="Q150">
        <f t="shared" si="57"/>
        <v>25</v>
      </c>
      <c r="R150" s="25" t="str">
        <f t="shared" si="58"/>
        <v>Clothing</v>
      </c>
      <c r="S150" s="25" t="str">
        <f t="shared" si="59"/>
        <v>Barney</v>
      </c>
      <c r="T150" s="25" t="str">
        <f t="shared" si="60"/>
        <v>20171011</v>
      </c>
      <c r="U150" s="25">
        <f t="shared" si="61"/>
        <v>1419</v>
      </c>
      <c r="V150" s="26">
        <f t="shared" si="62"/>
        <v>43019</v>
      </c>
    </row>
    <row r="151" spans="1:22" x14ac:dyDescent="0.3">
      <c r="A151" s="12">
        <f t="shared" si="42"/>
        <v>147</v>
      </c>
      <c r="B151" t="s">
        <v>159</v>
      </c>
      <c r="C151">
        <f t="shared" si="43"/>
        <v>30</v>
      </c>
      <c r="D151" t="str">
        <f t="shared" si="44"/>
        <v xml:space="preserve">/PR:Books_SP:Alice20171031 $906     </v>
      </c>
      <c r="E151">
        <f t="shared" si="45"/>
        <v>32</v>
      </c>
      <c r="F151" t="str">
        <f t="shared" si="46"/>
        <v>/PR:Books_SP:Alice20171031 $906</v>
      </c>
      <c r="G151" t="str">
        <f t="shared" si="47"/>
        <v>PR:Books_SP:Alice20171031 $906</v>
      </c>
      <c r="H151" t="str">
        <f t="shared" si="48"/>
        <v>PR:Books SP:Alice20171031 $906</v>
      </c>
      <c r="I151" t="str">
        <f t="shared" si="49"/>
        <v>PR:Books SP:Alice20171031 $906</v>
      </c>
      <c r="J151">
        <f t="shared" si="50"/>
        <v>30</v>
      </c>
      <c r="K151">
        <f t="shared" si="51"/>
        <v>54</v>
      </c>
      <c r="L151" t="str">
        <f t="shared" si="52"/>
        <v>Books SP:Alice20171031 $906</v>
      </c>
      <c r="M151" t="str">
        <f t="shared" si="53"/>
        <v>Books Alice20171031 $906</v>
      </c>
      <c r="N151" s="28" t="str">
        <f t="shared" si="54"/>
        <v>Books Alice 20171031 $906</v>
      </c>
      <c r="O151">
        <f t="shared" si="55"/>
        <v>6</v>
      </c>
      <c r="P151">
        <f t="shared" si="56"/>
        <v>12</v>
      </c>
      <c r="Q151">
        <f t="shared" si="57"/>
        <v>21</v>
      </c>
      <c r="R151" s="25" t="str">
        <f t="shared" si="58"/>
        <v>Books</v>
      </c>
      <c r="S151" s="25" t="str">
        <f t="shared" si="59"/>
        <v>Alice</v>
      </c>
      <c r="T151" s="25" t="str">
        <f t="shared" si="60"/>
        <v>20171031</v>
      </c>
      <c r="U151" s="25">
        <f t="shared" si="61"/>
        <v>906</v>
      </c>
      <c r="V151" s="26">
        <f t="shared" si="62"/>
        <v>43039</v>
      </c>
    </row>
    <row r="152" spans="1:22" x14ac:dyDescent="0.3">
      <c r="A152" s="12">
        <f t="shared" si="42"/>
        <v>148</v>
      </c>
      <c r="B152" t="s">
        <v>160</v>
      </c>
      <c r="C152">
        <f t="shared" si="43"/>
        <v>31</v>
      </c>
      <c r="D152" t="str">
        <f t="shared" si="44"/>
        <v xml:space="preserve">///PR:Books___SP:Carol20171010  $725 </v>
      </c>
      <c r="E152">
        <f t="shared" si="45"/>
        <v>32</v>
      </c>
      <c r="F152" t="str">
        <f t="shared" si="46"/>
        <v>///PR:Books___SP:Carol20171010 $725</v>
      </c>
      <c r="G152" t="str">
        <f t="shared" si="47"/>
        <v>PR:Books___SP:Carol20171010 $725</v>
      </c>
      <c r="H152" t="str">
        <f t="shared" si="48"/>
        <v>PR:Books   SP:Carol20171010 $725</v>
      </c>
      <c r="I152" t="str">
        <f t="shared" si="49"/>
        <v>PR:Books SP:Carol20171010 $725</v>
      </c>
      <c r="J152">
        <f t="shared" si="50"/>
        <v>30</v>
      </c>
      <c r="K152">
        <f t="shared" si="51"/>
        <v>53</v>
      </c>
      <c r="L152" t="str">
        <f t="shared" si="52"/>
        <v>Books SP:Carol20171010 $725</v>
      </c>
      <c r="M152" t="str">
        <f t="shared" si="53"/>
        <v>Books Carol20171010 $725</v>
      </c>
      <c r="N152" s="28" t="str">
        <f t="shared" si="54"/>
        <v>Books Carol 20171010 $725</v>
      </c>
      <c r="O152">
        <f t="shared" si="55"/>
        <v>6</v>
      </c>
      <c r="P152">
        <f t="shared" si="56"/>
        <v>12</v>
      </c>
      <c r="Q152">
        <f t="shared" si="57"/>
        <v>21</v>
      </c>
      <c r="R152" s="25" t="str">
        <f t="shared" si="58"/>
        <v>Books</v>
      </c>
      <c r="S152" s="25" t="str">
        <f t="shared" si="59"/>
        <v>Carol</v>
      </c>
      <c r="T152" s="25" t="str">
        <f t="shared" si="60"/>
        <v>20171010</v>
      </c>
      <c r="U152" s="25">
        <f t="shared" si="61"/>
        <v>725</v>
      </c>
      <c r="V152" s="26">
        <f t="shared" si="62"/>
        <v>43018</v>
      </c>
    </row>
    <row r="153" spans="1:22" x14ac:dyDescent="0.3">
      <c r="A153" s="12">
        <f t="shared" si="42"/>
        <v>149</v>
      </c>
      <c r="B153" t="s">
        <v>161</v>
      </c>
      <c r="C153">
        <f t="shared" si="43"/>
        <v>31</v>
      </c>
      <c r="D153" t="str">
        <f t="shared" si="44"/>
        <v xml:space="preserve">////PR:Clothing__SP:Carol20171015  $1304    </v>
      </c>
      <c r="E153">
        <f t="shared" si="45"/>
        <v>32</v>
      </c>
      <c r="F153" t="str">
        <f t="shared" si="46"/>
        <v>////PR:Clothing__SP:Carol20171015 $1304</v>
      </c>
      <c r="G153" t="str">
        <f t="shared" si="47"/>
        <v>PR:Clothing__SP:Carol20171015 $1304</v>
      </c>
      <c r="H153" t="str">
        <f t="shared" si="48"/>
        <v>PR:Clothing  SP:Carol20171015 $1304</v>
      </c>
      <c r="I153" t="str">
        <f t="shared" si="49"/>
        <v>PR:Clothing SP:Carol20171015 $1304</v>
      </c>
      <c r="J153">
        <f t="shared" si="50"/>
        <v>34</v>
      </c>
      <c r="K153">
        <f t="shared" si="51"/>
        <v>52</v>
      </c>
      <c r="L153" t="str">
        <f t="shared" si="52"/>
        <v>Clothing SP:Carol20171015 $1304</v>
      </c>
      <c r="M153" t="str">
        <f t="shared" si="53"/>
        <v>Clothing Carol20171015 $1304</v>
      </c>
      <c r="N153" s="28" t="str">
        <f t="shared" si="54"/>
        <v>Clothing Carol 20171015 $1304</v>
      </c>
      <c r="O153">
        <f t="shared" si="55"/>
        <v>9</v>
      </c>
      <c r="P153">
        <f t="shared" si="56"/>
        <v>15</v>
      </c>
      <c r="Q153">
        <f t="shared" si="57"/>
        <v>24</v>
      </c>
      <c r="R153" s="25" t="str">
        <f t="shared" si="58"/>
        <v>Clothing</v>
      </c>
      <c r="S153" s="25" t="str">
        <f t="shared" si="59"/>
        <v>Carol</v>
      </c>
      <c r="T153" s="25" t="str">
        <f t="shared" si="60"/>
        <v>20171015</v>
      </c>
      <c r="U153" s="25">
        <f t="shared" si="61"/>
        <v>1304</v>
      </c>
      <c r="V153" s="26">
        <f t="shared" si="62"/>
        <v>43023</v>
      </c>
    </row>
    <row r="154" spans="1:22" x14ac:dyDescent="0.3">
      <c r="A154" s="12">
        <f t="shared" si="42"/>
        <v>150</v>
      </c>
      <c r="B154" t="s">
        <v>162</v>
      </c>
      <c r="C154">
        <f t="shared" si="43"/>
        <v>28</v>
      </c>
      <c r="D154" t="str">
        <f t="shared" si="44"/>
        <v xml:space="preserve">//PR:Games_____SP:Carol20171026   $1050    </v>
      </c>
      <c r="E154">
        <f t="shared" si="45"/>
        <v>32</v>
      </c>
      <c r="F154" t="str">
        <f t="shared" si="46"/>
        <v>//PR:Games_____SP:Carol20171026 $1050</v>
      </c>
      <c r="G154" t="str">
        <f t="shared" si="47"/>
        <v>PR:Games_____SP:Carol20171026 $1050</v>
      </c>
      <c r="H154" t="str">
        <f t="shared" si="48"/>
        <v>PR:Games     SP:Carol20171026 $1050</v>
      </c>
      <c r="I154" t="str">
        <f t="shared" si="49"/>
        <v>PR:Games SP:Carol20171026 $1050</v>
      </c>
      <c r="J154">
        <f t="shared" si="50"/>
        <v>31</v>
      </c>
      <c r="K154">
        <f t="shared" si="51"/>
        <v>48</v>
      </c>
      <c r="L154" t="str">
        <f t="shared" si="52"/>
        <v>Games SP:Carol20171026 $1050</v>
      </c>
      <c r="M154" t="str">
        <f t="shared" si="53"/>
        <v>Games Carol20171026 $1050</v>
      </c>
      <c r="N154" s="28" t="str">
        <f t="shared" si="54"/>
        <v>Games Carol 20171026 $1050</v>
      </c>
      <c r="O154">
        <f t="shared" si="55"/>
        <v>6</v>
      </c>
      <c r="P154">
        <f t="shared" si="56"/>
        <v>12</v>
      </c>
      <c r="Q154">
        <f t="shared" si="57"/>
        <v>21</v>
      </c>
      <c r="R154" s="25" t="str">
        <f t="shared" si="58"/>
        <v>Games</v>
      </c>
      <c r="S154" s="25" t="str">
        <f t="shared" si="59"/>
        <v>Carol</v>
      </c>
      <c r="T154" s="25" t="str">
        <f t="shared" si="60"/>
        <v>20171026</v>
      </c>
      <c r="U154" s="25">
        <f t="shared" si="61"/>
        <v>1050</v>
      </c>
      <c r="V154" s="26">
        <f t="shared" si="62"/>
        <v>43034</v>
      </c>
    </row>
    <row r="155" spans="1:22" x14ac:dyDescent="0.3">
      <c r="A155" s="12">
        <f t="shared" si="42"/>
        <v>151</v>
      </c>
      <c r="B155" t="s">
        <v>163</v>
      </c>
      <c r="C155">
        <f t="shared" si="43"/>
        <v>31</v>
      </c>
      <c r="D155" t="str">
        <f t="shared" si="44"/>
        <v xml:space="preserve">/////PR:Books_SP:David2017103   $765 </v>
      </c>
      <c r="E155">
        <f t="shared" si="45"/>
        <v>32</v>
      </c>
      <c r="F155" t="str">
        <f t="shared" si="46"/>
        <v>/////PR:Books_SP:David2017103 $765</v>
      </c>
      <c r="G155" t="str">
        <f t="shared" si="47"/>
        <v>PR:Books_SP:David2017103 $765</v>
      </c>
      <c r="H155" t="str">
        <f t="shared" si="48"/>
        <v>PR:Books SP:David2017103 $765</v>
      </c>
      <c r="I155" t="str">
        <f t="shared" si="49"/>
        <v>PR:Books SP:David2017103 $765</v>
      </c>
      <c r="J155">
        <f t="shared" si="50"/>
        <v>29</v>
      </c>
      <c r="K155">
        <f t="shared" si="51"/>
        <v>53</v>
      </c>
      <c r="L155" t="str">
        <f t="shared" si="52"/>
        <v>Books SP:David2017103 $765</v>
      </c>
      <c r="M155" t="str">
        <f t="shared" si="53"/>
        <v>Books David2017103 $765</v>
      </c>
      <c r="N155" s="28" t="str">
        <f t="shared" si="54"/>
        <v>Books David 2017103 $765</v>
      </c>
      <c r="O155">
        <f t="shared" si="55"/>
        <v>6</v>
      </c>
      <c r="P155">
        <f t="shared" si="56"/>
        <v>12</v>
      </c>
      <c r="Q155">
        <f t="shared" si="57"/>
        <v>20</v>
      </c>
      <c r="R155" s="25" t="str">
        <f t="shared" si="58"/>
        <v>Books</v>
      </c>
      <c r="S155" s="25" t="str">
        <f t="shared" si="59"/>
        <v>David</v>
      </c>
      <c r="T155" s="25" t="str">
        <f t="shared" si="60"/>
        <v>2017103</v>
      </c>
      <c r="U155" s="25">
        <f t="shared" si="61"/>
        <v>765</v>
      </c>
      <c r="V155" s="26">
        <f t="shared" si="62"/>
        <v>43011</v>
      </c>
    </row>
    <row r="156" spans="1:22" x14ac:dyDescent="0.3">
      <c r="A156" s="12">
        <f t="shared" si="42"/>
        <v>152</v>
      </c>
      <c r="B156" t="s">
        <v>164</v>
      </c>
      <c r="C156">
        <f t="shared" si="43"/>
        <v>29</v>
      </c>
      <c r="D156" t="str">
        <f t="shared" si="44"/>
        <v xml:space="preserve">//PR:Music__SP:Barney2017101  $1272   </v>
      </c>
      <c r="E156">
        <f t="shared" si="45"/>
        <v>32</v>
      </c>
      <c r="F156" t="str">
        <f t="shared" si="46"/>
        <v>//PR:Music__SP:Barney2017101 $1272</v>
      </c>
      <c r="G156" t="str">
        <f t="shared" si="47"/>
        <v>PR:Music__SP:Barney2017101 $1272</v>
      </c>
      <c r="H156" t="str">
        <f t="shared" si="48"/>
        <v>PR:Music  SP:Barney2017101 $1272</v>
      </c>
      <c r="I156" t="str">
        <f t="shared" si="49"/>
        <v>PR:Music SP:Barney2017101 $1272</v>
      </c>
      <c r="J156">
        <f t="shared" si="50"/>
        <v>31</v>
      </c>
      <c r="K156">
        <f t="shared" si="51"/>
        <v>50</v>
      </c>
      <c r="L156" t="str">
        <f t="shared" si="52"/>
        <v>Music SP:Barney2017101 $1272</v>
      </c>
      <c r="M156" t="str">
        <f t="shared" si="53"/>
        <v>Music Barney2017101 $1272</v>
      </c>
      <c r="N156" s="28" t="str">
        <f t="shared" si="54"/>
        <v>Music Barney 2017101 $1272</v>
      </c>
      <c r="O156">
        <f t="shared" si="55"/>
        <v>6</v>
      </c>
      <c r="P156">
        <f t="shared" si="56"/>
        <v>13</v>
      </c>
      <c r="Q156">
        <f t="shared" si="57"/>
        <v>21</v>
      </c>
      <c r="R156" s="25" t="str">
        <f t="shared" si="58"/>
        <v>Music</v>
      </c>
      <c r="S156" s="25" t="str">
        <f t="shared" si="59"/>
        <v>Barney</v>
      </c>
      <c r="T156" s="25" t="str">
        <f t="shared" si="60"/>
        <v>2017101</v>
      </c>
      <c r="U156" s="25">
        <f t="shared" si="61"/>
        <v>1272</v>
      </c>
      <c r="V156" s="26">
        <f t="shared" si="62"/>
        <v>43009</v>
      </c>
    </row>
    <row r="157" spans="1:22" x14ac:dyDescent="0.3">
      <c r="A157" s="12">
        <f t="shared" si="42"/>
        <v>153</v>
      </c>
      <c r="B157" t="s">
        <v>165</v>
      </c>
      <c r="C157">
        <f t="shared" si="43"/>
        <v>30</v>
      </c>
      <c r="D157" t="str">
        <f t="shared" si="44"/>
        <v xml:space="preserve">//PR:Music_SP:David2017107  $1424    </v>
      </c>
      <c r="E157">
        <f t="shared" si="45"/>
        <v>32</v>
      </c>
      <c r="F157" t="str">
        <f t="shared" si="46"/>
        <v>//PR:Music_SP:David2017107 $1424</v>
      </c>
      <c r="G157" t="str">
        <f t="shared" si="47"/>
        <v>PR:Music_SP:David2017107 $1424</v>
      </c>
      <c r="H157" t="str">
        <f t="shared" si="48"/>
        <v>PR:Music SP:David2017107 $1424</v>
      </c>
      <c r="I157" t="str">
        <f t="shared" si="49"/>
        <v>PR:Music SP:David2017107 $1424</v>
      </c>
      <c r="J157">
        <f t="shared" si="50"/>
        <v>30</v>
      </c>
      <c r="K157">
        <f t="shared" si="51"/>
        <v>52</v>
      </c>
      <c r="L157" t="str">
        <f t="shared" si="52"/>
        <v>Music SP:David2017107 $1424</v>
      </c>
      <c r="M157" t="str">
        <f t="shared" si="53"/>
        <v>Music David2017107 $1424</v>
      </c>
      <c r="N157" s="28" t="str">
        <f t="shared" si="54"/>
        <v>Music David 2017107 $1424</v>
      </c>
      <c r="O157">
        <f t="shared" si="55"/>
        <v>6</v>
      </c>
      <c r="P157">
        <f t="shared" si="56"/>
        <v>12</v>
      </c>
      <c r="Q157">
        <f t="shared" si="57"/>
        <v>20</v>
      </c>
      <c r="R157" s="25" t="str">
        <f t="shared" si="58"/>
        <v>Music</v>
      </c>
      <c r="S157" s="25" t="str">
        <f t="shared" si="59"/>
        <v>David</v>
      </c>
      <c r="T157" s="25" t="str">
        <f t="shared" si="60"/>
        <v>2017107</v>
      </c>
      <c r="U157" s="25">
        <f t="shared" si="61"/>
        <v>1424</v>
      </c>
      <c r="V157" s="26">
        <f t="shared" si="62"/>
        <v>43015</v>
      </c>
    </row>
    <row r="158" spans="1:22" x14ac:dyDescent="0.3">
      <c r="A158" s="12">
        <f t="shared" si="42"/>
        <v>154</v>
      </c>
      <c r="B158" t="s">
        <v>166</v>
      </c>
      <c r="C158">
        <f t="shared" si="43"/>
        <v>29</v>
      </c>
      <c r="D158" t="str">
        <f t="shared" si="44"/>
        <v xml:space="preserve">/////PR:Music____SP:Alice2017105 $1047     </v>
      </c>
      <c r="E158">
        <f t="shared" si="45"/>
        <v>32</v>
      </c>
      <c r="F158" t="str">
        <f t="shared" si="46"/>
        <v>/////PR:Music____SP:Alice2017105 $1047</v>
      </c>
      <c r="G158" t="str">
        <f t="shared" si="47"/>
        <v>PR:Music____SP:Alice2017105 $1047</v>
      </c>
      <c r="H158" t="str">
        <f t="shared" si="48"/>
        <v>PR:Music    SP:Alice2017105 $1047</v>
      </c>
      <c r="I158" t="str">
        <f t="shared" si="49"/>
        <v>PR:Music SP:Alice2017105 $1047</v>
      </c>
      <c r="J158">
        <f t="shared" si="50"/>
        <v>30</v>
      </c>
      <c r="K158">
        <f t="shared" si="51"/>
        <v>55</v>
      </c>
      <c r="L158" t="str">
        <f t="shared" si="52"/>
        <v>Music SP:Alice2017105 $1047</v>
      </c>
      <c r="M158" t="str">
        <f t="shared" si="53"/>
        <v>Music Alice2017105 $1047</v>
      </c>
      <c r="N158" s="28" t="str">
        <f t="shared" si="54"/>
        <v>Music Alice 2017105 $1047</v>
      </c>
      <c r="O158">
        <f t="shared" si="55"/>
        <v>6</v>
      </c>
      <c r="P158">
        <f t="shared" si="56"/>
        <v>12</v>
      </c>
      <c r="Q158">
        <f t="shared" si="57"/>
        <v>20</v>
      </c>
      <c r="R158" s="25" t="str">
        <f t="shared" si="58"/>
        <v>Music</v>
      </c>
      <c r="S158" s="25" t="str">
        <f t="shared" si="59"/>
        <v>Alice</v>
      </c>
      <c r="T158" s="25" t="str">
        <f t="shared" si="60"/>
        <v>2017105</v>
      </c>
      <c r="U158" s="25">
        <f t="shared" si="61"/>
        <v>1047</v>
      </c>
      <c r="V158" s="26">
        <f t="shared" si="62"/>
        <v>43013</v>
      </c>
    </row>
    <row r="159" spans="1:22" x14ac:dyDescent="0.3">
      <c r="A159" s="12">
        <f t="shared" si="42"/>
        <v>155</v>
      </c>
      <c r="B159" t="s">
        <v>167</v>
      </c>
      <c r="C159">
        <f t="shared" si="43"/>
        <v>29</v>
      </c>
      <c r="D159" t="str">
        <f t="shared" si="44"/>
        <v xml:space="preserve">////PR:Games_SP:Carol2017101    $1451   </v>
      </c>
      <c r="E159">
        <f t="shared" si="45"/>
        <v>32</v>
      </c>
      <c r="F159" t="str">
        <f t="shared" si="46"/>
        <v>////PR:Games_SP:Carol2017101 $1451</v>
      </c>
      <c r="G159" t="str">
        <f t="shared" si="47"/>
        <v>PR:Games_SP:Carol2017101 $1451</v>
      </c>
      <c r="H159" t="str">
        <f t="shared" si="48"/>
        <v>PR:Games SP:Carol2017101 $1451</v>
      </c>
      <c r="I159" t="str">
        <f t="shared" si="49"/>
        <v>PR:Games SP:Carol2017101 $1451</v>
      </c>
      <c r="J159">
        <f t="shared" si="50"/>
        <v>30</v>
      </c>
      <c r="K159">
        <f t="shared" si="51"/>
        <v>49</v>
      </c>
      <c r="L159" t="str">
        <f t="shared" si="52"/>
        <v>Games SP:Carol2017101 $1451</v>
      </c>
      <c r="M159" t="str">
        <f t="shared" si="53"/>
        <v>Games Carol2017101 $1451</v>
      </c>
      <c r="N159" s="28" t="str">
        <f t="shared" si="54"/>
        <v>Games Carol 2017101 $1451</v>
      </c>
      <c r="O159">
        <f t="shared" si="55"/>
        <v>6</v>
      </c>
      <c r="P159">
        <f t="shared" si="56"/>
        <v>12</v>
      </c>
      <c r="Q159">
        <f t="shared" si="57"/>
        <v>20</v>
      </c>
      <c r="R159" s="25" t="str">
        <f t="shared" si="58"/>
        <v>Games</v>
      </c>
      <c r="S159" s="25" t="str">
        <f t="shared" si="59"/>
        <v>Carol</v>
      </c>
      <c r="T159" s="25" t="str">
        <f t="shared" si="60"/>
        <v>2017101</v>
      </c>
      <c r="U159" s="25">
        <f t="shared" si="61"/>
        <v>1451</v>
      </c>
      <c r="V159" s="26">
        <f t="shared" si="62"/>
        <v>43009</v>
      </c>
    </row>
    <row r="160" spans="1:22" x14ac:dyDescent="0.3">
      <c r="A160" s="12">
        <f t="shared" si="42"/>
        <v>156</v>
      </c>
      <c r="B160" t="s">
        <v>168</v>
      </c>
      <c r="C160">
        <f t="shared" si="43"/>
        <v>28</v>
      </c>
      <c r="D160" t="str">
        <f t="shared" si="44"/>
        <v xml:space="preserve">/////PR:Clothing___SP:Barney20171010    $667   </v>
      </c>
      <c r="E160">
        <f t="shared" si="45"/>
        <v>32</v>
      </c>
      <c r="F160" t="str">
        <f t="shared" si="46"/>
        <v>/////PR:Clothing___SP:Barney20171010 $667</v>
      </c>
      <c r="G160" t="str">
        <f t="shared" si="47"/>
        <v>PR:Clothing___SP:Barney20171010 $667</v>
      </c>
      <c r="H160" t="str">
        <f t="shared" si="48"/>
        <v>PR:Clothing   SP:Barney20171010 $667</v>
      </c>
      <c r="I160" t="str">
        <f t="shared" si="49"/>
        <v>PR:Clothing SP:Barney20171010 $667</v>
      </c>
      <c r="J160">
        <f t="shared" si="50"/>
        <v>34</v>
      </c>
      <c r="K160">
        <f t="shared" si="51"/>
        <v>55</v>
      </c>
      <c r="L160" t="str">
        <f t="shared" si="52"/>
        <v>Clothing SP:Barney20171010 $667</v>
      </c>
      <c r="M160" t="str">
        <f t="shared" si="53"/>
        <v>Clothing Barney20171010 $667</v>
      </c>
      <c r="N160" s="28" t="str">
        <f t="shared" si="54"/>
        <v>Clothing Barney 20171010 $667</v>
      </c>
      <c r="O160">
        <f t="shared" si="55"/>
        <v>9</v>
      </c>
      <c r="P160">
        <f t="shared" si="56"/>
        <v>16</v>
      </c>
      <c r="Q160">
        <f t="shared" si="57"/>
        <v>25</v>
      </c>
      <c r="R160" s="25" t="str">
        <f t="shared" si="58"/>
        <v>Clothing</v>
      </c>
      <c r="S160" s="25" t="str">
        <f t="shared" si="59"/>
        <v>Barney</v>
      </c>
      <c r="T160" s="25" t="str">
        <f t="shared" si="60"/>
        <v>20171010</v>
      </c>
      <c r="U160" s="25">
        <f t="shared" si="61"/>
        <v>667</v>
      </c>
      <c r="V160" s="26">
        <f t="shared" si="62"/>
        <v>43018</v>
      </c>
    </row>
    <row r="161" spans="1:22" x14ac:dyDescent="0.3">
      <c r="A161" s="12">
        <f t="shared" si="42"/>
        <v>157</v>
      </c>
      <c r="B161" t="s">
        <v>169</v>
      </c>
      <c r="C161">
        <f t="shared" si="43"/>
        <v>29</v>
      </c>
      <c r="D161" t="str">
        <f t="shared" si="44"/>
        <v xml:space="preserve">///PR:Books_____SP:Carol2017101     $670    </v>
      </c>
      <c r="E161">
        <f t="shared" si="45"/>
        <v>32</v>
      </c>
      <c r="F161" t="str">
        <f t="shared" si="46"/>
        <v>///PR:Books_____SP:Carol2017101 $670</v>
      </c>
      <c r="G161" t="str">
        <f t="shared" si="47"/>
        <v>PR:Books_____SP:Carol2017101 $670</v>
      </c>
      <c r="H161" t="str">
        <f t="shared" si="48"/>
        <v>PR:Books     SP:Carol2017101 $670</v>
      </c>
      <c r="I161" t="str">
        <f t="shared" si="49"/>
        <v>PR:Books SP:Carol2017101 $670</v>
      </c>
      <c r="J161">
        <f t="shared" si="50"/>
        <v>29</v>
      </c>
      <c r="K161">
        <f t="shared" si="51"/>
        <v>48</v>
      </c>
      <c r="L161" t="str">
        <f t="shared" si="52"/>
        <v>Books SP:Carol2017101 $670</v>
      </c>
      <c r="M161" t="str">
        <f t="shared" si="53"/>
        <v>Books Carol2017101 $670</v>
      </c>
      <c r="N161" s="28" t="str">
        <f t="shared" si="54"/>
        <v>Books Carol 2017101 $670</v>
      </c>
      <c r="O161">
        <f t="shared" si="55"/>
        <v>6</v>
      </c>
      <c r="P161">
        <f t="shared" si="56"/>
        <v>12</v>
      </c>
      <c r="Q161">
        <f t="shared" si="57"/>
        <v>20</v>
      </c>
      <c r="R161" s="25" t="str">
        <f t="shared" si="58"/>
        <v>Books</v>
      </c>
      <c r="S161" s="25" t="str">
        <f t="shared" si="59"/>
        <v>Carol</v>
      </c>
      <c r="T161" s="25" t="str">
        <f t="shared" si="60"/>
        <v>2017101</v>
      </c>
      <c r="U161" s="25">
        <f t="shared" si="61"/>
        <v>670</v>
      </c>
      <c r="V161" s="26">
        <f t="shared" si="62"/>
        <v>43009</v>
      </c>
    </row>
    <row r="162" spans="1:22" x14ac:dyDescent="0.3">
      <c r="A162" s="12">
        <f t="shared" si="42"/>
        <v>158</v>
      </c>
      <c r="B162" t="s">
        <v>170</v>
      </c>
      <c r="C162">
        <f t="shared" si="43"/>
        <v>31</v>
      </c>
      <c r="D162" t="str">
        <f t="shared" si="44"/>
        <v xml:space="preserve">//PR:Books____SP:David2017104  $729   </v>
      </c>
      <c r="E162">
        <f t="shared" si="45"/>
        <v>32</v>
      </c>
      <c r="F162" t="str">
        <f t="shared" si="46"/>
        <v>//PR:Books____SP:David2017104 $729</v>
      </c>
      <c r="G162" t="str">
        <f t="shared" si="47"/>
        <v>PR:Books____SP:David2017104 $729</v>
      </c>
      <c r="H162" t="str">
        <f t="shared" si="48"/>
        <v>PR:Books    SP:David2017104 $729</v>
      </c>
      <c r="I162" t="str">
        <f t="shared" si="49"/>
        <v>PR:Books SP:David2017104 $729</v>
      </c>
      <c r="J162">
        <f t="shared" si="50"/>
        <v>29</v>
      </c>
      <c r="K162">
        <f t="shared" si="51"/>
        <v>57</v>
      </c>
      <c r="L162" t="str">
        <f t="shared" si="52"/>
        <v>Books SP:David2017104 $729</v>
      </c>
      <c r="M162" t="str">
        <f t="shared" si="53"/>
        <v>Books David2017104 $729</v>
      </c>
      <c r="N162" s="28" t="str">
        <f t="shared" si="54"/>
        <v>Books David 2017104 $729</v>
      </c>
      <c r="O162">
        <f t="shared" si="55"/>
        <v>6</v>
      </c>
      <c r="P162">
        <f t="shared" si="56"/>
        <v>12</v>
      </c>
      <c r="Q162">
        <f t="shared" si="57"/>
        <v>20</v>
      </c>
      <c r="R162" s="25" t="str">
        <f t="shared" si="58"/>
        <v>Books</v>
      </c>
      <c r="S162" s="25" t="str">
        <f t="shared" si="59"/>
        <v>David</v>
      </c>
      <c r="T162" s="25" t="str">
        <f t="shared" si="60"/>
        <v>2017104</v>
      </c>
      <c r="U162" s="25">
        <f t="shared" si="61"/>
        <v>729</v>
      </c>
      <c r="V162" s="26">
        <f t="shared" si="62"/>
        <v>43012</v>
      </c>
    </row>
    <row r="163" spans="1:22" x14ac:dyDescent="0.3">
      <c r="A163" s="12">
        <f t="shared" si="42"/>
        <v>159</v>
      </c>
      <c r="B163" t="s">
        <v>171</v>
      </c>
      <c r="C163">
        <f t="shared" si="43"/>
        <v>31</v>
      </c>
      <c r="D163" t="str">
        <f t="shared" si="44"/>
        <v xml:space="preserve">/////PR:Clothing_____SP:Carol20171021  $1864     </v>
      </c>
      <c r="E163">
        <f t="shared" si="45"/>
        <v>32</v>
      </c>
      <c r="F163" t="str">
        <f t="shared" si="46"/>
        <v>/////PR:Clothing_____SP:Carol20171021 $1864</v>
      </c>
      <c r="G163" t="str">
        <f t="shared" si="47"/>
        <v>PR:Clothing_____SP:Carol20171021 $1864</v>
      </c>
      <c r="H163" t="str">
        <f t="shared" si="48"/>
        <v>PR:Clothing     SP:Carol20171021 $1864</v>
      </c>
      <c r="I163" t="str">
        <f t="shared" si="49"/>
        <v>PR:Clothing SP:Carol20171021 $1864</v>
      </c>
      <c r="J163">
        <f t="shared" si="50"/>
        <v>34</v>
      </c>
      <c r="K163">
        <f t="shared" si="51"/>
        <v>52</v>
      </c>
      <c r="L163" t="str">
        <f t="shared" si="52"/>
        <v>Clothing SP:Carol20171021 $1864</v>
      </c>
      <c r="M163" t="str">
        <f t="shared" si="53"/>
        <v>Clothing Carol20171021 $1864</v>
      </c>
      <c r="N163" s="28" t="str">
        <f t="shared" si="54"/>
        <v>Clothing Carol 20171021 $1864</v>
      </c>
      <c r="O163">
        <f t="shared" si="55"/>
        <v>9</v>
      </c>
      <c r="P163">
        <f t="shared" si="56"/>
        <v>15</v>
      </c>
      <c r="Q163">
        <f t="shared" si="57"/>
        <v>24</v>
      </c>
      <c r="R163" s="25" t="str">
        <f t="shared" si="58"/>
        <v>Clothing</v>
      </c>
      <c r="S163" s="25" t="str">
        <f t="shared" si="59"/>
        <v>Carol</v>
      </c>
      <c r="T163" s="25" t="str">
        <f t="shared" si="60"/>
        <v>20171021</v>
      </c>
      <c r="U163" s="25">
        <f t="shared" si="61"/>
        <v>1864</v>
      </c>
      <c r="V163" s="26">
        <f t="shared" si="62"/>
        <v>43029</v>
      </c>
    </row>
    <row r="164" spans="1:22" x14ac:dyDescent="0.3">
      <c r="A164" s="12">
        <f t="shared" si="42"/>
        <v>160</v>
      </c>
      <c r="B164" t="s">
        <v>172</v>
      </c>
      <c r="C164">
        <f t="shared" si="43"/>
        <v>30</v>
      </c>
      <c r="D164" t="str">
        <f t="shared" si="44"/>
        <v xml:space="preserve">////PR:Books__SP:Carol20171013    $0   </v>
      </c>
      <c r="E164">
        <f t="shared" si="45"/>
        <v>32</v>
      </c>
      <c r="F164" t="str">
        <f t="shared" si="46"/>
        <v>////PR:Books__SP:Carol20171013 $0</v>
      </c>
      <c r="G164" t="str">
        <f t="shared" si="47"/>
        <v>PR:Books__SP:Carol20171013 $0</v>
      </c>
      <c r="H164" t="str">
        <f t="shared" si="48"/>
        <v>PR:Books  SP:Carol20171013 $0</v>
      </c>
      <c r="I164" t="str">
        <f t="shared" si="49"/>
        <v>PR:Books SP:Carol20171013 $0</v>
      </c>
      <c r="J164">
        <f t="shared" si="50"/>
        <v>28</v>
      </c>
      <c r="K164">
        <f t="shared" si="51"/>
        <v>48</v>
      </c>
      <c r="L164" t="str">
        <f t="shared" si="52"/>
        <v>Books SP:Carol20171013 $0</v>
      </c>
      <c r="M164" t="str">
        <f t="shared" si="53"/>
        <v>Books Carol20171013 $0</v>
      </c>
      <c r="N164" s="28" t="str">
        <f t="shared" si="54"/>
        <v>Books Carol 20171013 $0</v>
      </c>
      <c r="O164">
        <f t="shared" si="55"/>
        <v>6</v>
      </c>
      <c r="P164">
        <f t="shared" si="56"/>
        <v>12</v>
      </c>
      <c r="Q164">
        <f t="shared" si="57"/>
        <v>21</v>
      </c>
      <c r="R164" s="25" t="str">
        <f t="shared" si="58"/>
        <v>Books</v>
      </c>
      <c r="S164" s="25" t="str">
        <f t="shared" si="59"/>
        <v>Carol</v>
      </c>
      <c r="T164" s="25" t="str">
        <f t="shared" si="60"/>
        <v>20171013</v>
      </c>
      <c r="U164" s="25">
        <f t="shared" si="61"/>
        <v>0</v>
      </c>
      <c r="V164" s="26">
        <f t="shared" si="62"/>
        <v>43021</v>
      </c>
    </row>
    <row r="165" spans="1:22" x14ac:dyDescent="0.3">
      <c r="A165" s="12">
        <f t="shared" si="42"/>
        <v>161</v>
      </c>
      <c r="B165" t="s">
        <v>173</v>
      </c>
      <c r="C165">
        <f t="shared" si="43"/>
        <v>31</v>
      </c>
      <c r="D165" t="str">
        <f t="shared" si="44"/>
        <v xml:space="preserve">//PR:Clothing_____SP:Carol20171019  $0  </v>
      </c>
      <c r="E165">
        <f t="shared" si="45"/>
        <v>32</v>
      </c>
      <c r="F165" t="str">
        <f t="shared" si="46"/>
        <v>//PR:Clothing_____SP:Carol20171019 $0</v>
      </c>
      <c r="G165" t="str">
        <f t="shared" si="47"/>
        <v>PR:Clothing_____SP:Carol20171019 $0</v>
      </c>
      <c r="H165" t="str">
        <f t="shared" si="48"/>
        <v>PR:Clothing     SP:Carol20171019 $0</v>
      </c>
      <c r="I165" t="str">
        <f t="shared" si="49"/>
        <v>PR:Clothing SP:Carol20171019 $0</v>
      </c>
      <c r="J165">
        <f t="shared" si="50"/>
        <v>31</v>
      </c>
      <c r="K165">
        <f t="shared" si="51"/>
        <v>48</v>
      </c>
      <c r="L165" t="str">
        <f t="shared" si="52"/>
        <v>Clothing SP:Carol20171019 $0</v>
      </c>
      <c r="M165" t="str">
        <f t="shared" si="53"/>
        <v>Clothing Carol20171019 $0</v>
      </c>
      <c r="N165" s="28" t="str">
        <f t="shared" si="54"/>
        <v>Clothing Carol 20171019 $0</v>
      </c>
      <c r="O165">
        <f t="shared" si="55"/>
        <v>9</v>
      </c>
      <c r="P165">
        <f t="shared" si="56"/>
        <v>15</v>
      </c>
      <c r="Q165">
        <f t="shared" si="57"/>
        <v>24</v>
      </c>
      <c r="R165" s="25" t="str">
        <f t="shared" si="58"/>
        <v>Clothing</v>
      </c>
      <c r="S165" s="25" t="str">
        <f t="shared" si="59"/>
        <v>Carol</v>
      </c>
      <c r="T165" s="25" t="str">
        <f t="shared" si="60"/>
        <v>20171019</v>
      </c>
      <c r="U165" s="25">
        <f t="shared" si="61"/>
        <v>0</v>
      </c>
      <c r="V165" s="26">
        <f t="shared" si="62"/>
        <v>43027</v>
      </c>
    </row>
    <row r="166" spans="1:22" x14ac:dyDescent="0.3">
      <c r="A166" s="12">
        <f t="shared" si="42"/>
        <v>162</v>
      </c>
      <c r="B166" t="s">
        <v>174</v>
      </c>
      <c r="C166">
        <f t="shared" si="43"/>
        <v>31</v>
      </c>
      <c r="D166" t="str">
        <f t="shared" si="44"/>
        <v xml:space="preserve">/PR:Clothing____SP:David20171028   $850     </v>
      </c>
      <c r="E166">
        <f t="shared" si="45"/>
        <v>32</v>
      </c>
      <c r="F166" t="str">
        <f t="shared" si="46"/>
        <v>/PR:Clothing____SP:David20171028 $850</v>
      </c>
      <c r="G166" t="str">
        <f t="shared" si="47"/>
        <v>PR:Clothing____SP:David20171028 $850</v>
      </c>
      <c r="H166" t="str">
        <f t="shared" si="48"/>
        <v>PR:Clothing    SP:David20171028 $850</v>
      </c>
      <c r="I166" t="str">
        <f t="shared" si="49"/>
        <v>PR:Clothing SP:David20171028 $850</v>
      </c>
      <c r="J166">
        <f t="shared" si="50"/>
        <v>33</v>
      </c>
      <c r="K166">
        <f t="shared" si="51"/>
        <v>48</v>
      </c>
      <c r="L166" t="str">
        <f t="shared" si="52"/>
        <v>Clothing SP:David20171028 $850</v>
      </c>
      <c r="M166" t="str">
        <f t="shared" si="53"/>
        <v>Clothing David20171028 $850</v>
      </c>
      <c r="N166" s="28" t="str">
        <f t="shared" si="54"/>
        <v>Clothing David 20171028 $850</v>
      </c>
      <c r="O166">
        <f t="shared" si="55"/>
        <v>9</v>
      </c>
      <c r="P166">
        <f t="shared" si="56"/>
        <v>15</v>
      </c>
      <c r="Q166">
        <f t="shared" si="57"/>
        <v>24</v>
      </c>
      <c r="R166" s="25" t="str">
        <f t="shared" si="58"/>
        <v>Clothing</v>
      </c>
      <c r="S166" s="25" t="str">
        <f t="shared" si="59"/>
        <v>David</v>
      </c>
      <c r="T166" s="25" t="str">
        <f t="shared" si="60"/>
        <v>20171028</v>
      </c>
      <c r="U166" s="25">
        <f t="shared" si="61"/>
        <v>850</v>
      </c>
      <c r="V166" s="26">
        <f t="shared" si="62"/>
        <v>43036</v>
      </c>
    </row>
    <row r="167" spans="1:22" x14ac:dyDescent="0.3">
      <c r="A167" s="12">
        <f t="shared" si="42"/>
        <v>163</v>
      </c>
      <c r="B167" t="s">
        <v>175</v>
      </c>
      <c r="C167">
        <f t="shared" si="43"/>
        <v>31</v>
      </c>
      <c r="D167" t="str">
        <f t="shared" si="44"/>
        <v xml:space="preserve">/PR:Games__SP:Carol20171015     $1500    </v>
      </c>
      <c r="E167">
        <f t="shared" si="45"/>
        <v>32</v>
      </c>
      <c r="F167" t="str">
        <f t="shared" si="46"/>
        <v>/PR:Games__SP:Carol20171015 $1500</v>
      </c>
      <c r="G167" t="str">
        <f t="shared" si="47"/>
        <v>PR:Games__SP:Carol20171015 $1500</v>
      </c>
      <c r="H167" t="str">
        <f t="shared" si="48"/>
        <v>PR:Games  SP:Carol20171015 $1500</v>
      </c>
      <c r="I167" t="str">
        <f t="shared" si="49"/>
        <v>PR:Games SP:Carol20171015 $1500</v>
      </c>
      <c r="J167">
        <f t="shared" si="50"/>
        <v>31</v>
      </c>
      <c r="K167">
        <f t="shared" si="51"/>
        <v>48</v>
      </c>
      <c r="L167" t="str">
        <f t="shared" si="52"/>
        <v>Games SP:Carol20171015 $1500</v>
      </c>
      <c r="M167" t="str">
        <f t="shared" si="53"/>
        <v>Games Carol20171015 $1500</v>
      </c>
      <c r="N167" s="28" t="str">
        <f t="shared" si="54"/>
        <v>Games Carol 20171015 $1500</v>
      </c>
      <c r="O167">
        <f t="shared" si="55"/>
        <v>6</v>
      </c>
      <c r="P167">
        <f t="shared" si="56"/>
        <v>12</v>
      </c>
      <c r="Q167">
        <f t="shared" si="57"/>
        <v>21</v>
      </c>
      <c r="R167" s="25" t="str">
        <f t="shared" si="58"/>
        <v>Games</v>
      </c>
      <c r="S167" s="25" t="str">
        <f t="shared" si="59"/>
        <v>Carol</v>
      </c>
      <c r="T167" s="25" t="str">
        <f t="shared" si="60"/>
        <v>20171015</v>
      </c>
      <c r="U167" s="25">
        <f t="shared" si="61"/>
        <v>1500</v>
      </c>
      <c r="V167" s="26">
        <f t="shared" si="62"/>
        <v>43023</v>
      </c>
    </row>
    <row r="168" spans="1:22" x14ac:dyDescent="0.3">
      <c r="A168" s="12">
        <f t="shared" si="42"/>
        <v>164</v>
      </c>
      <c r="B168" t="s">
        <v>176</v>
      </c>
      <c r="C168">
        <f t="shared" si="43"/>
        <v>28</v>
      </c>
      <c r="D168" t="str">
        <f t="shared" si="44"/>
        <v xml:space="preserve">//PR:Music_SP:Carol20171011    $0 </v>
      </c>
      <c r="E168">
        <f t="shared" si="45"/>
        <v>32</v>
      </c>
      <c r="F168" t="str">
        <f t="shared" si="46"/>
        <v>//PR:Music_SP:Carol20171011 $0</v>
      </c>
      <c r="G168" t="str">
        <f t="shared" si="47"/>
        <v>PR:Music_SP:Carol20171011 $0</v>
      </c>
      <c r="H168" t="str">
        <f t="shared" si="48"/>
        <v>PR:Music SP:Carol20171011 $0</v>
      </c>
      <c r="I168" t="str">
        <f t="shared" si="49"/>
        <v>PR:Music SP:Carol20171011 $0</v>
      </c>
      <c r="J168">
        <f t="shared" si="50"/>
        <v>28</v>
      </c>
      <c r="K168">
        <f t="shared" si="51"/>
        <v>48</v>
      </c>
      <c r="L168" t="str">
        <f t="shared" si="52"/>
        <v>Music SP:Carol20171011 $0</v>
      </c>
      <c r="M168" t="str">
        <f t="shared" si="53"/>
        <v>Music Carol20171011 $0</v>
      </c>
      <c r="N168" s="28" t="str">
        <f t="shared" si="54"/>
        <v>Music Carol 20171011 $0</v>
      </c>
      <c r="O168">
        <f t="shared" si="55"/>
        <v>6</v>
      </c>
      <c r="P168">
        <f t="shared" si="56"/>
        <v>12</v>
      </c>
      <c r="Q168">
        <f t="shared" si="57"/>
        <v>21</v>
      </c>
      <c r="R168" s="25" t="str">
        <f t="shared" si="58"/>
        <v>Music</v>
      </c>
      <c r="S168" s="25" t="str">
        <f t="shared" si="59"/>
        <v>Carol</v>
      </c>
      <c r="T168" s="25" t="str">
        <f t="shared" si="60"/>
        <v>20171011</v>
      </c>
      <c r="U168" s="25">
        <f t="shared" si="61"/>
        <v>0</v>
      </c>
      <c r="V168" s="26">
        <f t="shared" si="62"/>
        <v>43019</v>
      </c>
    </row>
    <row r="169" spans="1:22" x14ac:dyDescent="0.3">
      <c r="A169" s="12">
        <f t="shared" si="42"/>
        <v>165</v>
      </c>
      <c r="B169" t="s">
        <v>177</v>
      </c>
      <c r="C169">
        <f t="shared" si="43"/>
        <v>30</v>
      </c>
      <c r="D169" t="str">
        <f t="shared" si="44"/>
        <v xml:space="preserve">/PR:Music___SP:Barney2017104   $1242    </v>
      </c>
      <c r="E169">
        <f t="shared" si="45"/>
        <v>32</v>
      </c>
      <c r="F169" t="str">
        <f t="shared" si="46"/>
        <v>/PR:Music___SP:Barney2017104 $1242</v>
      </c>
      <c r="G169" t="str">
        <f t="shared" si="47"/>
        <v>PR:Music___SP:Barney2017104 $1242</v>
      </c>
      <c r="H169" t="str">
        <f t="shared" si="48"/>
        <v>PR:Music   SP:Barney2017104 $1242</v>
      </c>
      <c r="I169" t="str">
        <f t="shared" si="49"/>
        <v>PR:Music SP:Barney2017104 $1242</v>
      </c>
      <c r="J169">
        <f t="shared" si="50"/>
        <v>31</v>
      </c>
      <c r="K169">
        <f t="shared" si="51"/>
        <v>50</v>
      </c>
      <c r="L169" t="str">
        <f t="shared" si="52"/>
        <v>Music SP:Barney2017104 $1242</v>
      </c>
      <c r="M169" t="str">
        <f t="shared" si="53"/>
        <v>Music Barney2017104 $1242</v>
      </c>
      <c r="N169" s="28" t="str">
        <f t="shared" si="54"/>
        <v>Music Barney 2017104 $1242</v>
      </c>
      <c r="O169">
        <f t="shared" si="55"/>
        <v>6</v>
      </c>
      <c r="P169">
        <f t="shared" si="56"/>
        <v>13</v>
      </c>
      <c r="Q169">
        <f t="shared" si="57"/>
        <v>21</v>
      </c>
      <c r="R169" s="25" t="str">
        <f t="shared" si="58"/>
        <v>Music</v>
      </c>
      <c r="S169" s="25" t="str">
        <f t="shared" si="59"/>
        <v>Barney</v>
      </c>
      <c r="T169" s="25" t="str">
        <f t="shared" si="60"/>
        <v>2017104</v>
      </c>
      <c r="U169" s="25">
        <f t="shared" si="61"/>
        <v>1242</v>
      </c>
      <c r="V169" s="26">
        <f t="shared" si="62"/>
        <v>43012</v>
      </c>
    </row>
    <row r="170" spans="1:22" x14ac:dyDescent="0.3">
      <c r="A170" s="12">
        <f t="shared" si="42"/>
        <v>166</v>
      </c>
      <c r="B170" t="s">
        <v>178</v>
      </c>
      <c r="C170">
        <f t="shared" si="43"/>
        <v>30</v>
      </c>
      <c r="D170" t="str">
        <f t="shared" si="44"/>
        <v xml:space="preserve">////PR:Music___SP:Carol20171024 $0   </v>
      </c>
      <c r="E170">
        <f t="shared" si="45"/>
        <v>32</v>
      </c>
      <c r="F170" t="str">
        <f t="shared" si="46"/>
        <v>////PR:Music___SP:Carol20171024 $0</v>
      </c>
      <c r="G170" t="str">
        <f t="shared" si="47"/>
        <v>PR:Music___SP:Carol20171024 $0</v>
      </c>
      <c r="H170" t="str">
        <f t="shared" si="48"/>
        <v>PR:Music   SP:Carol20171024 $0</v>
      </c>
      <c r="I170" t="str">
        <f t="shared" si="49"/>
        <v>PR:Music SP:Carol20171024 $0</v>
      </c>
      <c r="J170">
        <f t="shared" si="50"/>
        <v>28</v>
      </c>
      <c r="K170">
        <f t="shared" si="51"/>
        <v>48</v>
      </c>
      <c r="L170" t="str">
        <f t="shared" si="52"/>
        <v>Music SP:Carol20171024 $0</v>
      </c>
      <c r="M170" t="str">
        <f t="shared" si="53"/>
        <v>Music Carol20171024 $0</v>
      </c>
      <c r="N170" s="28" t="str">
        <f t="shared" si="54"/>
        <v>Music Carol 20171024 $0</v>
      </c>
      <c r="O170">
        <f t="shared" si="55"/>
        <v>6</v>
      </c>
      <c r="P170">
        <f t="shared" si="56"/>
        <v>12</v>
      </c>
      <c r="Q170">
        <f t="shared" si="57"/>
        <v>21</v>
      </c>
      <c r="R170" s="25" t="str">
        <f t="shared" si="58"/>
        <v>Music</v>
      </c>
      <c r="S170" s="25" t="str">
        <f t="shared" si="59"/>
        <v>Carol</v>
      </c>
      <c r="T170" s="25" t="str">
        <f t="shared" si="60"/>
        <v>20171024</v>
      </c>
      <c r="U170" s="25">
        <f t="shared" si="61"/>
        <v>0</v>
      </c>
      <c r="V170" s="26">
        <f t="shared" si="62"/>
        <v>43032</v>
      </c>
    </row>
    <row r="171" spans="1:22" x14ac:dyDescent="0.3">
      <c r="A171" s="12">
        <f t="shared" si="42"/>
        <v>167</v>
      </c>
      <c r="B171" t="s">
        <v>179</v>
      </c>
      <c r="C171">
        <f t="shared" si="43"/>
        <v>31</v>
      </c>
      <c r="D171" t="str">
        <f t="shared" si="44"/>
        <v xml:space="preserve">/////PR:Books___SP:David20171023  $804     </v>
      </c>
      <c r="E171">
        <f t="shared" si="45"/>
        <v>32</v>
      </c>
      <c r="F171" t="str">
        <f t="shared" si="46"/>
        <v>/////PR:Books___SP:David20171023 $804</v>
      </c>
      <c r="G171" t="str">
        <f t="shared" si="47"/>
        <v>PR:Books___SP:David20171023 $804</v>
      </c>
      <c r="H171" t="str">
        <f t="shared" si="48"/>
        <v>PR:Books   SP:David20171023 $804</v>
      </c>
      <c r="I171" t="str">
        <f t="shared" si="49"/>
        <v>PR:Books SP:David20171023 $804</v>
      </c>
      <c r="J171">
        <f t="shared" si="50"/>
        <v>30</v>
      </c>
      <c r="K171">
        <f t="shared" si="51"/>
        <v>52</v>
      </c>
      <c r="L171" t="str">
        <f t="shared" si="52"/>
        <v>Books SP:David20171023 $804</v>
      </c>
      <c r="M171" t="str">
        <f t="shared" si="53"/>
        <v>Books David20171023 $804</v>
      </c>
      <c r="N171" s="28" t="str">
        <f t="shared" si="54"/>
        <v>Books David 20171023 $804</v>
      </c>
      <c r="O171">
        <f t="shared" si="55"/>
        <v>6</v>
      </c>
      <c r="P171">
        <f t="shared" si="56"/>
        <v>12</v>
      </c>
      <c r="Q171">
        <f t="shared" si="57"/>
        <v>21</v>
      </c>
      <c r="R171" s="25" t="str">
        <f t="shared" si="58"/>
        <v>Books</v>
      </c>
      <c r="S171" s="25" t="str">
        <f t="shared" si="59"/>
        <v>David</v>
      </c>
      <c r="T171" s="25" t="str">
        <f t="shared" si="60"/>
        <v>20171023</v>
      </c>
      <c r="U171" s="25">
        <f t="shared" si="61"/>
        <v>804</v>
      </c>
      <c r="V171" s="26">
        <f t="shared" si="62"/>
        <v>43031</v>
      </c>
    </row>
    <row r="172" spans="1:22" x14ac:dyDescent="0.3">
      <c r="A172" s="12">
        <f t="shared" si="42"/>
        <v>168</v>
      </c>
      <c r="B172" t="s">
        <v>180</v>
      </c>
      <c r="C172">
        <f t="shared" si="43"/>
        <v>28</v>
      </c>
      <c r="D172" t="str">
        <f t="shared" si="44"/>
        <v xml:space="preserve">/PR:Clothing_____SP:Barney20171018     $615    </v>
      </c>
      <c r="E172">
        <f t="shared" si="45"/>
        <v>32</v>
      </c>
      <c r="F172" t="str">
        <f t="shared" si="46"/>
        <v>/PR:Clothing_____SP:Barney20171018 $615</v>
      </c>
      <c r="G172" t="str">
        <f t="shared" si="47"/>
        <v>PR:Clothing_____SP:Barney20171018 $615</v>
      </c>
      <c r="H172" t="str">
        <f t="shared" si="48"/>
        <v>PR:Clothing     SP:Barney20171018 $615</v>
      </c>
      <c r="I172" t="str">
        <f t="shared" si="49"/>
        <v>PR:Clothing SP:Barney20171018 $615</v>
      </c>
      <c r="J172">
        <f t="shared" si="50"/>
        <v>34</v>
      </c>
      <c r="K172">
        <f t="shared" si="51"/>
        <v>53</v>
      </c>
      <c r="L172" t="str">
        <f t="shared" si="52"/>
        <v>Clothing SP:Barney20171018 $615</v>
      </c>
      <c r="M172" t="str">
        <f t="shared" si="53"/>
        <v>Clothing Barney20171018 $615</v>
      </c>
      <c r="N172" s="28" t="str">
        <f t="shared" si="54"/>
        <v>Clothing Barney 20171018 $615</v>
      </c>
      <c r="O172">
        <f t="shared" si="55"/>
        <v>9</v>
      </c>
      <c r="P172">
        <f t="shared" si="56"/>
        <v>16</v>
      </c>
      <c r="Q172">
        <f t="shared" si="57"/>
        <v>25</v>
      </c>
      <c r="R172" s="25" t="str">
        <f t="shared" si="58"/>
        <v>Clothing</v>
      </c>
      <c r="S172" s="25" t="str">
        <f t="shared" si="59"/>
        <v>Barney</v>
      </c>
      <c r="T172" s="25" t="str">
        <f t="shared" si="60"/>
        <v>20171018</v>
      </c>
      <c r="U172" s="25">
        <f t="shared" si="61"/>
        <v>615</v>
      </c>
      <c r="V172" s="26">
        <f t="shared" si="62"/>
        <v>43026</v>
      </c>
    </row>
    <row r="173" spans="1:22" x14ac:dyDescent="0.3">
      <c r="A173" s="12">
        <f t="shared" si="42"/>
        <v>169</v>
      </c>
      <c r="B173" t="s">
        <v>181</v>
      </c>
      <c r="C173">
        <f t="shared" si="43"/>
        <v>31</v>
      </c>
      <c r="D173" t="str">
        <f t="shared" si="44"/>
        <v xml:space="preserve">//PR:Books___SP:Barney2017106 $0   </v>
      </c>
      <c r="E173">
        <f t="shared" si="45"/>
        <v>32</v>
      </c>
      <c r="F173" t="str">
        <f t="shared" si="46"/>
        <v>//PR:Books___SP:Barney2017106 $0</v>
      </c>
      <c r="G173" t="str">
        <f t="shared" si="47"/>
        <v>PR:Books___SP:Barney2017106 $0</v>
      </c>
      <c r="H173" t="str">
        <f t="shared" si="48"/>
        <v>PR:Books   SP:Barney2017106 $0</v>
      </c>
      <c r="I173" t="str">
        <f t="shared" si="49"/>
        <v>PR:Books SP:Barney2017106 $0</v>
      </c>
      <c r="J173">
        <f t="shared" si="50"/>
        <v>28</v>
      </c>
      <c r="K173">
        <f t="shared" si="51"/>
        <v>48</v>
      </c>
      <c r="L173" t="str">
        <f t="shared" si="52"/>
        <v>Books SP:Barney2017106 $0</v>
      </c>
      <c r="M173" t="str">
        <f t="shared" si="53"/>
        <v>Books Barney2017106 $0</v>
      </c>
      <c r="N173" s="28" t="str">
        <f t="shared" si="54"/>
        <v>Books Barney 2017106 $0</v>
      </c>
      <c r="O173">
        <f t="shared" si="55"/>
        <v>6</v>
      </c>
      <c r="P173">
        <f t="shared" si="56"/>
        <v>13</v>
      </c>
      <c r="Q173">
        <f t="shared" si="57"/>
        <v>21</v>
      </c>
      <c r="R173" s="25" t="str">
        <f t="shared" si="58"/>
        <v>Books</v>
      </c>
      <c r="S173" s="25" t="str">
        <f t="shared" si="59"/>
        <v>Barney</v>
      </c>
      <c r="T173" s="25" t="str">
        <f t="shared" si="60"/>
        <v>2017106</v>
      </c>
      <c r="U173" s="25">
        <f t="shared" si="61"/>
        <v>0</v>
      </c>
      <c r="V173" s="26">
        <f t="shared" si="62"/>
        <v>43014</v>
      </c>
    </row>
    <row r="174" spans="1:22" x14ac:dyDescent="0.3">
      <c r="A174" s="12">
        <f t="shared" si="42"/>
        <v>170</v>
      </c>
      <c r="B174" t="s">
        <v>182</v>
      </c>
      <c r="C174">
        <f t="shared" si="43"/>
        <v>31</v>
      </c>
      <c r="D174" t="str">
        <f t="shared" si="44"/>
        <v xml:space="preserve">///PR:Games___SP:Carol20171016  $1900  </v>
      </c>
      <c r="E174">
        <f t="shared" si="45"/>
        <v>32</v>
      </c>
      <c r="F174" t="str">
        <f t="shared" si="46"/>
        <v>///PR:Games___SP:Carol20171016 $1900</v>
      </c>
      <c r="G174" t="str">
        <f t="shared" si="47"/>
        <v>PR:Games___SP:Carol20171016 $1900</v>
      </c>
      <c r="H174" t="str">
        <f t="shared" si="48"/>
        <v>PR:Games   SP:Carol20171016 $1900</v>
      </c>
      <c r="I174" t="str">
        <f t="shared" si="49"/>
        <v>PR:Games SP:Carol20171016 $1900</v>
      </c>
      <c r="J174">
        <f t="shared" si="50"/>
        <v>31</v>
      </c>
      <c r="K174">
        <f t="shared" si="51"/>
        <v>48</v>
      </c>
      <c r="L174" t="str">
        <f t="shared" si="52"/>
        <v>Games SP:Carol20171016 $1900</v>
      </c>
      <c r="M174" t="str">
        <f t="shared" si="53"/>
        <v>Games Carol20171016 $1900</v>
      </c>
      <c r="N174" s="28" t="str">
        <f t="shared" si="54"/>
        <v>Games Carol 20171016 $1900</v>
      </c>
      <c r="O174">
        <f t="shared" si="55"/>
        <v>6</v>
      </c>
      <c r="P174">
        <f t="shared" si="56"/>
        <v>12</v>
      </c>
      <c r="Q174">
        <f t="shared" si="57"/>
        <v>21</v>
      </c>
      <c r="R174" s="25" t="str">
        <f t="shared" si="58"/>
        <v>Games</v>
      </c>
      <c r="S174" s="25" t="str">
        <f t="shared" si="59"/>
        <v>Carol</v>
      </c>
      <c r="T174" s="25" t="str">
        <f t="shared" si="60"/>
        <v>20171016</v>
      </c>
      <c r="U174" s="25">
        <f t="shared" si="61"/>
        <v>1900</v>
      </c>
      <c r="V174" s="26">
        <f t="shared" si="62"/>
        <v>43024</v>
      </c>
    </row>
    <row r="175" spans="1:22" x14ac:dyDescent="0.3">
      <c r="A175" s="12">
        <f t="shared" si="42"/>
        <v>171</v>
      </c>
      <c r="B175" t="s">
        <v>183</v>
      </c>
      <c r="C175">
        <f t="shared" si="43"/>
        <v>29</v>
      </c>
      <c r="D175" t="str">
        <f t="shared" si="44"/>
        <v xml:space="preserve">///PR:Clothing_____SP:Alice2017102  $1657 </v>
      </c>
      <c r="E175">
        <f t="shared" si="45"/>
        <v>32</v>
      </c>
      <c r="F175" t="str">
        <f t="shared" si="46"/>
        <v>///PR:Clothing_____SP:Alice2017102 $1657</v>
      </c>
      <c r="G175" t="str">
        <f t="shared" si="47"/>
        <v>PR:Clothing_____SP:Alice2017102 $1657</v>
      </c>
      <c r="H175" t="str">
        <f t="shared" si="48"/>
        <v>PR:Clothing     SP:Alice2017102 $1657</v>
      </c>
      <c r="I175" t="str">
        <f t="shared" si="49"/>
        <v>PR:Clothing SP:Alice2017102 $1657</v>
      </c>
      <c r="J175">
        <f t="shared" si="50"/>
        <v>33</v>
      </c>
      <c r="K175">
        <f t="shared" si="51"/>
        <v>55</v>
      </c>
      <c r="L175" t="str">
        <f t="shared" si="52"/>
        <v>Clothing SP:Alice2017102 $1657</v>
      </c>
      <c r="M175" t="str">
        <f t="shared" si="53"/>
        <v>Clothing Alice2017102 $1657</v>
      </c>
      <c r="N175" s="28" t="str">
        <f t="shared" si="54"/>
        <v>Clothing Alice 2017102 $1657</v>
      </c>
      <c r="O175">
        <f t="shared" si="55"/>
        <v>9</v>
      </c>
      <c r="P175">
        <f t="shared" si="56"/>
        <v>15</v>
      </c>
      <c r="Q175">
        <f t="shared" si="57"/>
        <v>23</v>
      </c>
      <c r="R175" s="25" t="str">
        <f t="shared" si="58"/>
        <v>Clothing</v>
      </c>
      <c r="S175" s="25" t="str">
        <f t="shared" si="59"/>
        <v>Alice</v>
      </c>
      <c r="T175" s="25" t="str">
        <f t="shared" si="60"/>
        <v>2017102</v>
      </c>
      <c r="U175" s="25">
        <f t="shared" si="61"/>
        <v>1657</v>
      </c>
      <c r="V175" s="26">
        <f t="shared" si="62"/>
        <v>43010</v>
      </c>
    </row>
    <row r="176" spans="1:22" x14ac:dyDescent="0.3">
      <c r="A176" s="12">
        <f t="shared" si="42"/>
        <v>172</v>
      </c>
      <c r="B176" t="s">
        <v>184</v>
      </c>
      <c r="C176">
        <f t="shared" si="43"/>
        <v>30</v>
      </c>
      <c r="D176" t="str">
        <f t="shared" si="44"/>
        <v xml:space="preserve">/PR:Clothing___SP:Alice20171026    $1243    </v>
      </c>
      <c r="E176">
        <f t="shared" si="45"/>
        <v>32</v>
      </c>
      <c r="F176" t="str">
        <f t="shared" si="46"/>
        <v>/PR:Clothing___SP:Alice20171026 $1243</v>
      </c>
      <c r="G176" t="str">
        <f t="shared" si="47"/>
        <v>PR:Clothing___SP:Alice20171026 $1243</v>
      </c>
      <c r="H176" t="str">
        <f t="shared" si="48"/>
        <v>PR:Clothing   SP:Alice20171026 $1243</v>
      </c>
      <c r="I176" t="str">
        <f t="shared" si="49"/>
        <v>PR:Clothing SP:Alice20171026 $1243</v>
      </c>
      <c r="J176">
        <f t="shared" si="50"/>
        <v>34</v>
      </c>
      <c r="K176">
        <f t="shared" si="51"/>
        <v>51</v>
      </c>
      <c r="L176" t="str">
        <f t="shared" si="52"/>
        <v>Clothing SP:Alice20171026 $1243</v>
      </c>
      <c r="M176" t="str">
        <f t="shared" si="53"/>
        <v>Clothing Alice20171026 $1243</v>
      </c>
      <c r="N176" s="28" t="str">
        <f t="shared" si="54"/>
        <v>Clothing Alice 20171026 $1243</v>
      </c>
      <c r="O176">
        <f t="shared" si="55"/>
        <v>9</v>
      </c>
      <c r="P176">
        <f t="shared" si="56"/>
        <v>15</v>
      </c>
      <c r="Q176">
        <f t="shared" si="57"/>
        <v>24</v>
      </c>
      <c r="R176" s="25" t="str">
        <f t="shared" si="58"/>
        <v>Clothing</v>
      </c>
      <c r="S176" s="25" t="str">
        <f t="shared" si="59"/>
        <v>Alice</v>
      </c>
      <c r="T176" s="25" t="str">
        <f t="shared" si="60"/>
        <v>20171026</v>
      </c>
      <c r="U176" s="25">
        <f t="shared" si="61"/>
        <v>1243</v>
      </c>
      <c r="V176" s="26">
        <f t="shared" si="62"/>
        <v>43034</v>
      </c>
    </row>
    <row r="177" spans="1:22" x14ac:dyDescent="0.3">
      <c r="A177" s="12">
        <f t="shared" si="42"/>
        <v>173</v>
      </c>
      <c r="B177" t="s">
        <v>185</v>
      </c>
      <c r="C177">
        <f t="shared" si="43"/>
        <v>28</v>
      </c>
      <c r="D177" t="str">
        <f t="shared" si="44"/>
        <v xml:space="preserve">/PR:Clothing____SP:Barney2017103 $0  </v>
      </c>
      <c r="E177">
        <f t="shared" si="45"/>
        <v>32</v>
      </c>
      <c r="F177" t="str">
        <f t="shared" si="46"/>
        <v>/PR:Clothing____SP:Barney2017103 $0</v>
      </c>
      <c r="G177" t="str">
        <f t="shared" si="47"/>
        <v>PR:Clothing____SP:Barney2017103 $0</v>
      </c>
      <c r="H177" t="str">
        <f t="shared" si="48"/>
        <v>PR:Clothing    SP:Barney2017103 $0</v>
      </c>
      <c r="I177" t="str">
        <f t="shared" si="49"/>
        <v>PR:Clothing SP:Barney2017103 $0</v>
      </c>
      <c r="J177">
        <f t="shared" si="50"/>
        <v>31</v>
      </c>
      <c r="K177">
        <f t="shared" si="51"/>
        <v>48</v>
      </c>
      <c r="L177" t="str">
        <f t="shared" si="52"/>
        <v>Clothing SP:Barney2017103 $0</v>
      </c>
      <c r="M177" t="str">
        <f t="shared" si="53"/>
        <v>Clothing Barney2017103 $0</v>
      </c>
      <c r="N177" s="28" t="str">
        <f t="shared" si="54"/>
        <v>Clothing Barney 2017103 $0</v>
      </c>
      <c r="O177">
        <f t="shared" si="55"/>
        <v>9</v>
      </c>
      <c r="P177">
        <f t="shared" si="56"/>
        <v>16</v>
      </c>
      <c r="Q177">
        <f t="shared" si="57"/>
        <v>24</v>
      </c>
      <c r="R177" s="25" t="str">
        <f t="shared" si="58"/>
        <v>Clothing</v>
      </c>
      <c r="S177" s="25" t="str">
        <f t="shared" si="59"/>
        <v>Barney</v>
      </c>
      <c r="T177" s="25" t="str">
        <f t="shared" si="60"/>
        <v>2017103</v>
      </c>
      <c r="U177" s="25">
        <f t="shared" si="61"/>
        <v>0</v>
      </c>
      <c r="V177" s="26">
        <f t="shared" si="62"/>
        <v>43011</v>
      </c>
    </row>
    <row r="178" spans="1:22" x14ac:dyDescent="0.3">
      <c r="A178" s="12">
        <f t="shared" si="42"/>
        <v>174</v>
      </c>
      <c r="B178" t="s">
        <v>186</v>
      </c>
      <c r="C178">
        <f t="shared" si="43"/>
        <v>29</v>
      </c>
      <c r="D178" t="str">
        <f t="shared" si="44"/>
        <v xml:space="preserve">////PR:Games____SP:Carol20171022     $1616   </v>
      </c>
      <c r="E178">
        <f t="shared" si="45"/>
        <v>32</v>
      </c>
      <c r="F178" t="str">
        <f t="shared" si="46"/>
        <v>////PR:Games____SP:Carol20171022 $1616</v>
      </c>
      <c r="G178" t="str">
        <f t="shared" si="47"/>
        <v>PR:Games____SP:Carol20171022 $1616</v>
      </c>
      <c r="H178" t="str">
        <f t="shared" si="48"/>
        <v>PR:Games    SP:Carol20171022 $1616</v>
      </c>
      <c r="I178" t="str">
        <f t="shared" si="49"/>
        <v>PR:Games SP:Carol20171022 $1616</v>
      </c>
      <c r="J178">
        <f t="shared" si="50"/>
        <v>31</v>
      </c>
      <c r="K178">
        <f t="shared" si="51"/>
        <v>54</v>
      </c>
      <c r="L178" t="str">
        <f t="shared" si="52"/>
        <v>Games SP:Carol20171022 $1616</v>
      </c>
      <c r="M178" t="str">
        <f t="shared" si="53"/>
        <v>Games Carol20171022 $1616</v>
      </c>
      <c r="N178" s="28" t="str">
        <f t="shared" si="54"/>
        <v>Games Carol 20171022 $1616</v>
      </c>
      <c r="O178">
        <f t="shared" si="55"/>
        <v>6</v>
      </c>
      <c r="P178">
        <f t="shared" si="56"/>
        <v>12</v>
      </c>
      <c r="Q178">
        <f t="shared" si="57"/>
        <v>21</v>
      </c>
      <c r="R178" s="25" t="str">
        <f t="shared" si="58"/>
        <v>Games</v>
      </c>
      <c r="S178" s="25" t="str">
        <f t="shared" si="59"/>
        <v>Carol</v>
      </c>
      <c r="T178" s="25" t="str">
        <f t="shared" si="60"/>
        <v>20171022</v>
      </c>
      <c r="U178" s="25">
        <f t="shared" si="61"/>
        <v>1616</v>
      </c>
      <c r="V178" s="26">
        <f t="shared" si="62"/>
        <v>43030</v>
      </c>
    </row>
    <row r="179" spans="1:22" x14ac:dyDescent="0.3">
      <c r="A179" s="12">
        <f t="shared" si="42"/>
        <v>175</v>
      </c>
      <c r="B179" t="s">
        <v>187</v>
      </c>
      <c r="C179">
        <f t="shared" si="43"/>
        <v>28</v>
      </c>
      <c r="D179" t="str">
        <f t="shared" si="44"/>
        <v xml:space="preserve">/PR:Music_____SP:David2017105 $1136   </v>
      </c>
      <c r="E179">
        <f t="shared" si="45"/>
        <v>32</v>
      </c>
      <c r="F179" t="str">
        <f t="shared" si="46"/>
        <v>/PR:Music_____SP:David2017105 $1136</v>
      </c>
      <c r="G179" t="str">
        <f t="shared" si="47"/>
        <v>PR:Music_____SP:David2017105 $1136</v>
      </c>
      <c r="H179" t="str">
        <f t="shared" si="48"/>
        <v>PR:Music     SP:David2017105 $1136</v>
      </c>
      <c r="I179" t="str">
        <f t="shared" si="49"/>
        <v>PR:Music SP:David2017105 $1136</v>
      </c>
      <c r="J179">
        <f t="shared" si="50"/>
        <v>30</v>
      </c>
      <c r="K179">
        <f t="shared" si="51"/>
        <v>54</v>
      </c>
      <c r="L179" t="str">
        <f t="shared" si="52"/>
        <v>Music SP:David2017105 $1136</v>
      </c>
      <c r="M179" t="str">
        <f t="shared" si="53"/>
        <v>Music David2017105 $1136</v>
      </c>
      <c r="N179" s="28" t="str">
        <f t="shared" si="54"/>
        <v>Music David 2017105 $1136</v>
      </c>
      <c r="O179">
        <f t="shared" si="55"/>
        <v>6</v>
      </c>
      <c r="P179">
        <f t="shared" si="56"/>
        <v>12</v>
      </c>
      <c r="Q179">
        <f t="shared" si="57"/>
        <v>20</v>
      </c>
      <c r="R179" s="25" t="str">
        <f t="shared" si="58"/>
        <v>Music</v>
      </c>
      <c r="S179" s="25" t="str">
        <f t="shared" si="59"/>
        <v>David</v>
      </c>
      <c r="T179" s="25" t="str">
        <f t="shared" si="60"/>
        <v>2017105</v>
      </c>
      <c r="U179" s="25">
        <f t="shared" si="61"/>
        <v>1136</v>
      </c>
      <c r="V179" s="26">
        <f t="shared" si="62"/>
        <v>43013</v>
      </c>
    </row>
    <row r="180" spans="1:22" x14ac:dyDescent="0.3">
      <c r="A180" s="12">
        <f t="shared" si="42"/>
        <v>176</v>
      </c>
      <c r="B180" t="s">
        <v>188</v>
      </c>
      <c r="C180">
        <f t="shared" si="43"/>
        <v>31</v>
      </c>
      <c r="D180" t="str">
        <f t="shared" si="44"/>
        <v xml:space="preserve">///PR:Clothing__SP:Alice20171014  $1671  </v>
      </c>
      <c r="E180">
        <f t="shared" si="45"/>
        <v>32</v>
      </c>
      <c r="F180" t="str">
        <f t="shared" si="46"/>
        <v>///PR:Clothing__SP:Alice20171014 $1671</v>
      </c>
      <c r="G180" t="str">
        <f t="shared" si="47"/>
        <v>PR:Clothing__SP:Alice20171014 $1671</v>
      </c>
      <c r="H180" t="str">
        <f t="shared" si="48"/>
        <v>PR:Clothing  SP:Alice20171014 $1671</v>
      </c>
      <c r="I180" t="str">
        <f t="shared" si="49"/>
        <v>PR:Clothing SP:Alice20171014 $1671</v>
      </c>
      <c r="J180">
        <f t="shared" si="50"/>
        <v>34</v>
      </c>
      <c r="K180">
        <f t="shared" si="51"/>
        <v>49</v>
      </c>
      <c r="L180" t="str">
        <f t="shared" si="52"/>
        <v>Clothing SP:Alice20171014 $1671</v>
      </c>
      <c r="M180" t="str">
        <f t="shared" si="53"/>
        <v>Clothing Alice20171014 $1671</v>
      </c>
      <c r="N180" s="28" t="str">
        <f t="shared" si="54"/>
        <v>Clothing Alice 20171014 $1671</v>
      </c>
      <c r="O180">
        <f t="shared" si="55"/>
        <v>9</v>
      </c>
      <c r="P180">
        <f t="shared" si="56"/>
        <v>15</v>
      </c>
      <c r="Q180">
        <f t="shared" si="57"/>
        <v>24</v>
      </c>
      <c r="R180" s="25" t="str">
        <f t="shared" si="58"/>
        <v>Clothing</v>
      </c>
      <c r="S180" s="25" t="str">
        <f t="shared" si="59"/>
        <v>Alice</v>
      </c>
      <c r="T180" s="25" t="str">
        <f t="shared" si="60"/>
        <v>20171014</v>
      </c>
      <c r="U180" s="25">
        <f t="shared" si="61"/>
        <v>1671</v>
      </c>
      <c r="V180" s="26">
        <f t="shared" si="62"/>
        <v>43022</v>
      </c>
    </row>
    <row r="181" spans="1:22" x14ac:dyDescent="0.3">
      <c r="A181" s="12">
        <f t="shared" si="42"/>
        <v>177</v>
      </c>
      <c r="B181" t="s">
        <v>189</v>
      </c>
      <c r="C181">
        <f t="shared" si="43"/>
        <v>29</v>
      </c>
      <c r="D181" t="str">
        <f t="shared" si="44"/>
        <v xml:space="preserve">/////PR:Books___SP:Alice2017109    $640   </v>
      </c>
      <c r="E181">
        <f t="shared" si="45"/>
        <v>32</v>
      </c>
      <c r="F181" t="str">
        <f t="shared" si="46"/>
        <v>/////PR:Books___SP:Alice2017109 $640</v>
      </c>
      <c r="G181" t="str">
        <f t="shared" si="47"/>
        <v>PR:Books___SP:Alice2017109 $640</v>
      </c>
      <c r="H181" t="str">
        <f t="shared" si="48"/>
        <v>PR:Books   SP:Alice2017109 $640</v>
      </c>
      <c r="I181" t="str">
        <f t="shared" si="49"/>
        <v>PR:Books SP:Alice2017109 $640</v>
      </c>
      <c r="J181">
        <f t="shared" si="50"/>
        <v>29</v>
      </c>
      <c r="K181">
        <f t="shared" si="51"/>
        <v>48</v>
      </c>
      <c r="L181" t="str">
        <f t="shared" si="52"/>
        <v>Books SP:Alice2017109 $640</v>
      </c>
      <c r="M181" t="str">
        <f t="shared" si="53"/>
        <v>Books Alice2017109 $640</v>
      </c>
      <c r="N181" s="28" t="str">
        <f t="shared" si="54"/>
        <v>Books Alice 2017109 $640</v>
      </c>
      <c r="O181">
        <f t="shared" si="55"/>
        <v>6</v>
      </c>
      <c r="P181">
        <f t="shared" si="56"/>
        <v>12</v>
      </c>
      <c r="Q181">
        <f t="shared" si="57"/>
        <v>20</v>
      </c>
      <c r="R181" s="25" t="str">
        <f t="shared" si="58"/>
        <v>Books</v>
      </c>
      <c r="S181" s="25" t="str">
        <f t="shared" si="59"/>
        <v>Alice</v>
      </c>
      <c r="T181" s="25" t="str">
        <f t="shared" si="60"/>
        <v>2017109</v>
      </c>
      <c r="U181" s="25">
        <f t="shared" si="61"/>
        <v>640</v>
      </c>
      <c r="V181" s="26">
        <f t="shared" si="62"/>
        <v>43017</v>
      </c>
    </row>
    <row r="182" spans="1:22" x14ac:dyDescent="0.3">
      <c r="A182" s="12">
        <f t="shared" si="42"/>
        <v>178</v>
      </c>
      <c r="B182" t="s">
        <v>190</v>
      </c>
      <c r="C182">
        <f t="shared" si="43"/>
        <v>31</v>
      </c>
      <c r="D182" t="str">
        <f t="shared" si="44"/>
        <v xml:space="preserve">//PR:Music___SP:Carol20171022 $952    </v>
      </c>
      <c r="E182">
        <f t="shared" si="45"/>
        <v>32</v>
      </c>
      <c r="F182" t="str">
        <f t="shared" si="46"/>
        <v>//PR:Music___SP:Carol20171022 $952</v>
      </c>
      <c r="G182" t="str">
        <f t="shared" si="47"/>
        <v>PR:Music___SP:Carol20171022 $952</v>
      </c>
      <c r="H182" t="str">
        <f t="shared" si="48"/>
        <v>PR:Music   SP:Carol20171022 $952</v>
      </c>
      <c r="I182" t="str">
        <f t="shared" si="49"/>
        <v>PR:Music SP:Carol20171022 $952</v>
      </c>
      <c r="J182">
        <f t="shared" si="50"/>
        <v>30</v>
      </c>
      <c r="K182">
        <f t="shared" si="51"/>
        <v>50</v>
      </c>
      <c r="L182" t="str">
        <f t="shared" si="52"/>
        <v>Music SP:Carol20171022 $952</v>
      </c>
      <c r="M182" t="str">
        <f t="shared" si="53"/>
        <v>Music Carol20171022 $952</v>
      </c>
      <c r="N182" s="28" t="str">
        <f t="shared" si="54"/>
        <v>Music Carol 20171022 $952</v>
      </c>
      <c r="O182">
        <f t="shared" si="55"/>
        <v>6</v>
      </c>
      <c r="P182">
        <f t="shared" si="56"/>
        <v>12</v>
      </c>
      <c r="Q182">
        <f t="shared" si="57"/>
        <v>21</v>
      </c>
      <c r="R182" s="25" t="str">
        <f t="shared" si="58"/>
        <v>Music</v>
      </c>
      <c r="S182" s="25" t="str">
        <f t="shared" si="59"/>
        <v>Carol</v>
      </c>
      <c r="T182" s="25" t="str">
        <f t="shared" si="60"/>
        <v>20171022</v>
      </c>
      <c r="U182" s="25">
        <f t="shared" si="61"/>
        <v>952</v>
      </c>
      <c r="V182" s="26">
        <f t="shared" si="62"/>
        <v>43030</v>
      </c>
    </row>
    <row r="183" spans="1:22" x14ac:dyDescent="0.3">
      <c r="A183" s="12">
        <f t="shared" si="42"/>
        <v>179</v>
      </c>
      <c r="B183" t="s">
        <v>191</v>
      </c>
      <c r="C183">
        <f t="shared" si="43"/>
        <v>28</v>
      </c>
      <c r="D183" t="str">
        <f t="shared" si="44"/>
        <v xml:space="preserve">/////PR:Games____SP:Barney20171011   $1198    </v>
      </c>
      <c r="E183">
        <f t="shared" si="45"/>
        <v>32</v>
      </c>
      <c r="F183" t="str">
        <f t="shared" si="46"/>
        <v>/////PR:Games____SP:Barney20171011 $1198</v>
      </c>
      <c r="G183" t="str">
        <f t="shared" si="47"/>
        <v>PR:Games____SP:Barney20171011 $1198</v>
      </c>
      <c r="H183" t="str">
        <f t="shared" si="48"/>
        <v>PR:Games    SP:Barney20171011 $1198</v>
      </c>
      <c r="I183" t="str">
        <f t="shared" si="49"/>
        <v>PR:Games SP:Barney20171011 $1198</v>
      </c>
      <c r="J183">
        <f t="shared" si="50"/>
        <v>32</v>
      </c>
      <c r="K183">
        <f t="shared" si="51"/>
        <v>56</v>
      </c>
      <c r="L183" t="str">
        <f t="shared" si="52"/>
        <v>Games SP:Barney20171011 $1198</v>
      </c>
      <c r="M183" t="str">
        <f t="shared" si="53"/>
        <v>Games Barney20171011 $1198</v>
      </c>
      <c r="N183" s="28" t="str">
        <f t="shared" si="54"/>
        <v>Games Barney 20171011 $1198</v>
      </c>
      <c r="O183">
        <f t="shared" si="55"/>
        <v>6</v>
      </c>
      <c r="P183">
        <f t="shared" si="56"/>
        <v>13</v>
      </c>
      <c r="Q183">
        <f t="shared" si="57"/>
        <v>22</v>
      </c>
      <c r="R183" s="25" t="str">
        <f t="shared" si="58"/>
        <v>Games</v>
      </c>
      <c r="S183" s="25" t="str">
        <f t="shared" si="59"/>
        <v>Barney</v>
      </c>
      <c r="T183" s="25" t="str">
        <f t="shared" si="60"/>
        <v>20171011</v>
      </c>
      <c r="U183" s="25">
        <f t="shared" si="61"/>
        <v>1198</v>
      </c>
      <c r="V183" s="26">
        <f t="shared" si="62"/>
        <v>43019</v>
      </c>
    </row>
    <row r="184" spans="1:22" x14ac:dyDescent="0.3">
      <c r="A184" s="12">
        <f t="shared" si="42"/>
        <v>180</v>
      </c>
      <c r="B184" t="s">
        <v>192</v>
      </c>
      <c r="C184">
        <f t="shared" si="43"/>
        <v>28</v>
      </c>
      <c r="D184" t="str">
        <f t="shared" si="44"/>
        <v xml:space="preserve">////PR:Music__SP:Barney20171015   $1291  </v>
      </c>
      <c r="E184">
        <f t="shared" si="45"/>
        <v>32</v>
      </c>
      <c r="F184" t="str">
        <f t="shared" si="46"/>
        <v>////PR:Music__SP:Barney20171015 $1291</v>
      </c>
      <c r="G184" t="str">
        <f t="shared" si="47"/>
        <v>PR:Music__SP:Barney20171015 $1291</v>
      </c>
      <c r="H184" t="str">
        <f t="shared" si="48"/>
        <v>PR:Music  SP:Barney20171015 $1291</v>
      </c>
      <c r="I184" t="str">
        <f t="shared" si="49"/>
        <v>PR:Music SP:Barney20171015 $1291</v>
      </c>
      <c r="J184">
        <f t="shared" si="50"/>
        <v>32</v>
      </c>
      <c r="K184">
        <f t="shared" si="51"/>
        <v>49</v>
      </c>
      <c r="L184" t="str">
        <f t="shared" si="52"/>
        <v>Music SP:Barney20171015 $1291</v>
      </c>
      <c r="M184" t="str">
        <f t="shared" si="53"/>
        <v>Music Barney20171015 $1291</v>
      </c>
      <c r="N184" s="28" t="str">
        <f t="shared" si="54"/>
        <v>Music Barney 20171015 $1291</v>
      </c>
      <c r="O184">
        <f t="shared" si="55"/>
        <v>6</v>
      </c>
      <c r="P184">
        <f t="shared" si="56"/>
        <v>13</v>
      </c>
      <c r="Q184">
        <f t="shared" si="57"/>
        <v>22</v>
      </c>
      <c r="R184" s="25" t="str">
        <f t="shared" si="58"/>
        <v>Music</v>
      </c>
      <c r="S184" s="25" t="str">
        <f t="shared" si="59"/>
        <v>Barney</v>
      </c>
      <c r="T184" s="25" t="str">
        <f t="shared" si="60"/>
        <v>20171015</v>
      </c>
      <c r="U184" s="25">
        <f t="shared" si="61"/>
        <v>1291</v>
      </c>
      <c r="V184" s="26">
        <f t="shared" si="62"/>
        <v>43023</v>
      </c>
    </row>
    <row r="185" spans="1:22" x14ac:dyDescent="0.3">
      <c r="A185" s="12">
        <f t="shared" si="42"/>
        <v>181</v>
      </c>
      <c r="B185" t="s">
        <v>193</v>
      </c>
      <c r="C185">
        <f t="shared" si="43"/>
        <v>31</v>
      </c>
      <c r="D185" t="str">
        <f t="shared" si="44"/>
        <v xml:space="preserve">///PR:Games___SP:Carol20171021     $1037 </v>
      </c>
      <c r="E185">
        <f t="shared" si="45"/>
        <v>32</v>
      </c>
      <c r="F185" t="str">
        <f t="shared" si="46"/>
        <v>///PR:Games___SP:Carol20171021 $1037</v>
      </c>
      <c r="G185" t="str">
        <f t="shared" si="47"/>
        <v>PR:Games___SP:Carol20171021 $1037</v>
      </c>
      <c r="H185" t="str">
        <f t="shared" si="48"/>
        <v>PR:Games   SP:Carol20171021 $1037</v>
      </c>
      <c r="I185" t="str">
        <f t="shared" si="49"/>
        <v>PR:Games SP:Carol20171021 $1037</v>
      </c>
      <c r="J185">
        <f t="shared" si="50"/>
        <v>31</v>
      </c>
      <c r="K185">
        <f t="shared" si="51"/>
        <v>55</v>
      </c>
      <c r="L185" t="str">
        <f t="shared" si="52"/>
        <v>Games SP:Carol20171021 $1037</v>
      </c>
      <c r="M185" t="str">
        <f t="shared" si="53"/>
        <v>Games Carol20171021 $1037</v>
      </c>
      <c r="N185" s="28" t="str">
        <f t="shared" si="54"/>
        <v>Games Carol 20171021 $1037</v>
      </c>
      <c r="O185">
        <f t="shared" si="55"/>
        <v>6</v>
      </c>
      <c r="P185">
        <f t="shared" si="56"/>
        <v>12</v>
      </c>
      <c r="Q185">
        <f t="shared" si="57"/>
        <v>21</v>
      </c>
      <c r="R185" s="25" t="str">
        <f t="shared" si="58"/>
        <v>Games</v>
      </c>
      <c r="S185" s="25" t="str">
        <f t="shared" si="59"/>
        <v>Carol</v>
      </c>
      <c r="T185" s="25" t="str">
        <f t="shared" si="60"/>
        <v>20171021</v>
      </c>
      <c r="U185" s="25">
        <f t="shared" si="61"/>
        <v>1037</v>
      </c>
      <c r="V185" s="26">
        <f t="shared" si="62"/>
        <v>43029</v>
      </c>
    </row>
    <row r="186" spans="1:22" x14ac:dyDescent="0.3">
      <c r="A186" s="12">
        <f t="shared" si="42"/>
        <v>182</v>
      </c>
      <c r="B186" t="s">
        <v>194</v>
      </c>
      <c r="C186">
        <f t="shared" si="43"/>
        <v>28</v>
      </c>
      <c r="D186" t="str">
        <f t="shared" si="44"/>
        <v xml:space="preserve">///PR:Clothing_____SP:Barney20171027  $1105    </v>
      </c>
      <c r="E186">
        <f t="shared" si="45"/>
        <v>32</v>
      </c>
      <c r="F186" t="str">
        <f t="shared" si="46"/>
        <v>///PR:Clothing_____SP:Barney20171027 $1105</v>
      </c>
      <c r="G186" t="str">
        <f t="shared" si="47"/>
        <v>PR:Clothing_____SP:Barney20171027 $1105</v>
      </c>
      <c r="H186" t="str">
        <f t="shared" si="48"/>
        <v>PR:Clothing     SP:Barney20171027 $1105</v>
      </c>
      <c r="I186" t="str">
        <f t="shared" si="49"/>
        <v>PR:Clothing SP:Barney20171027 $1105</v>
      </c>
      <c r="J186">
        <f t="shared" si="50"/>
        <v>35</v>
      </c>
      <c r="K186">
        <f t="shared" si="51"/>
        <v>53</v>
      </c>
      <c r="L186" t="str">
        <f t="shared" si="52"/>
        <v>Clothing SP:Barney20171027 $1105</v>
      </c>
      <c r="M186" t="str">
        <f t="shared" si="53"/>
        <v>Clothing Barney20171027 $1105</v>
      </c>
      <c r="N186" s="28" t="str">
        <f t="shared" si="54"/>
        <v>Clothing Barney 20171027 $1105</v>
      </c>
      <c r="O186">
        <f t="shared" si="55"/>
        <v>9</v>
      </c>
      <c r="P186">
        <f t="shared" si="56"/>
        <v>16</v>
      </c>
      <c r="Q186">
        <f t="shared" si="57"/>
        <v>25</v>
      </c>
      <c r="R186" s="25" t="str">
        <f t="shared" si="58"/>
        <v>Clothing</v>
      </c>
      <c r="S186" s="25" t="str">
        <f t="shared" si="59"/>
        <v>Barney</v>
      </c>
      <c r="T186" s="25" t="str">
        <f t="shared" si="60"/>
        <v>20171027</v>
      </c>
      <c r="U186" s="25">
        <f t="shared" si="61"/>
        <v>1105</v>
      </c>
      <c r="V186" s="26">
        <f t="shared" si="62"/>
        <v>43035</v>
      </c>
    </row>
    <row r="187" spans="1:22" x14ac:dyDescent="0.3">
      <c r="A187" s="12">
        <f t="shared" si="42"/>
        <v>183</v>
      </c>
      <c r="B187" t="s">
        <v>195</v>
      </c>
      <c r="C187">
        <f t="shared" si="43"/>
        <v>28</v>
      </c>
      <c r="D187" t="str">
        <f t="shared" si="44"/>
        <v xml:space="preserve">///PR:Books_SP:Carol20171024     $767     </v>
      </c>
      <c r="E187">
        <f t="shared" si="45"/>
        <v>32</v>
      </c>
      <c r="F187" t="str">
        <f t="shared" si="46"/>
        <v>///PR:Books_SP:Carol20171024 $767</v>
      </c>
      <c r="G187" t="str">
        <f t="shared" si="47"/>
        <v>PR:Books_SP:Carol20171024 $767</v>
      </c>
      <c r="H187" t="str">
        <f t="shared" si="48"/>
        <v>PR:Books SP:Carol20171024 $767</v>
      </c>
      <c r="I187" t="str">
        <f t="shared" si="49"/>
        <v>PR:Books SP:Carol20171024 $767</v>
      </c>
      <c r="J187">
        <f t="shared" si="50"/>
        <v>30</v>
      </c>
      <c r="K187">
        <f t="shared" si="51"/>
        <v>55</v>
      </c>
      <c r="L187" t="str">
        <f t="shared" si="52"/>
        <v>Books SP:Carol20171024 $767</v>
      </c>
      <c r="M187" t="str">
        <f t="shared" si="53"/>
        <v>Books Carol20171024 $767</v>
      </c>
      <c r="N187" s="28" t="str">
        <f t="shared" si="54"/>
        <v>Books Carol 20171024 $767</v>
      </c>
      <c r="O187">
        <f t="shared" si="55"/>
        <v>6</v>
      </c>
      <c r="P187">
        <f t="shared" si="56"/>
        <v>12</v>
      </c>
      <c r="Q187">
        <f t="shared" si="57"/>
        <v>21</v>
      </c>
      <c r="R187" s="25" t="str">
        <f t="shared" si="58"/>
        <v>Books</v>
      </c>
      <c r="S187" s="25" t="str">
        <f t="shared" si="59"/>
        <v>Carol</v>
      </c>
      <c r="T187" s="25" t="str">
        <f t="shared" si="60"/>
        <v>20171024</v>
      </c>
      <c r="U187" s="25">
        <f t="shared" si="61"/>
        <v>767</v>
      </c>
      <c r="V187" s="26">
        <f t="shared" si="62"/>
        <v>43032</v>
      </c>
    </row>
    <row r="188" spans="1:22" x14ac:dyDescent="0.3">
      <c r="A188" s="12">
        <f t="shared" si="42"/>
        <v>184</v>
      </c>
      <c r="B188" t="s">
        <v>196</v>
      </c>
      <c r="C188">
        <f t="shared" si="43"/>
        <v>29</v>
      </c>
      <c r="D188" t="str">
        <f t="shared" si="44"/>
        <v xml:space="preserve">////PR:Clothing____SP:Alice2017103    $1121     </v>
      </c>
      <c r="E188">
        <f t="shared" si="45"/>
        <v>32</v>
      </c>
      <c r="F188" t="str">
        <f t="shared" si="46"/>
        <v>////PR:Clothing____SP:Alice2017103 $1121</v>
      </c>
      <c r="G188" t="str">
        <f t="shared" si="47"/>
        <v>PR:Clothing____SP:Alice2017103 $1121</v>
      </c>
      <c r="H188" t="str">
        <f t="shared" si="48"/>
        <v>PR:Clothing    SP:Alice2017103 $1121</v>
      </c>
      <c r="I188" t="str">
        <f t="shared" si="49"/>
        <v>PR:Clothing SP:Alice2017103 $1121</v>
      </c>
      <c r="J188">
        <f t="shared" si="50"/>
        <v>33</v>
      </c>
      <c r="K188">
        <f t="shared" si="51"/>
        <v>49</v>
      </c>
      <c r="L188" t="str">
        <f t="shared" si="52"/>
        <v>Clothing SP:Alice2017103 $1121</v>
      </c>
      <c r="M188" t="str">
        <f t="shared" si="53"/>
        <v>Clothing Alice2017103 $1121</v>
      </c>
      <c r="N188" s="28" t="str">
        <f t="shared" si="54"/>
        <v>Clothing Alice 2017103 $1121</v>
      </c>
      <c r="O188">
        <f t="shared" si="55"/>
        <v>9</v>
      </c>
      <c r="P188">
        <f t="shared" si="56"/>
        <v>15</v>
      </c>
      <c r="Q188">
        <f t="shared" si="57"/>
        <v>23</v>
      </c>
      <c r="R188" s="25" t="str">
        <f t="shared" si="58"/>
        <v>Clothing</v>
      </c>
      <c r="S188" s="25" t="str">
        <f t="shared" si="59"/>
        <v>Alice</v>
      </c>
      <c r="T188" s="25" t="str">
        <f t="shared" si="60"/>
        <v>2017103</v>
      </c>
      <c r="U188" s="25">
        <f t="shared" si="61"/>
        <v>1121</v>
      </c>
      <c r="V188" s="26">
        <f t="shared" si="62"/>
        <v>43011</v>
      </c>
    </row>
    <row r="189" spans="1:22" x14ac:dyDescent="0.3">
      <c r="A189" s="12">
        <f t="shared" si="42"/>
        <v>185</v>
      </c>
      <c r="B189" t="s">
        <v>197</v>
      </c>
      <c r="C189">
        <f t="shared" si="43"/>
        <v>28</v>
      </c>
      <c r="D189" t="str">
        <f t="shared" si="44"/>
        <v xml:space="preserve">//PR:Music_SP:Barney20171012  $914  </v>
      </c>
      <c r="E189">
        <f t="shared" si="45"/>
        <v>32</v>
      </c>
      <c r="F189" t="str">
        <f t="shared" si="46"/>
        <v>//PR:Music_SP:Barney20171012 $914</v>
      </c>
      <c r="G189" t="str">
        <f t="shared" si="47"/>
        <v>PR:Music_SP:Barney20171012 $914</v>
      </c>
      <c r="H189" t="str">
        <f t="shared" si="48"/>
        <v>PR:Music SP:Barney20171012 $914</v>
      </c>
      <c r="I189" t="str">
        <f t="shared" si="49"/>
        <v>PR:Music SP:Barney20171012 $914</v>
      </c>
      <c r="J189">
        <f t="shared" si="50"/>
        <v>31</v>
      </c>
      <c r="K189">
        <f t="shared" si="51"/>
        <v>52</v>
      </c>
      <c r="L189" t="str">
        <f t="shared" si="52"/>
        <v>Music SP:Barney20171012 $914</v>
      </c>
      <c r="M189" t="str">
        <f t="shared" si="53"/>
        <v>Music Barney20171012 $914</v>
      </c>
      <c r="N189" s="28" t="str">
        <f t="shared" si="54"/>
        <v>Music Barney 20171012 $914</v>
      </c>
      <c r="O189">
        <f t="shared" si="55"/>
        <v>6</v>
      </c>
      <c r="P189">
        <f t="shared" si="56"/>
        <v>13</v>
      </c>
      <c r="Q189">
        <f t="shared" si="57"/>
        <v>22</v>
      </c>
      <c r="R189" s="25" t="str">
        <f t="shared" si="58"/>
        <v>Music</v>
      </c>
      <c r="S189" s="25" t="str">
        <f t="shared" si="59"/>
        <v>Barney</v>
      </c>
      <c r="T189" s="25" t="str">
        <f t="shared" si="60"/>
        <v>20171012</v>
      </c>
      <c r="U189" s="25">
        <f t="shared" si="61"/>
        <v>914</v>
      </c>
      <c r="V189" s="26">
        <f t="shared" si="62"/>
        <v>43020</v>
      </c>
    </row>
    <row r="190" spans="1:22" x14ac:dyDescent="0.3">
      <c r="A190" s="12">
        <f t="shared" si="42"/>
        <v>186</v>
      </c>
      <c r="B190" t="s">
        <v>198</v>
      </c>
      <c r="C190">
        <f t="shared" si="43"/>
        <v>29</v>
      </c>
      <c r="D190" t="str">
        <f t="shared" si="44"/>
        <v xml:space="preserve">///PR:Clothing_____SP:David2017108   $1631  </v>
      </c>
      <c r="E190">
        <f t="shared" si="45"/>
        <v>32</v>
      </c>
      <c r="F190" t="str">
        <f t="shared" si="46"/>
        <v>///PR:Clothing_____SP:David2017108 $1631</v>
      </c>
      <c r="G190" t="str">
        <f t="shared" si="47"/>
        <v>PR:Clothing_____SP:David2017108 $1631</v>
      </c>
      <c r="H190" t="str">
        <f t="shared" si="48"/>
        <v>PR:Clothing     SP:David2017108 $1631</v>
      </c>
      <c r="I190" t="str">
        <f t="shared" si="49"/>
        <v>PR:Clothing SP:David2017108 $1631</v>
      </c>
      <c r="J190">
        <f t="shared" si="50"/>
        <v>33</v>
      </c>
      <c r="K190">
        <f t="shared" si="51"/>
        <v>49</v>
      </c>
      <c r="L190" t="str">
        <f t="shared" si="52"/>
        <v>Clothing SP:David2017108 $1631</v>
      </c>
      <c r="M190" t="str">
        <f t="shared" si="53"/>
        <v>Clothing David2017108 $1631</v>
      </c>
      <c r="N190" s="28" t="str">
        <f t="shared" si="54"/>
        <v>Clothing David 2017108 $1631</v>
      </c>
      <c r="O190">
        <f t="shared" si="55"/>
        <v>9</v>
      </c>
      <c r="P190">
        <f t="shared" si="56"/>
        <v>15</v>
      </c>
      <c r="Q190">
        <f t="shared" si="57"/>
        <v>23</v>
      </c>
      <c r="R190" s="25" t="str">
        <f t="shared" si="58"/>
        <v>Clothing</v>
      </c>
      <c r="S190" s="25" t="str">
        <f t="shared" si="59"/>
        <v>David</v>
      </c>
      <c r="T190" s="25" t="str">
        <f t="shared" si="60"/>
        <v>2017108</v>
      </c>
      <c r="U190" s="25">
        <f t="shared" si="61"/>
        <v>1631</v>
      </c>
      <c r="V190" s="26">
        <f t="shared" si="62"/>
        <v>43016</v>
      </c>
    </row>
    <row r="191" spans="1:22" x14ac:dyDescent="0.3">
      <c r="A191" s="12">
        <f t="shared" si="42"/>
        <v>187</v>
      </c>
      <c r="B191" t="s">
        <v>199</v>
      </c>
      <c r="C191">
        <f t="shared" si="43"/>
        <v>31</v>
      </c>
      <c r="D191" t="str">
        <f t="shared" si="44"/>
        <v xml:space="preserve">////PR:Games_SP:Barney2017104 $0  </v>
      </c>
      <c r="E191">
        <f t="shared" si="45"/>
        <v>32</v>
      </c>
      <c r="F191" t="str">
        <f t="shared" si="46"/>
        <v>////PR:Games_SP:Barney2017104 $0</v>
      </c>
      <c r="G191" t="str">
        <f t="shared" si="47"/>
        <v>PR:Games_SP:Barney2017104 $0</v>
      </c>
      <c r="H191" t="str">
        <f t="shared" si="48"/>
        <v>PR:Games SP:Barney2017104 $0</v>
      </c>
      <c r="I191" t="str">
        <f t="shared" si="49"/>
        <v>PR:Games SP:Barney2017104 $0</v>
      </c>
      <c r="J191">
        <f t="shared" si="50"/>
        <v>28</v>
      </c>
      <c r="K191">
        <f t="shared" si="51"/>
        <v>48</v>
      </c>
      <c r="L191" t="str">
        <f t="shared" si="52"/>
        <v>Games SP:Barney2017104 $0</v>
      </c>
      <c r="M191" t="str">
        <f t="shared" si="53"/>
        <v>Games Barney2017104 $0</v>
      </c>
      <c r="N191" s="28" t="str">
        <f t="shared" si="54"/>
        <v>Games Barney 2017104 $0</v>
      </c>
      <c r="O191">
        <f t="shared" si="55"/>
        <v>6</v>
      </c>
      <c r="P191">
        <f t="shared" si="56"/>
        <v>13</v>
      </c>
      <c r="Q191">
        <f t="shared" si="57"/>
        <v>21</v>
      </c>
      <c r="R191" s="25" t="str">
        <f t="shared" si="58"/>
        <v>Games</v>
      </c>
      <c r="S191" s="25" t="str">
        <f t="shared" si="59"/>
        <v>Barney</v>
      </c>
      <c r="T191" s="25" t="str">
        <f t="shared" si="60"/>
        <v>2017104</v>
      </c>
      <c r="U191" s="25">
        <f t="shared" si="61"/>
        <v>0</v>
      </c>
      <c r="V191" s="26">
        <f t="shared" si="62"/>
        <v>43012</v>
      </c>
    </row>
    <row r="192" spans="1:22" x14ac:dyDescent="0.3">
      <c r="A192" s="12">
        <f t="shared" si="42"/>
        <v>188</v>
      </c>
      <c r="B192" t="s">
        <v>200</v>
      </c>
      <c r="C192">
        <f t="shared" si="43"/>
        <v>29</v>
      </c>
      <c r="D192" t="str">
        <f t="shared" si="44"/>
        <v xml:space="preserve">////PR:Games__SP:David20171021     $1916   </v>
      </c>
      <c r="E192">
        <f t="shared" si="45"/>
        <v>32</v>
      </c>
      <c r="F192" t="str">
        <f t="shared" si="46"/>
        <v>////PR:Games__SP:David20171021 $1916</v>
      </c>
      <c r="G192" t="str">
        <f t="shared" si="47"/>
        <v>PR:Games__SP:David20171021 $1916</v>
      </c>
      <c r="H192" t="str">
        <f t="shared" si="48"/>
        <v>PR:Games  SP:David20171021 $1916</v>
      </c>
      <c r="I192" t="str">
        <f t="shared" si="49"/>
        <v>PR:Games SP:David20171021 $1916</v>
      </c>
      <c r="J192">
        <f t="shared" si="50"/>
        <v>31</v>
      </c>
      <c r="K192">
        <f t="shared" si="51"/>
        <v>54</v>
      </c>
      <c r="L192" t="str">
        <f t="shared" si="52"/>
        <v>Games SP:David20171021 $1916</v>
      </c>
      <c r="M192" t="str">
        <f t="shared" si="53"/>
        <v>Games David20171021 $1916</v>
      </c>
      <c r="N192" s="28" t="str">
        <f t="shared" si="54"/>
        <v>Games David 20171021 $1916</v>
      </c>
      <c r="O192">
        <f t="shared" si="55"/>
        <v>6</v>
      </c>
      <c r="P192">
        <f t="shared" si="56"/>
        <v>12</v>
      </c>
      <c r="Q192">
        <f t="shared" si="57"/>
        <v>21</v>
      </c>
      <c r="R192" s="25" t="str">
        <f t="shared" si="58"/>
        <v>Games</v>
      </c>
      <c r="S192" s="25" t="str">
        <f t="shared" si="59"/>
        <v>David</v>
      </c>
      <c r="T192" s="25" t="str">
        <f t="shared" si="60"/>
        <v>20171021</v>
      </c>
      <c r="U192" s="25">
        <f t="shared" si="61"/>
        <v>1916</v>
      </c>
      <c r="V192" s="26">
        <f t="shared" si="62"/>
        <v>43029</v>
      </c>
    </row>
    <row r="193" spans="1:22" x14ac:dyDescent="0.3">
      <c r="A193" s="12">
        <f t="shared" si="42"/>
        <v>189</v>
      </c>
      <c r="B193" t="s">
        <v>201</v>
      </c>
      <c r="C193">
        <f t="shared" si="43"/>
        <v>31</v>
      </c>
      <c r="D193" t="str">
        <f t="shared" si="44"/>
        <v xml:space="preserve">/PR:Games_SP:Alice2017106   $2406 </v>
      </c>
      <c r="E193">
        <f t="shared" si="45"/>
        <v>32</v>
      </c>
      <c r="F193" t="str">
        <f t="shared" si="46"/>
        <v>/PR:Games_SP:Alice2017106 $2406</v>
      </c>
      <c r="G193" t="str">
        <f t="shared" si="47"/>
        <v>PR:Games_SP:Alice2017106 $2406</v>
      </c>
      <c r="H193" t="str">
        <f t="shared" si="48"/>
        <v>PR:Games SP:Alice2017106 $2406</v>
      </c>
      <c r="I193" t="str">
        <f t="shared" si="49"/>
        <v>PR:Games SP:Alice2017106 $2406</v>
      </c>
      <c r="J193">
        <f t="shared" si="50"/>
        <v>30</v>
      </c>
      <c r="K193">
        <f t="shared" si="51"/>
        <v>54</v>
      </c>
      <c r="L193" t="str">
        <f t="shared" si="52"/>
        <v>Games SP:Alice2017106 $2406</v>
      </c>
      <c r="M193" t="str">
        <f t="shared" si="53"/>
        <v>Games Alice2017106 $2406</v>
      </c>
      <c r="N193" s="28" t="str">
        <f t="shared" si="54"/>
        <v>Games Alice 2017106 $2406</v>
      </c>
      <c r="O193">
        <f t="shared" si="55"/>
        <v>6</v>
      </c>
      <c r="P193">
        <f t="shared" si="56"/>
        <v>12</v>
      </c>
      <c r="Q193">
        <f t="shared" si="57"/>
        <v>20</v>
      </c>
      <c r="R193" s="25" t="str">
        <f t="shared" si="58"/>
        <v>Games</v>
      </c>
      <c r="S193" s="25" t="str">
        <f t="shared" si="59"/>
        <v>Alice</v>
      </c>
      <c r="T193" s="25" t="str">
        <f t="shared" si="60"/>
        <v>2017106</v>
      </c>
      <c r="U193" s="25">
        <f t="shared" si="61"/>
        <v>2406</v>
      </c>
      <c r="V193" s="26">
        <f t="shared" si="62"/>
        <v>43014</v>
      </c>
    </row>
    <row r="194" spans="1:22" x14ac:dyDescent="0.3">
      <c r="A194" s="12">
        <f t="shared" si="42"/>
        <v>190</v>
      </c>
      <c r="B194" t="s">
        <v>202</v>
      </c>
      <c r="C194">
        <f t="shared" si="43"/>
        <v>29</v>
      </c>
      <c r="D194" t="str">
        <f t="shared" si="44"/>
        <v xml:space="preserve">/////PR:Games____SP:Carol20171012    $1878   </v>
      </c>
      <c r="E194">
        <f t="shared" si="45"/>
        <v>32</v>
      </c>
      <c r="F194" t="str">
        <f t="shared" si="46"/>
        <v>/////PR:Games____SP:Carol20171012 $1878</v>
      </c>
      <c r="G194" t="str">
        <f t="shared" si="47"/>
        <v>PR:Games____SP:Carol20171012 $1878</v>
      </c>
      <c r="H194" t="str">
        <f t="shared" si="48"/>
        <v>PR:Games    SP:Carol20171012 $1878</v>
      </c>
      <c r="I194" t="str">
        <f t="shared" si="49"/>
        <v>PR:Games SP:Carol20171012 $1878</v>
      </c>
      <c r="J194">
        <f t="shared" si="50"/>
        <v>31</v>
      </c>
      <c r="K194">
        <f t="shared" si="51"/>
        <v>56</v>
      </c>
      <c r="L194" t="str">
        <f t="shared" si="52"/>
        <v>Games SP:Carol20171012 $1878</v>
      </c>
      <c r="M194" t="str">
        <f t="shared" si="53"/>
        <v>Games Carol20171012 $1878</v>
      </c>
      <c r="N194" s="28" t="str">
        <f t="shared" si="54"/>
        <v>Games Carol 20171012 $1878</v>
      </c>
      <c r="O194">
        <f t="shared" si="55"/>
        <v>6</v>
      </c>
      <c r="P194">
        <f t="shared" si="56"/>
        <v>12</v>
      </c>
      <c r="Q194">
        <f t="shared" si="57"/>
        <v>21</v>
      </c>
      <c r="R194" s="25" t="str">
        <f t="shared" si="58"/>
        <v>Games</v>
      </c>
      <c r="S194" s="25" t="str">
        <f t="shared" si="59"/>
        <v>Carol</v>
      </c>
      <c r="T194" s="25" t="str">
        <f t="shared" si="60"/>
        <v>20171012</v>
      </c>
      <c r="U194" s="25">
        <f t="shared" si="61"/>
        <v>1878</v>
      </c>
      <c r="V194" s="26">
        <f t="shared" si="62"/>
        <v>43020</v>
      </c>
    </row>
    <row r="195" spans="1:22" x14ac:dyDescent="0.3">
      <c r="A195" s="12">
        <f t="shared" si="42"/>
        <v>191</v>
      </c>
      <c r="B195" t="s">
        <v>203</v>
      </c>
      <c r="C195">
        <f t="shared" si="43"/>
        <v>29</v>
      </c>
      <c r="D195" t="str">
        <f t="shared" si="44"/>
        <v xml:space="preserve">////PR:Games____SP:David20171019 $0     </v>
      </c>
      <c r="E195">
        <f t="shared" si="45"/>
        <v>32</v>
      </c>
      <c r="F195" t="str">
        <f t="shared" si="46"/>
        <v>////PR:Games____SP:David20171019 $0</v>
      </c>
      <c r="G195" t="str">
        <f t="shared" si="47"/>
        <v>PR:Games____SP:David20171019 $0</v>
      </c>
      <c r="H195" t="str">
        <f t="shared" si="48"/>
        <v>PR:Games    SP:David20171019 $0</v>
      </c>
      <c r="I195" t="str">
        <f t="shared" si="49"/>
        <v>PR:Games SP:David20171019 $0</v>
      </c>
      <c r="J195">
        <f t="shared" si="50"/>
        <v>28</v>
      </c>
      <c r="K195">
        <f t="shared" si="51"/>
        <v>48</v>
      </c>
      <c r="L195" t="str">
        <f t="shared" si="52"/>
        <v>Games SP:David20171019 $0</v>
      </c>
      <c r="M195" t="str">
        <f t="shared" si="53"/>
        <v>Games David20171019 $0</v>
      </c>
      <c r="N195" s="28" t="str">
        <f t="shared" si="54"/>
        <v>Games David 20171019 $0</v>
      </c>
      <c r="O195">
        <f t="shared" si="55"/>
        <v>6</v>
      </c>
      <c r="P195">
        <f t="shared" si="56"/>
        <v>12</v>
      </c>
      <c r="Q195">
        <f t="shared" si="57"/>
        <v>21</v>
      </c>
      <c r="R195" s="25" t="str">
        <f t="shared" si="58"/>
        <v>Games</v>
      </c>
      <c r="S195" s="25" t="str">
        <f t="shared" si="59"/>
        <v>David</v>
      </c>
      <c r="T195" s="25" t="str">
        <f t="shared" si="60"/>
        <v>20171019</v>
      </c>
      <c r="U195" s="25">
        <f t="shared" si="61"/>
        <v>0</v>
      </c>
      <c r="V195" s="26">
        <f t="shared" si="62"/>
        <v>43027</v>
      </c>
    </row>
    <row r="196" spans="1:22" x14ac:dyDescent="0.3">
      <c r="A196" s="12">
        <f t="shared" si="42"/>
        <v>192</v>
      </c>
      <c r="B196" t="s">
        <v>204</v>
      </c>
      <c r="C196">
        <f t="shared" si="43"/>
        <v>29</v>
      </c>
      <c r="D196" t="str">
        <f t="shared" si="44"/>
        <v xml:space="preserve">/////PR:Music__SP:Carol20171015    $1360   </v>
      </c>
      <c r="E196">
        <f t="shared" si="45"/>
        <v>32</v>
      </c>
      <c r="F196" t="str">
        <f t="shared" si="46"/>
        <v>/////PR:Music__SP:Carol20171015 $1360</v>
      </c>
      <c r="G196" t="str">
        <f t="shared" si="47"/>
        <v>PR:Music__SP:Carol20171015 $1360</v>
      </c>
      <c r="H196" t="str">
        <f t="shared" si="48"/>
        <v>PR:Music  SP:Carol20171015 $1360</v>
      </c>
      <c r="I196" t="str">
        <f t="shared" si="49"/>
        <v>PR:Music SP:Carol20171015 $1360</v>
      </c>
      <c r="J196">
        <f t="shared" si="50"/>
        <v>31</v>
      </c>
      <c r="K196">
        <f t="shared" si="51"/>
        <v>48</v>
      </c>
      <c r="L196" t="str">
        <f t="shared" si="52"/>
        <v>Music SP:Carol20171015 $1360</v>
      </c>
      <c r="M196" t="str">
        <f t="shared" si="53"/>
        <v>Music Carol20171015 $1360</v>
      </c>
      <c r="N196" s="28" t="str">
        <f t="shared" si="54"/>
        <v>Music Carol 20171015 $1360</v>
      </c>
      <c r="O196">
        <f t="shared" si="55"/>
        <v>6</v>
      </c>
      <c r="P196">
        <f t="shared" si="56"/>
        <v>12</v>
      </c>
      <c r="Q196">
        <f t="shared" si="57"/>
        <v>21</v>
      </c>
      <c r="R196" s="25" t="str">
        <f t="shared" si="58"/>
        <v>Music</v>
      </c>
      <c r="S196" s="25" t="str">
        <f t="shared" si="59"/>
        <v>Carol</v>
      </c>
      <c r="T196" s="25" t="str">
        <f t="shared" si="60"/>
        <v>20171015</v>
      </c>
      <c r="U196" s="25">
        <f t="shared" si="61"/>
        <v>1360</v>
      </c>
      <c r="V196" s="26">
        <f t="shared" si="62"/>
        <v>43023</v>
      </c>
    </row>
    <row r="197" spans="1:22" x14ac:dyDescent="0.3">
      <c r="A197" s="12">
        <f t="shared" si="42"/>
        <v>193</v>
      </c>
      <c r="B197" t="s">
        <v>205</v>
      </c>
      <c r="C197">
        <f t="shared" si="43"/>
        <v>28</v>
      </c>
      <c r="D197" t="str">
        <f t="shared" si="44"/>
        <v xml:space="preserve">/PR:Music____SP:Carol20171014     $0  </v>
      </c>
      <c r="E197">
        <f t="shared" si="45"/>
        <v>32</v>
      </c>
      <c r="F197" t="str">
        <f t="shared" si="46"/>
        <v>/PR:Music____SP:Carol20171014 $0</v>
      </c>
      <c r="G197" t="str">
        <f t="shared" si="47"/>
        <v>PR:Music____SP:Carol20171014 $0</v>
      </c>
      <c r="H197" t="str">
        <f t="shared" si="48"/>
        <v>PR:Music    SP:Carol20171014 $0</v>
      </c>
      <c r="I197" t="str">
        <f t="shared" si="49"/>
        <v>PR:Music SP:Carol20171014 $0</v>
      </c>
      <c r="J197">
        <f t="shared" si="50"/>
        <v>28</v>
      </c>
      <c r="K197">
        <f t="shared" si="51"/>
        <v>48</v>
      </c>
      <c r="L197" t="str">
        <f t="shared" si="52"/>
        <v>Music SP:Carol20171014 $0</v>
      </c>
      <c r="M197" t="str">
        <f t="shared" si="53"/>
        <v>Music Carol20171014 $0</v>
      </c>
      <c r="N197" s="28" t="str">
        <f t="shared" si="54"/>
        <v>Music Carol 20171014 $0</v>
      </c>
      <c r="O197">
        <f t="shared" si="55"/>
        <v>6</v>
      </c>
      <c r="P197">
        <f t="shared" si="56"/>
        <v>12</v>
      </c>
      <c r="Q197">
        <f t="shared" si="57"/>
        <v>21</v>
      </c>
      <c r="R197" s="25" t="str">
        <f t="shared" si="58"/>
        <v>Music</v>
      </c>
      <c r="S197" s="25" t="str">
        <f t="shared" si="59"/>
        <v>Carol</v>
      </c>
      <c r="T197" s="25" t="str">
        <f t="shared" si="60"/>
        <v>20171014</v>
      </c>
      <c r="U197" s="25">
        <f t="shared" si="61"/>
        <v>0</v>
      </c>
      <c r="V197" s="26">
        <f t="shared" si="62"/>
        <v>43022</v>
      </c>
    </row>
    <row r="198" spans="1:22" x14ac:dyDescent="0.3">
      <c r="A198" s="12">
        <f t="shared" ref="A198:A261" si="63">A197+1</f>
        <v>194</v>
      </c>
      <c r="B198" t="s">
        <v>206</v>
      </c>
      <c r="C198">
        <f t="shared" ref="C198:C261" si="64">CODE(RIGHT(B198))</f>
        <v>30</v>
      </c>
      <c r="D198" t="str">
        <f t="shared" ref="D198:D261" si="65">CLEAN(B198)</f>
        <v xml:space="preserve">//PR:Books_____SP:Barney2017105   $844   </v>
      </c>
      <c r="E198">
        <f t="shared" ref="E198:E261" si="66">CODE(RIGHT(D198))</f>
        <v>32</v>
      </c>
      <c r="F198" t="str">
        <f t="shared" ref="F198:F261" si="67">TRIM(SUBSTITUTE(D198,CHAR(160)," "))</f>
        <v>//PR:Books_____SP:Barney2017105 $844</v>
      </c>
      <c r="G198" t="str">
        <f t="shared" ref="G198:G261" si="68">SUBSTITUTE(F198,"/", "")</f>
        <v>PR:Books_____SP:Barney2017105 $844</v>
      </c>
      <c r="H198" t="str">
        <f t="shared" ref="H198:H261" si="69">SUBSTITUTE(G198,"_", " ")</f>
        <v>PR:Books     SP:Barney2017105 $844</v>
      </c>
      <c r="I198" t="str">
        <f t="shared" ref="I198:I261" si="70">TRIM(SUBSTITUTE(G198,"_", " "))</f>
        <v>PR:Books SP:Barney2017105 $844</v>
      </c>
      <c r="J198">
        <f t="shared" ref="J198:J261" si="71">LEN(I198)</f>
        <v>30</v>
      </c>
      <c r="K198">
        <f t="shared" ref="K198:K261" si="72">CODE(RIGHT(I198,1))</f>
        <v>52</v>
      </c>
      <c r="L198" t="str">
        <f t="shared" ref="L198:L261" si="73">SUBSTITUTE(I198,"PR:", "")</f>
        <v>Books SP:Barney2017105 $844</v>
      </c>
      <c r="M198" t="str">
        <f t="shared" ref="M198:M261" si="74">SUBSTITUTE(L198,"SP:", "")</f>
        <v>Books Barney2017105 $844</v>
      </c>
      <c r="N198" s="28" t="str">
        <f t="shared" ref="N198:N261" si="75">SUBSTITUTE(M198,"201710"," 201710")</f>
        <v>Books Barney 2017105 $844</v>
      </c>
      <c r="O198">
        <f t="shared" ref="O198:O261" si="76">FIND(" ",N198,1)</f>
        <v>6</v>
      </c>
      <c r="P198">
        <f t="shared" ref="P198:P261" si="77">FIND(" ",N198,O198+1)</f>
        <v>13</v>
      </c>
      <c r="Q198">
        <f t="shared" ref="Q198:Q261" si="78">FIND(" ",N198,P198+1)</f>
        <v>21</v>
      </c>
      <c r="R198" s="25" t="str">
        <f t="shared" ref="R198:R261" si="79">LEFT(N198,O198-1)</f>
        <v>Books</v>
      </c>
      <c r="S198" s="25" t="str">
        <f t="shared" ref="S198:S261" si="80">MID(N198,O198+1,P198-O198-1)</f>
        <v>Barney</v>
      </c>
      <c r="T198" s="25" t="str">
        <f t="shared" ref="T198:T261" si="81">MID(N198,P198+1,Q198-P198-1)</f>
        <v>2017105</v>
      </c>
      <c r="U198" s="25">
        <f t="shared" ref="U198:U261" si="82">VALUE(MID(N198,Q198+2,99))</f>
        <v>844</v>
      </c>
      <c r="V198" s="26">
        <f t="shared" ref="V198:V261" si="83">DATE(2017,10,MID(T198,6,99))</f>
        <v>43013</v>
      </c>
    </row>
    <row r="199" spans="1:22" x14ac:dyDescent="0.3">
      <c r="A199" s="12">
        <f t="shared" si="63"/>
        <v>195</v>
      </c>
      <c r="B199" t="s">
        <v>207</v>
      </c>
      <c r="C199">
        <f t="shared" si="64"/>
        <v>28</v>
      </c>
      <c r="D199" t="str">
        <f t="shared" si="65"/>
        <v xml:space="preserve">/////PR:Clothing__SP:David20171020  $1172     </v>
      </c>
      <c r="E199">
        <f t="shared" si="66"/>
        <v>32</v>
      </c>
      <c r="F199" t="str">
        <f t="shared" si="67"/>
        <v>/////PR:Clothing__SP:David20171020 $1172</v>
      </c>
      <c r="G199" t="str">
        <f t="shared" si="68"/>
        <v>PR:Clothing__SP:David20171020 $1172</v>
      </c>
      <c r="H199" t="str">
        <f t="shared" si="69"/>
        <v>PR:Clothing  SP:David20171020 $1172</v>
      </c>
      <c r="I199" t="str">
        <f t="shared" si="70"/>
        <v>PR:Clothing SP:David20171020 $1172</v>
      </c>
      <c r="J199">
        <f t="shared" si="71"/>
        <v>34</v>
      </c>
      <c r="K199">
        <f t="shared" si="72"/>
        <v>50</v>
      </c>
      <c r="L199" t="str">
        <f t="shared" si="73"/>
        <v>Clothing SP:David20171020 $1172</v>
      </c>
      <c r="M199" t="str">
        <f t="shared" si="74"/>
        <v>Clothing David20171020 $1172</v>
      </c>
      <c r="N199" s="28" t="str">
        <f t="shared" si="75"/>
        <v>Clothing David 20171020 $1172</v>
      </c>
      <c r="O199">
        <f t="shared" si="76"/>
        <v>9</v>
      </c>
      <c r="P199">
        <f t="shared" si="77"/>
        <v>15</v>
      </c>
      <c r="Q199">
        <f t="shared" si="78"/>
        <v>24</v>
      </c>
      <c r="R199" s="25" t="str">
        <f t="shared" si="79"/>
        <v>Clothing</v>
      </c>
      <c r="S199" s="25" t="str">
        <f t="shared" si="80"/>
        <v>David</v>
      </c>
      <c r="T199" s="25" t="str">
        <f t="shared" si="81"/>
        <v>20171020</v>
      </c>
      <c r="U199" s="25">
        <f t="shared" si="82"/>
        <v>1172</v>
      </c>
      <c r="V199" s="26">
        <f t="shared" si="83"/>
        <v>43028</v>
      </c>
    </row>
    <row r="200" spans="1:22" x14ac:dyDescent="0.3">
      <c r="A200" s="12">
        <f t="shared" si="63"/>
        <v>196</v>
      </c>
      <c r="B200" t="s">
        <v>208</v>
      </c>
      <c r="C200">
        <f t="shared" si="64"/>
        <v>29</v>
      </c>
      <c r="D200" t="str">
        <f t="shared" si="65"/>
        <v xml:space="preserve">///PR:Books____SP:Alice20171030 $0    </v>
      </c>
      <c r="E200">
        <f t="shared" si="66"/>
        <v>32</v>
      </c>
      <c r="F200" t="str">
        <f t="shared" si="67"/>
        <v>///PR:Books____SP:Alice20171030 $0</v>
      </c>
      <c r="G200" t="str">
        <f t="shared" si="68"/>
        <v>PR:Books____SP:Alice20171030 $0</v>
      </c>
      <c r="H200" t="str">
        <f t="shared" si="69"/>
        <v>PR:Books    SP:Alice20171030 $0</v>
      </c>
      <c r="I200" t="str">
        <f t="shared" si="70"/>
        <v>PR:Books SP:Alice20171030 $0</v>
      </c>
      <c r="J200">
        <f t="shared" si="71"/>
        <v>28</v>
      </c>
      <c r="K200">
        <f t="shared" si="72"/>
        <v>48</v>
      </c>
      <c r="L200" t="str">
        <f t="shared" si="73"/>
        <v>Books SP:Alice20171030 $0</v>
      </c>
      <c r="M200" t="str">
        <f t="shared" si="74"/>
        <v>Books Alice20171030 $0</v>
      </c>
      <c r="N200" s="28" t="str">
        <f t="shared" si="75"/>
        <v>Books Alice 20171030 $0</v>
      </c>
      <c r="O200">
        <f t="shared" si="76"/>
        <v>6</v>
      </c>
      <c r="P200">
        <f t="shared" si="77"/>
        <v>12</v>
      </c>
      <c r="Q200">
        <f t="shared" si="78"/>
        <v>21</v>
      </c>
      <c r="R200" s="25" t="str">
        <f t="shared" si="79"/>
        <v>Books</v>
      </c>
      <c r="S200" s="25" t="str">
        <f t="shared" si="80"/>
        <v>Alice</v>
      </c>
      <c r="T200" s="25" t="str">
        <f t="shared" si="81"/>
        <v>20171030</v>
      </c>
      <c r="U200" s="25">
        <f t="shared" si="82"/>
        <v>0</v>
      </c>
      <c r="V200" s="26">
        <f t="shared" si="83"/>
        <v>43038</v>
      </c>
    </row>
    <row r="201" spans="1:22" x14ac:dyDescent="0.3">
      <c r="A201" s="12">
        <f t="shared" si="63"/>
        <v>197</v>
      </c>
      <c r="B201" t="s">
        <v>209</v>
      </c>
      <c r="C201">
        <f t="shared" si="64"/>
        <v>30</v>
      </c>
      <c r="D201" t="str">
        <f t="shared" si="65"/>
        <v xml:space="preserve">/PR:Music___SP:Alice2017107    $924 </v>
      </c>
      <c r="E201">
        <f t="shared" si="66"/>
        <v>32</v>
      </c>
      <c r="F201" t="str">
        <f t="shared" si="67"/>
        <v>/PR:Music___SP:Alice2017107 $924</v>
      </c>
      <c r="G201" t="str">
        <f t="shared" si="68"/>
        <v>PR:Music___SP:Alice2017107 $924</v>
      </c>
      <c r="H201" t="str">
        <f t="shared" si="69"/>
        <v>PR:Music   SP:Alice2017107 $924</v>
      </c>
      <c r="I201" t="str">
        <f t="shared" si="70"/>
        <v>PR:Music SP:Alice2017107 $924</v>
      </c>
      <c r="J201">
        <f t="shared" si="71"/>
        <v>29</v>
      </c>
      <c r="K201">
        <f t="shared" si="72"/>
        <v>52</v>
      </c>
      <c r="L201" t="str">
        <f t="shared" si="73"/>
        <v>Music SP:Alice2017107 $924</v>
      </c>
      <c r="M201" t="str">
        <f t="shared" si="74"/>
        <v>Music Alice2017107 $924</v>
      </c>
      <c r="N201" s="28" t="str">
        <f t="shared" si="75"/>
        <v>Music Alice 2017107 $924</v>
      </c>
      <c r="O201">
        <f t="shared" si="76"/>
        <v>6</v>
      </c>
      <c r="P201">
        <f t="shared" si="77"/>
        <v>12</v>
      </c>
      <c r="Q201">
        <f t="shared" si="78"/>
        <v>20</v>
      </c>
      <c r="R201" s="25" t="str">
        <f t="shared" si="79"/>
        <v>Music</v>
      </c>
      <c r="S201" s="25" t="str">
        <f t="shared" si="80"/>
        <v>Alice</v>
      </c>
      <c r="T201" s="25" t="str">
        <f t="shared" si="81"/>
        <v>2017107</v>
      </c>
      <c r="U201" s="25">
        <f t="shared" si="82"/>
        <v>924</v>
      </c>
      <c r="V201" s="26">
        <f t="shared" si="83"/>
        <v>43015</v>
      </c>
    </row>
    <row r="202" spans="1:22" x14ac:dyDescent="0.3">
      <c r="A202" s="12">
        <f t="shared" si="63"/>
        <v>198</v>
      </c>
      <c r="B202" t="s">
        <v>210</v>
      </c>
      <c r="C202">
        <f t="shared" si="64"/>
        <v>30</v>
      </c>
      <c r="D202" t="str">
        <f t="shared" si="65"/>
        <v xml:space="preserve">/////PR:Games__SP:Barney2017102     $2368 </v>
      </c>
      <c r="E202">
        <f t="shared" si="66"/>
        <v>32</v>
      </c>
      <c r="F202" t="str">
        <f t="shared" si="67"/>
        <v>/////PR:Games__SP:Barney2017102 $2368</v>
      </c>
      <c r="G202" t="str">
        <f t="shared" si="68"/>
        <v>PR:Games__SP:Barney2017102 $2368</v>
      </c>
      <c r="H202" t="str">
        <f t="shared" si="69"/>
        <v>PR:Games  SP:Barney2017102 $2368</v>
      </c>
      <c r="I202" t="str">
        <f t="shared" si="70"/>
        <v>PR:Games SP:Barney2017102 $2368</v>
      </c>
      <c r="J202">
        <f t="shared" si="71"/>
        <v>31</v>
      </c>
      <c r="K202">
        <f t="shared" si="72"/>
        <v>56</v>
      </c>
      <c r="L202" t="str">
        <f t="shared" si="73"/>
        <v>Games SP:Barney2017102 $2368</v>
      </c>
      <c r="M202" t="str">
        <f t="shared" si="74"/>
        <v>Games Barney2017102 $2368</v>
      </c>
      <c r="N202" s="28" t="str">
        <f t="shared" si="75"/>
        <v>Games Barney 2017102 $2368</v>
      </c>
      <c r="O202">
        <f t="shared" si="76"/>
        <v>6</v>
      </c>
      <c r="P202">
        <f t="shared" si="77"/>
        <v>13</v>
      </c>
      <c r="Q202">
        <f t="shared" si="78"/>
        <v>21</v>
      </c>
      <c r="R202" s="25" t="str">
        <f t="shared" si="79"/>
        <v>Games</v>
      </c>
      <c r="S202" s="25" t="str">
        <f t="shared" si="80"/>
        <v>Barney</v>
      </c>
      <c r="T202" s="25" t="str">
        <f t="shared" si="81"/>
        <v>2017102</v>
      </c>
      <c r="U202" s="25">
        <f t="shared" si="82"/>
        <v>2368</v>
      </c>
      <c r="V202" s="26">
        <f t="shared" si="83"/>
        <v>43010</v>
      </c>
    </row>
    <row r="203" spans="1:22" x14ac:dyDescent="0.3">
      <c r="A203" s="12">
        <f t="shared" si="63"/>
        <v>199</v>
      </c>
      <c r="B203" t="s">
        <v>211</v>
      </c>
      <c r="C203">
        <f t="shared" si="64"/>
        <v>30</v>
      </c>
      <c r="D203" t="str">
        <f t="shared" si="65"/>
        <v xml:space="preserve">////PR:Games____SP:Carol20171018 $1616    </v>
      </c>
      <c r="E203">
        <f t="shared" si="66"/>
        <v>32</v>
      </c>
      <c r="F203" t="str">
        <f t="shared" si="67"/>
        <v>////PR:Games____SP:Carol20171018 $1616</v>
      </c>
      <c r="G203" t="str">
        <f t="shared" si="68"/>
        <v>PR:Games____SP:Carol20171018 $1616</v>
      </c>
      <c r="H203" t="str">
        <f t="shared" si="69"/>
        <v>PR:Games    SP:Carol20171018 $1616</v>
      </c>
      <c r="I203" t="str">
        <f t="shared" si="70"/>
        <v>PR:Games SP:Carol20171018 $1616</v>
      </c>
      <c r="J203">
        <f t="shared" si="71"/>
        <v>31</v>
      </c>
      <c r="K203">
        <f t="shared" si="72"/>
        <v>54</v>
      </c>
      <c r="L203" t="str">
        <f t="shared" si="73"/>
        <v>Games SP:Carol20171018 $1616</v>
      </c>
      <c r="M203" t="str">
        <f t="shared" si="74"/>
        <v>Games Carol20171018 $1616</v>
      </c>
      <c r="N203" s="28" t="str">
        <f t="shared" si="75"/>
        <v>Games Carol 20171018 $1616</v>
      </c>
      <c r="O203">
        <f t="shared" si="76"/>
        <v>6</v>
      </c>
      <c r="P203">
        <f t="shared" si="77"/>
        <v>12</v>
      </c>
      <c r="Q203">
        <f t="shared" si="78"/>
        <v>21</v>
      </c>
      <c r="R203" s="25" t="str">
        <f t="shared" si="79"/>
        <v>Games</v>
      </c>
      <c r="S203" s="25" t="str">
        <f t="shared" si="80"/>
        <v>Carol</v>
      </c>
      <c r="T203" s="25" t="str">
        <f t="shared" si="81"/>
        <v>20171018</v>
      </c>
      <c r="U203" s="25">
        <f t="shared" si="82"/>
        <v>1616</v>
      </c>
      <c r="V203" s="26">
        <f t="shared" si="83"/>
        <v>43026</v>
      </c>
    </row>
    <row r="204" spans="1:22" x14ac:dyDescent="0.3">
      <c r="A204" s="12">
        <f t="shared" si="63"/>
        <v>200</v>
      </c>
      <c r="B204" t="s">
        <v>212</v>
      </c>
      <c r="C204">
        <f t="shared" si="64"/>
        <v>29</v>
      </c>
      <c r="D204" t="str">
        <f t="shared" si="65"/>
        <v xml:space="preserve">//PR:Music_____SP:David20171012     $1445  </v>
      </c>
      <c r="E204">
        <f t="shared" si="66"/>
        <v>32</v>
      </c>
      <c r="F204" t="str">
        <f t="shared" si="67"/>
        <v>//PR:Music_____SP:David20171012 $1445</v>
      </c>
      <c r="G204" t="str">
        <f t="shared" si="68"/>
        <v>PR:Music_____SP:David20171012 $1445</v>
      </c>
      <c r="H204" t="str">
        <f t="shared" si="69"/>
        <v>PR:Music     SP:David20171012 $1445</v>
      </c>
      <c r="I204" t="str">
        <f t="shared" si="70"/>
        <v>PR:Music SP:David20171012 $1445</v>
      </c>
      <c r="J204">
        <f t="shared" si="71"/>
        <v>31</v>
      </c>
      <c r="K204">
        <f t="shared" si="72"/>
        <v>53</v>
      </c>
      <c r="L204" t="str">
        <f t="shared" si="73"/>
        <v>Music SP:David20171012 $1445</v>
      </c>
      <c r="M204" t="str">
        <f t="shared" si="74"/>
        <v>Music David20171012 $1445</v>
      </c>
      <c r="N204" s="28" t="str">
        <f t="shared" si="75"/>
        <v>Music David 20171012 $1445</v>
      </c>
      <c r="O204">
        <f t="shared" si="76"/>
        <v>6</v>
      </c>
      <c r="P204">
        <f t="shared" si="77"/>
        <v>12</v>
      </c>
      <c r="Q204">
        <f t="shared" si="78"/>
        <v>21</v>
      </c>
      <c r="R204" s="25" t="str">
        <f t="shared" si="79"/>
        <v>Music</v>
      </c>
      <c r="S204" s="25" t="str">
        <f t="shared" si="80"/>
        <v>David</v>
      </c>
      <c r="T204" s="25" t="str">
        <f t="shared" si="81"/>
        <v>20171012</v>
      </c>
      <c r="U204" s="25">
        <f t="shared" si="82"/>
        <v>1445</v>
      </c>
      <c r="V204" s="26">
        <f t="shared" si="83"/>
        <v>43020</v>
      </c>
    </row>
    <row r="205" spans="1:22" x14ac:dyDescent="0.3">
      <c r="A205" s="12">
        <f t="shared" si="63"/>
        <v>201</v>
      </c>
      <c r="B205" t="s">
        <v>213</v>
      </c>
      <c r="C205">
        <f t="shared" si="64"/>
        <v>30</v>
      </c>
      <c r="D205" t="str">
        <f t="shared" si="65"/>
        <v xml:space="preserve">/PR:Music___SP:Carol20171030  $1133   </v>
      </c>
      <c r="E205">
        <f t="shared" si="66"/>
        <v>32</v>
      </c>
      <c r="F205" t="str">
        <f t="shared" si="67"/>
        <v>/PR:Music___SP:Carol20171030 $1133</v>
      </c>
      <c r="G205" t="str">
        <f t="shared" si="68"/>
        <v>PR:Music___SP:Carol20171030 $1133</v>
      </c>
      <c r="H205" t="str">
        <f t="shared" si="69"/>
        <v>PR:Music   SP:Carol20171030 $1133</v>
      </c>
      <c r="I205" t="str">
        <f t="shared" si="70"/>
        <v>PR:Music SP:Carol20171030 $1133</v>
      </c>
      <c r="J205">
        <f t="shared" si="71"/>
        <v>31</v>
      </c>
      <c r="K205">
        <f t="shared" si="72"/>
        <v>51</v>
      </c>
      <c r="L205" t="str">
        <f t="shared" si="73"/>
        <v>Music SP:Carol20171030 $1133</v>
      </c>
      <c r="M205" t="str">
        <f t="shared" si="74"/>
        <v>Music Carol20171030 $1133</v>
      </c>
      <c r="N205" s="28" t="str">
        <f t="shared" si="75"/>
        <v>Music Carol 20171030 $1133</v>
      </c>
      <c r="O205">
        <f t="shared" si="76"/>
        <v>6</v>
      </c>
      <c r="P205">
        <f t="shared" si="77"/>
        <v>12</v>
      </c>
      <c r="Q205">
        <f t="shared" si="78"/>
        <v>21</v>
      </c>
      <c r="R205" s="25" t="str">
        <f t="shared" si="79"/>
        <v>Music</v>
      </c>
      <c r="S205" s="25" t="str">
        <f t="shared" si="80"/>
        <v>Carol</v>
      </c>
      <c r="T205" s="25" t="str">
        <f t="shared" si="81"/>
        <v>20171030</v>
      </c>
      <c r="U205" s="25">
        <f t="shared" si="82"/>
        <v>1133</v>
      </c>
      <c r="V205" s="26">
        <f t="shared" si="83"/>
        <v>43038</v>
      </c>
    </row>
    <row r="206" spans="1:22" x14ac:dyDescent="0.3">
      <c r="A206" s="12">
        <f t="shared" si="63"/>
        <v>202</v>
      </c>
      <c r="B206" t="s">
        <v>214</v>
      </c>
      <c r="C206">
        <f t="shared" si="64"/>
        <v>28</v>
      </c>
      <c r="D206" t="str">
        <f t="shared" si="65"/>
        <v xml:space="preserve">/////PR:Clothing___SP:Carol2017105     $0     </v>
      </c>
      <c r="E206">
        <f t="shared" si="66"/>
        <v>32</v>
      </c>
      <c r="F206" t="str">
        <f t="shared" si="67"/>
        <v>/////PR:Clothing___SP:Carol2017105 $0</v>
      </c>
      <c r="G206" t="str">
        <f t="shared" si="68"/>
        <v>PR:Clothing___SP:Carol2017105 $0</v>
      </c>
      <c r="H206" t="str">
        <f t="shared" si="69"/>
        <v>PR:Clothing   SP:Carol2017105 $0</v>
      </c>
      <c r="I206" t="str">
        <f t="shared" si="70"/>
        <v>PR:Clothing SP:Carol2017105 $0</v>
      </c>
      <c r="J206">
        <f t="shared" si="71"/>
        <v>30</v>
      </c>
      <c r="K206">
        <f t="shared" si="72"/>
        <v>48</v>
      </c>
      <c r="L206" t="str">
        <f t="shared" si="73"/>
        <v>Clothing SP:Carol2017105 $0</v>
      </c>
      <c r="M206" t="str">
        <f t="shared" si="74"/>
        <v>Clothing Carol2017105 $0</v>
      </c>
      <c r="N206" s="28" t="str">
        <f t="shared" si="75"/>
        <v>Clothing Carol 2017105 $0</v>
      </c>
      <c r="O206">
        <f t="shared" si="76"/>
        <v>9</v>
      </c>
      <c r="P206">
        <f t="shared" si="77"/>
        <v>15</v>
      </c>
      <c r="Q206">
        <f t="shared" si="78"/>
        <v>23</v>
      </c>
      <c r="R206" s="25" t="str">
        <f t="shared" si="79"/>
        <v>Clothing</v>
      </c>
      <c r="S206" s="25" t="str">
        <f t="shared" si="80"/>
        <v>Carol</v>
      </c>
      <c r="T206" s="25" t="str">
        <f t="shared" si="81"/>
        <v>2017105</v>
      </c>
      <c r="U206" s="25">
        <f t="shared" si="82"/>
        <v>0</v>
      </c>
      <c r="V206" s="26">
        <f t="shared" si="83"/>
        <v>43013</v>
      </c>
    </row>
    <row r="207" spans="1:22" x14ac:dyDescent="0.3">
      <c r="A207" s="12">
        <f t="shared" si="63"/>
        <v>203</v>
      </c>
      <c r="B207" t="s">
        <v>215</v>
      </c>
      <c r="C207">
        <f t="shared" si="64"/>
        <v>31</v>
      </c>
      <c r="D207" t="str">
        <f t="shared" si="65"/>
        <v xml:space="preserve">///PR:Clothing__SP:Alice20171031     $874 </v>
      </c>
      <c r="E207">
        <f t="shared" si="66"/>
        <v>32</v>
      </c>
      <c r="F207" t="str">
        <f t="shared" si="67"/>
        <v>///PR:Clothing__SP:Alice20171031 $874</v>
      </c>
      <c r="G207" t="str">
        <f t="shared" si="68"/>
        <v>PR:Clothing__SP:Alice20171031 $874</v>
      </c>
      <c r="H207" t="str">
        <f t="shared" si="69"/>
        <v>PR:Clothing  SP:Alice20171031 $874</v>
      </c>
      <c r="I207" t="str">
        <f t="shared" si="70"/>
        <v>PR:Clothing SP:Alice20171031 $874</v>
      </c>
      <c r="J207">
        <f t="shared" si="71"/>
        <v>33</v>
      </c>
      <c r="K207">
        <f t="shared" si="72"/>
        <v>52</v>
      </c>
      <c r="L207" t="str">
        <f t="shared" si="73"/>
        <v>Clothing SP:Alice20171031 $874</v>
      </c>
      <c r="M207" t="str">
        <f t="shared" si="74"/>
        <v>Clothing Alice20171031 $874</v>
      </c>
      <c r="N207" s="28" t="str">
        <f t="shared" si="75"/>
        <v>Clothing Alice 20171031 $874</v>
      </c>
      <c r="O207">
        <f t="shared" si="76"/>
        <v>9</v>
      </c>
      <c r="P207">
        <f t="shared" si="77"/>
        <v>15</v>
      </c>
      <c r="Q207">
        <f t="shared" si="78"/>
        <v>24</v>
      </c>
      <c r="R207" s="25" t="str">
        <f t="shared" si="79"/>
        <v>Clothing</v>
      </c>
      <c r="S207" s="25" t="str">
        <f t="shared" si="80"/>
        <v>Alice</v>
      </c>
      <c r="T207" s="25" t="str">
        <f t="shared" si="81"/>
        <v>20171031</v>
      </c>
      <c r="U207" s="25">
        <f t="shared" si="82"/>
        <v>874</v>
      </c>
      <c r="V207" s="26">
        <f t="shared" si="83"/>
        <v>43039</v>
      </c>
    </row>
    <row r="208" spans="1:22" x14ac:dyDescent="0.3">
      <c r="A208" s="12">
        <f t="shared" si="63"/>
        <v>204</v>
      </c>
      <c r="B208" t="s">
        <v>216</v>
      </c>
      <c r="C208">
        <f t="shared" si="64"/>
        <v>31</v>
      </c>
      <c r="D208" t="str">
        <f t="shared" si="65"/>
        <v xml:space="preserve">//PR:Music___SP:Carol2017108     $1003   </v>
      </c>
      <c r="E208">
        <f t="shared" si="66"/>
        <v>32</v>
      </c>
      <c r="F208" t="str">
        <f t="shared" si="67"/>
        <v>//PR:Music___SP:Carol2017108 $1003</v>
      </c>
      <c r="G208" t="str">
        <f t="shared" si="68"/>
        <v>PR:Music___SP:Carol2017108 $1003</v>
      </c>
      <c r="H208" t="str">
        <f t="shared" si="69"/>
        <v>PR:Music   SP:Carol2017108 $1003</v>
      </c>
      <c r="I208" t="str">
        <f t="shared" si="70"/>
        <v>PR:Music SP:Carol2017108 $1003</v>
      </c>
      <c r="J208">
        <f t="shared" si="71"/>
        <v>30</v>
      </c>
      <c r="K208">
        <f t="shared" si="72"/>
        <v>51</v>
      </c>
      <c r="L208" t="str">
        <f t="shared" si="73"/>
        <v>Music SP:Carol2017108 $1003</v>
      </c>
      <c r="M208" t="str">
        <f t="shared" si="74"/>
        <v>Music Carol2017108 $1003</v>
      </c>
      <c r="N208" s="28" t="str">
        <f t="shared" si="75"/>
        <v>Music Carol 2017108 $1003</v>
      </c>
      <c r="O208">
        <f t="shared" si="76"/>
        <v>6</v>
      </c>
      <c r="P208">
        <f t="shared" si="77"/>
        <v>12</v>
      </c>
      <c r="Q208">
        <f t="shared" si="78"/>
        <v>20</v>
      </c>
      <c r="R208" s="25" t="str">
        <f t="shared" si="79"/>
        <v>Music</v>
      </c>
      <c r="S208" s="25" t="str">
        <f t="shared" si="80"/>
        <v>Carol</v>
      </c>
      <c r="T208" s="25" t="str">
        <f t="shared" si="81"/>
        <v>2017108</v>
      </c>
      <c r="U208" s="25">
        <f t="shared" si="82"/>
        <v>1003</v>
      </c>
      <c r="V208" s="26">
        <f t="shared" si="83"/>
        <v>43016</v>
      </c>
    </row>
    <row r="209" spans="1:22" x14ac:dyDescent="0.3">
      <c r="A209" s="12">
        <f t="shared" si="63"/>
        <v>205</v>
      </c>
      <c r="B209" t="s">
        <v>217</v>
      </c>
      <c r="C209">
        <f t="shared" si="64"/>
        <v>30</v>
      </c>
      <c r="D209" t="str">
        <f t="shared" si="65"/>
        <v xml:space="preserve">///PR:Books__SP:David20171012     $688  </v>
      </c>
      <c r="E209">
        <f t="shared" si="66"/>
        <v>32</v>
      </c>
      <c r="F209" t="str">
        <f t="shared" si="67"/>
        <v>///PR:Books__SP:David20171012 $688</v>
      </c>
      <c r="G209" t="str">
        <f t="shared" si="68"/>
        <v>PR:Books__SP:David20171012 $688</v>
      </c>
      <c r="H209" t="str">
        <f t="shared" si="69"/>
        <v>PR:Books  SP:David20171012 $688</v>
      </c>
      <c r="I209" t="str">
        <f t="shared" si="70"/>
        <v>PR:Books SP:David20171012 $688</v>
      </c>
      <c r="J209">
        <f t="shared" si="71"/>
        <v>30</v>
      </c>
      <c r="K209">
        <f t="shared" si="72"/>
        <v>56</v>
      </c>
      <c r="L209" t="str">
        <f t="shared" si="73"/>
        <v>Books SP:David20171012 $688</v>
      </c>
      <c r="M209" t="str">
        <f t="shared" si="74"/>
        <v>Books David20171012 $688</v>
      </c>
      <c r="N209" s="28" t="str">
        <f t="shared" si="75"/>
        <v>Books David 20171012 $688</v>
      </c>
      <c r="O209">
        <f t="shared" si="76"/>
        <v>6</v>
      </c>
      <c r="P209">
        <f t="shared" si="77"/>
        <v>12</v>
      </c>
      <c r="Q209">
        <f t="shared" si="78"/>
        <v>21</v>
      </c>
      <c r="R209" s="25" t="str">
        <f t="shared" si="79"/>
        <v>Books</v>
      </c>
      <c r="S209" s="25" t="str">
        <f t="shared" si="80"/>
        <v>David</v>
      </c>
      <c r="T209" s="25" t="str">
        <f t="shared" si="81"/>
        <v>20171012</v>
      </c>
      <c r="U209" s="25">
        <f t="shared" si="82"/>
        <v>688</v>
      </c>
      <c r="V209" s="26">
        <f t="shared" si="83"/>
        <v>43020</v>
      </c>
    </row>
    <row r="210" spans="1:22" x14ac:dyDescent="0.3">
      <c r="A210" s="12">
        <f t="shared" si="63"/>
        <v>206</v>
      </c>
      <c r="B210" t="s">
        <v>218</v>
      </c>
      <c r="C210">
        <f t="shared" si="64"/>
        <v>30</v>
      </c>
      <c r="D210" t="str">
        <f t="shared" si="65"/>
        <v xml:space="preserve">//PR:Clothing_____SP:Carol20171022  $1334     </v>
      </c>
      <c r="E210">
        <f t="shared" si="66"/>
        <v>32</v>
      </c>
      <c r="F210" t="str">
        <f t="shared" si="67"/>
        <v>//PR:Clothing_____SP:Carol20171022 $1334</v>
      </c>
      <c r="G210" t="str">
        <f t="shared" si="68"/>
        <v>PR:Clothing_____SP:Carol20171022 $1334</v>
      </c>
      <c r="H210" t="str">
        <f t="shared" si="69"/>
        <v>PR:Clothing     SP:Carol20171022 $1334</v>
      </c>
      <c r="I210" t="str">
        <f t="shared" si="70"/>
        <v>PR:Clothing SP:Carol20171022 $1334</v>
      </c>
      <c r="J210">
        <f t="shared" si="71"/>
        <v>34</v>
      </c>
      <c r="K210">
        <f t="shared" si="72"/>
        <v>52</v>
      </c>
      <c r="L210" t="str">
        <f t="shared" si="73"/>
        <v>Clothing SP:Carol20171022 $1334</v>
      </c>
      <c r="M210" t="str">
        <f t="shared" si="74"/>
        <v>Clothing Carol20171022 $1334</v>
      </c>
      <c r="N210" s="28" t="str">
        <f t="shared" si="75"/>
        <v>Clothing Carol 20171022 $1334</v>
      </c>
      <c r="O210">
        <f t="shared" si="76"/>
        <v>9</v>
      </c>
      <c r="P210">
        <f t="shared" si="77"/>
        <v>15</v>
      </c>
      <c r="Q210">
        <f t="shared" si="78"/>
        <v>24</v>
      </c>
      <c r="R210" s="25" t="str">
        <f t="shared" si="79"/>
        <v>Clothing</v>
      </c>
      <c r="S210" s="25" t="str">
        <f t="shared" si="80"/>
        <v>Carol</v>
      </c>
      <c r="T210" s="25" t="str">
        <f t="shared" si="81"/>
        <v>20171022</v>
      </c>
      <c r="U210" s="25">
        <f t="shared" si="82"/>
        <v>1334</v>
      </c>
      <c r="V210" s="26">
        <f t="shared" si="83"/>
        <v>43030</v>
      </c>
    </row>
    <row r="211" spans="1:22" x14ac:dyDescent="0.3">
      <c r="A211" s="12">
        <f t="shared" si="63"/>
        <v>207</v>
      </c>
      <c r="B211" t="s">
        <v>219</v>
      </c>
      <c r="C211">
        <f t="shared" si="64"/>
        <v>30</v>
      </c>
      <c r="D211" t="str">
        <f t="shared" si="65"/>
        <v xml:space="preserve">/PR:Books_SP:Alice20171014     $552  </v>
      </c>
      <c r="E211">
        <f t="shared" si="66"/>
        <v>32</v>
      </c>
      <c r="F211" t="str">
        <f t="shared" si="67"/>
        <v>/PR:Books_SP:Alice20171014 $552</v>
      </c>
      <c r="G211" t="str">
        <f t="shared" si="68"/>
        <v>PR:Books_SP:Alice20171014 $552</v>
      </c>
      <c r="H211" t="str">
        <f t="shared" si="69"/>
        <v>PR:Books SP:Alice20171014 $552</v>
      </c>
      <c r="I211" t="str">
        <f t="shared" si="70"/>
        <v>PR:Books SP:Alice20171014 $552</v>
      </c>
      <c r="J211">
        <f t="shared" si="71"/>
        <v>30</v>
      </c>
      <c r="K211">
        <f t="shared" si="72"/>
        <v>50</v>
      </c>
      <c r="L211" t="str">
        <f t="shared" si="73"/>
        <v>Books SP:Alice20171014 $552</v>
      </c>
      <c r="M211" t="str">
        <f t="shared" si="74"/>
        <v>Books Alice20171014 $552</v>
      </c>
      <c r="N211" s="28" t="str">
        <f t="shared" si="75"/>
        <v>Books Alice 20171014 $552</v>
      </c>
      <c r="O211">
        <f t="shared" si="76"/>
        <v>6</v>
      </c>
      <c r="P211">
        <f t="shared" si="77"/>
        <v>12</v>
      </c>
      <c r="Q211">
        <f t="shared" si="78"/>
        <v>21</v>
      </c>
      <c r="R211" s="25" t="str">
        <f t="shared" si="79"/>
        <v>Books</v>
      </c>
      <c r="S211" s="25" t="str">
        <f t="shared" si="80"/>
        <v>Alice</v>
      </c>
      <c r="T211" s="25" t="str">
        <f t="shared" si="81"/>
        <v>20171014</v>
      </c>
      <c r="U211" s="25">
        <f t="shared" si="82"/>
        <v>552</v>
      </c>
      <c r="V211" s="26">
        <f t="shared" si="83"/>
        <v>43022</v>
      </c>
    </row>
    <row r="212" spans="1:22" x14ac:dyDescent="0.3">
      <c r="A212" s="12">
        <f t="shared" si="63"/>
        <v>208</v>
      </c>
      <c r="B212" t="s">
        <v>220</v>
      </c>
      <c r="C212">
        <f t="shared" si="64"/>
        <v>31</v>
      </c>
      <c r="D212" t="str">
        <f t="shared" si="65"/>
        <v xml:space="preserve">////PR:Books_____SP:Carol20171011     $776   </v>
      </c>
      <c r="E212">
        <f t="shared" si="66"/>
        <v>32</v>
      </c>
      <c r="F212" t="str">
        <f t="shared" si="67"/>
        <v>////PR:Books_____SP:Carol20171011 $776</v>
      </c>
      <c r="G212" t="str">
        <f t="shared" si="68"/>
        <v>PR:Books_____SP:Carol20171011 $776</v>
      </c>
      <c r="H212" t="str">
        <f t="shared" si="69"/>
        <v>PR:Books     SP:Carol20171011 $776</v>
      </c>
      <c r="I212" t="str">
        <f t="shared" si="70"/>
        <v>PR:Books SP:Carol20171011 $776</v>
      </c>
      <c r="J212">
        <f t="shared" si="71"/>
        <v>30</v>
      </c>
      <c r="K212">
        <f t="shared" si="72"/>
        <v>54</v>
      </c>
      <c r="L212" t="str">
        <f t="shared" si="73"/>
        <v>Books SP:Carol20171011 $776</v>
      </c>
      <c r="M212" t="str">
        <f t="shared" si="74"/>
        <v>Books Carol20171011 $776</v>
      </c>
      <c r="N212" s="28" t="str">
        <f t="shared" si="75"/>
        <v>Books Carol 20171011 $776</v>
      </c>
      <c r="O212">
        <f t="shared" si="76"/>
        <v>6</v>
      </c>
      <c r="P212">
        <f t="shared" si="77"/>
        <v>12</v>
      </c>
      <c r="Q212">
        <f t="shared" si="78"/>
        <v>21</v>
      </c>
      <c r="R212" s="25" t="str">
        <f t="shared" si="79"/>
        <v>Books</v>
      </c>
      <c r="S212" s="25" t="str">
        <f t="shared" si="80"/>
        <v>Carol</v>
      </c>
      <c r="T212" s="25" t="str">
        <f t="shared" si="81"/>
        <v>20171011</v>
      </c>
      <c r="U212" s="25">
        <f t="shared" si="82"/>
        <v>776</v>
      </c>
      <c r="V212" s="26">
        <f t="shared" si="83"/>
        <v>43019</v>
      </c>
    </row>
    <row r="213" spans="1:22" x14ac:dyDescent="0.3">
      <c r="A213" s="12">
        <f t="shared" si="63"/>
        <v>209</v>
      </c>
      <c r="B213" t="s">
        <v>221</v>
      </c>
      <c r="C213">
        <f t="shared" si="64"/>
        <v>30</v>
      </c>
      <c r="D213" t="str">
        <f t="shared" si="65"/>
        <v xml:space="preserve">/PR:Games__SP:Barney20171028    $1261    </v>
      </c>
      <c r="E213">
        <f t="shared" si="66"/>
        <v>32</v>
      </c>
      <c r="F213" t="str">
        <f t="shared" si="67"/>
        <v>/PR:Games__SP:Barney20171028 $1261</v>
      </c>
      <c r="G213" t="str">
        <f t="shared" si="68"/>
        <v>PR:Games__SP:Barney20171028 $1261</v>
      </c>
      <c r="H213" t="str">
        <f t="shared" si="69"/>
        <v>PR:Games  SP:Barney20171028 $1261</v>
      </c>
      <c r="I213" t="str">
        <f t="shared" si="70"/>
        <v>PR:Games SP:Barney20171028 $1261</v>
      </c>
      <c r="J213">
        <f t="shared" si="71"/>
        <v>32</v>
      </c>
      <c r="K213">
        <f t="shared" si="72"/>
        <v>49</v>
      </c>
      <c r="L213" t="str">
        <f t="shared" si="73"/>
        <v>Games SP:Barney20171028 $1261</v>
      </c>
      <c r="M213" t="str">
        <f t="shared" si="74"/>
        <v>Games Barney20171028 $1261</v>
      </c>
      <c r="N213" s="28" t="str">
        <f t="shared" si="75"/>
        <v>Games Barney 20171028 $1261</v>
      </c>
      <c r="O213">
        <f t="shared" si="76"/>
        <v>6</v>
      </c>
      <c r="P213">
        <f t="shared" si="77"/>
        <v>13</v>
      </c>
      <c r="Q213">
        <f t="shared" si="78"/>
        <v>22</v>
      </c>
      <c r="R213" s="25" t="str">
        <f t="shared" si="79"/>
        <v>Games</v>
      </c>
      <c r="S213" s="25" t="str">
        <f t="shared" si="80"/>
        <v>Barney</v>
      </c>
      <c r="T213" s="25" t="str">
        <f t="shared" si="81"/>
        <v>20171028</v>
      </c>
      <c r="U213" s="25">
        <f t="shared" si="82"/>
        <v>1261</v>
      </c>
      <c r="V213" s="26">
        <f t="shared" si="83"/>
        <v>43036</v>
      </c>
    </row>
    <row r="214" spans="1:22" x14ac:dyDescent="0.3">
      <c r="A214" s="12">
        <f t="shared" si="63"/>
        <v>210</v>
      </c>
      <c r="B214" t="s">
        <v>222</v>
      </c>
      <c r="C214">
        <f t="shared" si="64"/>
        <v>30</v>
      </c>
      <c r="D214" t="str">
        <f t="shared" si="65"/>
        <v xml:space="preserve">////PR:Music____SP:David20171022   $1437 </v>
      </c>
      <c r="E214">
        <f t="shared" si="66"/>
        <v>32</v>
      </c>
      <c r="F214" t="str">
        <f t="shared" si="67"/>
        <v>////PR:Music____SP:David20171022 $1437</v>
      </c>
      <c r="G214" t="str">
        <f t="shared" si="68"/>
        <v>PR:Music____SP:David20171022 $1437</v>
      </c>
      <c r="H214" t="str">
        <f t="shared" si="69"/>
        <v>PR:Music    SP:David20171022 $1437</v>
      </c>
      <c r="I214" t="str">
        <f t="shared" si="70"/>
        <v>PR:Music SP:David20171022 $1437</v>
      </c>
      <c r="J214">
        <f t="shared" si="71"/>
        <v>31</v>
      </c>
      <c r="K214">
        <f t="shared" si="72"/>
        <v>55</v>
      </c>
      <c r="L214" t="str">
        <f t="shared" si="73"/>
        <v>Music SP:David20171022 $1437</v>
      </c>
      <c r="M214" t="str">
        <f t="shared" si="74"/>
        <v>Music David20171022 $1437</v>
      </c>
      <c r="N214" s="28" t="str">
        <f t="shared" si="75"/>
        <v>Music David 20171022 $1437</v>
      </c>
      <c r="O214">
        <f t="shared" si="76"/>
        <v>6</v>
      </c>
      <c r="P214">
        <f t="shared" si="77"/>
        <v>12</v>
      </c>
      <c r="Q214">
        <f t="shared" si="78"/>
        <v>21</v>
      </c>
      <c r="R214" s="25" t="str">
        <f t="shared" si="79"/>
        <v>Music</v>
      </c>
      <c r="S214" s="25" t="str">
        <f t="shared" si="80"/>
        <v>David</v>
      </c>
      <c r="T214" s="25" t="str">
        <f t="shared" si="81"/>
        <v>20171022</v>
      </c>
      <c r="U214" s="25">
        <f t="shared" si="82"/>
        <v>1437</v>
      </c>
      <c r="V214" s="26">
        <f t="shared" si="83"/>
        <v>43030</v>
      </c>
    </row>
    <row r="215" spans="1:22" x14ac:dyDescent="0.3">
      <c r="A215" s="12">
        <f t="shared" si="63"/>
        <v>211</v>
      </c>
      <c r="B215" t="s">
        <v>223</v>
      </c>
      <c r="C215">
        <f t="shared" si="64"/>
        <v>28</v>
      </c>
      <c r="D215" t="str">
        <f t="shared" si="65"/>
        <v xml:space="preserve">/PR:Clothing__SP:David20171025 $0     </v>
      </c>
      <c r="E215">
        <f t="shared" si="66"/>
        <v>32</v>
      </c>
      <c r="F215" t="str">
        <f t="shared" si="67"/>
        <v>/PR:Clothing__SP:David20171025 $0</v>
      </c>
      <c r="G215" t="str">
        <f t="shared" si="68"/>
        <v>PR:Clothing__SP:David20171025 $0</v>
      </c>
      <c r="H215" t="str">
        <f t="shared" si="69"/>
        <v>PR:Clothing  SP:David20171025 $0</v>
      </c>
      <c r="I215" t="str">
        <f t="shared" si="70"/>
        <v>PR:Clothing SP:David20171025 $0</v>
      </c>
      <c r="J215">
        <f t="shared" si="71"/>
        <v>31</v>
      </c>
      <c r="K215">
        <f t="shared" si="72"/>
        <v>48</v>
      </c>
      <c r="L215" t="str">
        <f t="shared" si="73"/>
        <v>Clothing SP:David20171025 $0</v>
      </c>
      <c r="M215" t="str">
        <f t="shared" si="74"/>
        <v>Clothing David20171025 $0</v>
      </c>
      <c r="N215" s="28" t="str">
        <f t="shared" si="75"/>
        <v>Clothing David 20171025 $0</v>
      </c>
      <c r="O215">
        <f t="shared" si="76"/>
        <v>9</v>
      </c>
      <c r="P215">
        <f t="shared" si="77"/>
        <v>15</v>
      </c>
      <c r="Q215">
        <f t="shared" si="78"/>
        <v>24</v>
      </c>
      <c r="R215" s="25" t="str">
        <f t="shared" si="79"/>
        <v>Clothing</v>
      </c>
      <c r="S215" s="25" t="str">
        <f t="shared" si="80"/>
        <v>David</v>
      </c>
      <c r="T215" s="25" t="str">
        <f t="shared" si="81"/>
        <v>20171025</v>
      </c>
      <c r="U215" s="25">
        <f t="shared" si="82"/>
        <v>0</v>
      </c>
      <c r="V215" s="26">
        <f t="shared" si="83"/>
        <v>43033</v>
      </c>
    </row>
    <row r="216" spans="1:22" x14ac:dyDescent="0.3">
      <c r="A216" s="12">
        <f t="shared" si="63"/>
        <v>212</v>
      </c>
      <c r="B216" t="s">
        <v>224</v>
      </c>
      <c r="C216">
        <f t="shared" si="64"/>
        <v>30</v>
      </c>
      <c r="D216" t="str">
        <f t="shared" si="65"/>
        <v xml:space="preserve">///PR:Games_SP:David20171031    $1562  </v>
      </c>
      <c r="E216">
        <f t="shared" si="66"/>
        <v>32</v>
      </c>
      <c r="F216" t="str">
        <f t="shared" si="67"/>
        <v>///PR:Games_SP:David20171031 $1562</v>
      </c>
      <c r="G216" t="str">
        <f t="shared" si="68"/>
        <v>PR:Games_SP:David20171031 $1562</v>
      </c>
      <c r="H216" t="str">
        <f t="shared" si="69"/>
        <v>PR:Games SP:David20171031 $1562</v>
      </c>
      <c r="I216" t="str">
        <f t="shared" si="70"/>
        <v>PR:Games SP:David20171031 $1562</v>
      </c>
      <c r="J216">
        <f t="shared" si="71"/>
        <v>31</v>
      </c>
      <c r="K216">
        <f t="shared" si="72"/>
        <v>50</v>
      </c>
      <c r="L216" t="str">
        <f t="shared" si="73"/>
        <v>Games SP:David20171031 $1562</v>
      </c>
      <c r="M216" t="str">
        <f t="shared" si="74"/>
        <v>Games David20171031 $1562</v>
      </c>
      <c r="N216" s="28" t="str">
        <f t="shared" si="75"/>
        <v>Games David 20171031 $1562</v>
      </c>
      <c r="O216">
        <f t="shared" si="76"/>
        <v>6</v>
      </c>
      <c r="P216">
        <f t="shared" si="77"/>
        <v>12</v>
      </c>
      <c r="Q216">
        <f t="shared" si="78"/>
        <v>21</v>
      </c>
      <c r="R216" s="25" t="str">
        <f t="shared" si="79"/>
        <v>Games</v>
      </c>
      <c r="S216" s="25" t="str">
        <f t="shared" si="80"/>
        <v>David</v>
      </c>
      <c r="T216" s="25" t="str">
        <f t="shared" si="81"/>
        <v>20171031</v>
      </c>
      <c r="U216" s="25">
        <f t="shared" si="82"/>
        <v>1562</v>
      </c>
      <c r="V216" s="26">
        <f t="shared" si="83"/>
        <v>43039</v>
      </c>
    </row>
    <row r="217" spans="1:22" x14ac:dyDescent="0.3">
      <c r="A217" s="12">
        <f t="shared" si="63"/>
        <v>213</v>
      </c>
      <c r="B217" t="s">
        <v>225</v>
      </c>
      <c r="C217">
        <f t="shared" si="64"/>
        <v>29</v>
      </c>
      <c r="D217" t="str">
        <f t="shared" si="65"/>
        <v xml:space="preserve">/PR:Music___SP:Alice20171021 $1342    </v>
      </c>
      <c r="E217">
        <f t="shared" si="66"/>
        <v>32</v>
      </c>
      <c r="F217" t="str">
        <f t="shared" si="67"/>
        <v>/PR:Music___SP:Alice20171021 $1342</v>
      </c>
      <c r="G217" t="str">
        <f t="shared" si="68"/>
        <v>PR:Music___SP:Alice20171021 $1342</v>
      </c>
      <c r="H217" t="str">
        <f t="shared" si="69"/>
        <v>PR:Music   SP:Alice20171021 $1342</v>
      </c>
      <c r="I217" t="str">
        <f t="shared" si="70"/>
        <v>PR:Music SP:Alice20171021 $1342</v>
      </c>
      <c r="J217">
        <f t="shared" si="71"/>
        <v>31</v>
      </c>
      <c r="K217">
        <f t="shared" si="72"/>
        <v>50</v>
      </c>
      <c r="L217" t="str">
        <f t="shared" si="73"/>
        <v>Music SP:Alice20171021 $1342</v>
      </c>
      <c r="M217" t="str">
        <f t="shared" si="74"/>
        <v>Music Alice20171021 $1342</v>
      </c>
      <c r="N217" s="28" t="str">
        <f t="shared" si="75"/>
        <v>Music Alice 20171021 $1342</v>
      </c>
      <c r="O217">
        <f t="shared" si="76"/>
        <v>6</v>
      </c>
      <c r="P217">
        <f t="shared" si="77"/>
        <v>12</v>
      </c>
      <c r="Q217">
        <f t="shared" si="78"/>
        <v>21</v>
      </c>
      <c r="R217" s="25" t="str">
        <f t="shared" si="79"/>
        <v>Music</v>
      </c>
      <c r="S217" s="25" t="str">
        <f t="shared" si="80"/>
        <v>Alice</v>
      </c>
      <c r="T217" s="25" t="str">
        <f t="shared" si="81"/>
        <v>20171021</v>
      </c>
      <c r="U217" s="25">
        <f t="shared" si="82"/>
        <v>1342</v>
      </c>
      <c r="V217" s="26">
        <f t="shared" si="83"/>
        <v>43029</v>
      </c>
    </row>
    <row r="218" spans="1:22" x14ac:dyDescent="0.3">
      <c r="A218" s="12">
        <f t="shared" si="63"/>
        <v>214</v>
      </c>
      <c r="B218" t="s">
        <v>226</v>
      </c>
      <c r="C218">
        <f t="shared" si="64"/>
        <v>31</v>
      </c>
      <c r="D218" t="str">
        <f t="shared" si="65"/>
        <v xml:space="preserve">////PR:Music__SP:David2017103     $0 </v>
      </c>
      <c r="E218">
        <f t="shared" si="66"/>
        <v>32</v>
      </c>
      <c r="F218" t="str">
        <f t="shared" si="67"/>
        <v>////PR:Music__SP:David2017103 $0</v>
      </c>
      <c r="G218" t="str">
        <f t="shared" si="68"/>
        <v>PR:Music__SP:David2017103 $0</v>
      </c>
      <c r="H218" t="str">
        <f t="shared" si="69"/>
        <v>PR:Music  SP:David2017103 $0</v>
      </c>
      <c r="I218" t="str">
        <f t="shared" si="70"/>
        <v>PR:Music SP:David2017103 $0</v>
      </c>
      <c r="J218">
        <f t="shared" si="71"/>
        <v>27</v>
      </c>
      <c r="K218">
        <f t="shared" si="72"/>
        <v>48</v>
      </c>
      <c r="L218" t="str">
        <f t="shared" si="73"/>
        <v>Music SP:David2017103 $0</v>
      </c>
      <c r="M218" t="str">
        <f t="shared" si="74"/>
        <v>Music David2017103 $0</v>
      </c>
      <c r="N218" s="28" t="str">
        <f t="shared" si="75"/>
        <v>Music David 2017103 $0</v>
      </c>
      <c r="O218">
        <f t="shared" si="76"/>
        <v>6</v>
      </c>
      <c r="P218">
        <f t="shared" si="77"/>
        <v>12</v>
      </c>
      <c r="Q218">
        <f t="shared" si="78"/>
        <v>20</v>
      </c>
      <c r="R218" s="25" t="str">
        <f t="shared" si="79"/>
        <v>Music</v>
      </c>
      <c r="S218" s="25" t="str">
        <f t="shared" si="80"/>
        <v>David</v>
      </c>
      <c r="T218" s="25" t="str">
        <f t="shared" si="81"/>
        <v>2017103</v>
      </c>
      <c r="U218" s="25">
        <f t="shared" si="82"/>
        <v>0</v>
      </c>
      <c r="V218" s="26">
        <f t="shared" si="83"/>
        <v>43011</v>
      </c>
    </row>
    <row r="219" spans="1:22" x14ac:dyDescent="0.3">
      <c r="A219" s="12">
        <f t="shared" si="63"/>
        <v>215</v>
      </c>
      <c r="B219" t="s">
        <v>227</v>
      </c>
      <c r="C219">
        <f t="shared" si="64"/>
        <v>31</v>
      </c>
      <c r="D219" t="str">
        <f t="shared" si="65"/>
        <v xml:space="preserve">/PR:Games____SP:Alice20171017     $892 </v>
      </c>
      <c r="E219">
        <f t="shared" si="66"/>
        <v>32</v>
      </c>
      <c r="F219" t="str">
        <f t="shared" si="67"/>
        <v>/PR:Games____SP:Alice20171017 $892</v>
      </c>
      <c r="G219" t="str">
        <f t="shared" si="68"/>
        <v>PR:Games____SP:Alice20171017 $892</v>
      </c>
      <c r="H219" t="str">
        <f t="shared" si="69"/>
        <v>PR:Games    SP:Alice20171017 $892</v>
      </c>
      <c r="I219" t="str">
        <f t="shared" si="70"/>
        <v>PR:Games SP:Alice20171017 $892</v>
      </c>
      <c r="J219">
        <f t="shared" si="71"/>
        <v>30</v>
      </c>
      <c r="K219">
        <f t="shared" si="72"/>
        <v>50</v>
      </c>
      <c r="L219" t="str">
        <f t="shared" si="73"/>
        <v>Games SP:Alice20171017 $892</v>
      </c>
      <c r="M219" t="str">
        <f t="shared" si="74"/>
        <v>Games Alice20171017 $892</v>
      </c>
      <c r="N219" s="28" t="str">
        <f t="shared" si="75"/>
        <v>Games Alice 20171017 $892</v>
      </c>
      <c r="O219">
        <f t="shared" si="76"/>
        <v>6</v>
      </c>
      <c r="P219">
        <f t="shared" si="77"/>
        <v>12</v>
      </c>
      <c r="Q219">
        <f t="shared" si="78"/>
        <v>21</v>
      </c>
      <c r="R219" s="25" t="str">
        <f t="shared" si="79"/>
        <v>Games</v>
      </c>
      <c r="S219" s="25" t="str">
        <f t="shared" si="80"/>
        <v>Alice</v>
      </c>
      <c r="T219" s="25" t="str">
        <f t="shared" si="81"/>
        <v>20171017</v>
      </c>
      <c r="U219" s="25">
        <f t="shared" si="82"/>
        <v>892</v>
      </c>
      <c r="V219" s="26">
        <f t="shared" si="83"/>
        <v>43025</v>
      </c>
    </row>
    <row r="220" spans="1:22" x14ac:dyDescent="0.3">
      <c r="A220" s="12">
        <f t="shared" si="63"/>
        <v>216</v>
      </c>
      <c r="B220" t="s">
        <v>228</v>
      </c>
      <c r="C220">
        <f t="shared" si="64"/>
        <v>30</v>
      </c>
      <c r="D220" t="str">
        <f t="shared" si="65"/>
        <v xml:space="preserve">//PR:Music_SP:Alice20171014    $1236    </v>
      </c>
      <c r="E220">
        <f t="shared" si="66"/>
        <v>32</v>
      </c>
      <c r="F220" t="str">
        <f t="shared" si="67"/>
        <v>//PR:Music_SP:Alice20171014 $1236</v>
      </c>
      <c r="G220" t="str">
        <f t="shared" si="68"/>
        <v>PR:Music_SP:Alice20171014 $1236</v>
      </c>
      <c r="H220" t="str">
        <f t="shared" si="69"/>
        <v>PR:Music SP:Alice20171014 $1236</v>
      </c>
      <c r="I220" t="str">
        <f t="shared" si="70"/>
        <v>PR:Music SP:Alice20171014 $1236</v>
      </c>
      <c r="J220">
        <f t="shared" si="71"/>
        <v>31</v>
      </c>
      <c r="K220">
        <f t="shared" si="72"/>
        <v>54</v>
      </c>
      <c r="L220" t="str">
        <f t="shared" si="73"/>
        <v>Music SP:Alice20171014 $1236</v>
      </c>
      <c r="M220" t="str">
        <f t="shared" si="74"/>
        <v>Music Alice20171014 $1236</v>
      </c>
      <c r="N220" s="28" t="str">
        <f t="shared" si="75"/>
        <v>Music Alice 20171014 $1236</v>
      </c>
      <c r="O220">
        <f t="shared" si="76"/>
        <v>6</v>
      </c>
      <c r="P220">
        <f t="shared" si="77"/>
        <v>12</v>
      </c>
      <c r="Q220">
        <f t="shared" si="78"/>
        <v>21</v>
      </c>
      <c r="R220" s="25" t="str">
        <f t="shared" si="79"/>
        <v>Music</v>
      </c>
      <c r="S220" s="25" t="str">
        <f t="shared" si="80"/>
        <v>Alice</v>
      </c>
      <c r="T220" s="25" t="str">
        <f t="shared" si="81"/>
        <v>20171014</v>
      </c>
      <c r="U220" s="25">
        <f t="shared" si="82"/>
        <v>1236</v>
      </c>
      <c r="V220" s="26">
        <f t="shared" si="83"/>
        <v>43022</v>
      </c>
    </row>
    <row r="221" spans="1:22" x14ac:dyDescent="0.3">
      <c r="A221" s="12">
        <f t="shared" si="63"/>
        <v>217</v>
      </c>
      <c r="B221" t="s">
        <v>229</v>
      </c>
      <c r="C221">
        <f t="shared" si="64"/>
        <v>29</v>
      </c>
      <c r="D221" t="str">
        <f t="shared" si="65"/>
        <v xml:space="preserve">/PR:Games____SP:Carol20171019    $1289  </v>
      </c>
      <c r="E221">
        <f t="shared" si="66"/>
        <v>32</v>
      </c>
      <c r="F221" t="str">
        <f t="shared" si="67"/>
        <v>/PR:Games____SP:Carol20171019 $1289</v>
      </c>
      <c r="G221" t="str">
        <f t="shared" si="68"/>
        <v>PR:Games____SP:Carol20171019 $1289</v>
      </c>
      <c r="H221" t="str">
        <f t="shared" si="69"/>
        <v>PR:Games    SP:Carol20171019 $1289</v>
      </c>
      <c r="I221" t="str">
        <f t="shared" si="70"/>
        <v>PR:Games SP:Carol20171019 $1289</v>
      </c>
      <c r="J221">
        <f t="shared" si="71"/>
        <v>31</v>
      </c>
      <c r="K221">
        <f t="shared" si="72"/>
        <v>57</v>
      </c>
      <c r="L221" t="str">
        <f t="shared" si="73"/>
        <v>Games SP:Carol20171019 $1289</v>
      </c>
      <c r="M221" t="str">
        <f t="shared" si="74"/>
        <v>Games Carol20171019 $1289</v>
      </c>
      <c r="N221" s="28" t="str">
        <f t="shared" si="75"/>
        <v>Games Carol 20171019 $1289</v>
      </c>
      <c r="O221">
        <f t="shared" si="76"/>
        <v>6</v>
      </c>
      <c r="P221">
        <f t="shared" si="77"/>
        <v>12</v>
      </c>
      <c r="Q221">
        <f t="shared" si="78"/>
        <v>21</v>
      </c>
      <c r="R221" s="25" t="str">
        <f t="shared" si="79"/>
        <v>Games</v>
      </c>
      <c r="S221" s="25" t="str">
        <f t="shared" si="80"/>
        <v>Carol</v>
      </c>
      <c r="T221" s="25" t="str">
        <f t="shared" si="81"/>
        <v>20171019</v>
      </c>
      <c r="U221" s="25">
        <f t="shared" si="82"/>
        <v>1289</v>
      </c>
      <c r="V221" s="26">
        <f t="shared" si="83"/>
        <v>43027</v>
      </c>
    </row>
    <row r="222" spans="1:22" x14ac:dyDescent="0.3">
      <c r="A222" s="12">
        <f t="shared" si="63"/>
        <v>218</v>
      </c>
      <c r="B222" t="s">
        <v>230</v>
      </c>
      <c r="C222">
        <f t="shared" si="64"/>
        <v>29</v>
      </c>
      <c r="D222" t="str">
        <f t="shared" si="65"/>
        <v xml:space="preserve">/////PR:Clothing___SP:David20171016   $1414    </v>
      </c>
      <c r="E222">
        <f t="shared" si="66"/>
        <v>32</v>
      </c>
      <c r="F222" t="str">
        <f t="shared" si="67"/>
        <v>/////PR:Clothing___SP:David20171016 $1414</v>
      </c>
      <c r="G222" t="str">
        <f t="shared" si="68"/>
        <v>PR:Clothing___SP:David20171016 $1414</v>
      </c>
      <c r="H222" t="str">
        <f t="shared" si="69"/>
        <v>PR:Clothing   SP:David20171016 $1414</v>
      </c>
      <c r="I222" t="str">
        <f t="shared" si="70"/>
        <v>PR:Clothing SP:David20171016 $1414</v>
      </c>
      <c r="J222">
        <f t="shared" si="71"/>
        <v>34</v>
      </c>
      <c r="K222">
        <f t="shared" si="72"/>
        <v>52</v>
      </c>
      <c r="L222" t="str">
        <f t="shared" si="73"/>
        <v>Clothing SP:David20171016 $1414</v>
      </c>
      <c r="M222" t="str">
        <f t="shared" si="74"/>
        <v>Clothing David20171016 $1414</v>
      </c>
      <c r="N222" s="28" t="str">
        <f t="shared" si="75"/>
        <v>Clothing David 20171016 $1414</v>
      </c>
      <c r="O222">
        <f t="shared" si="76"/>
        <v>9</v>
      </c>
      <c r="P222">
        <f t="shared" si="77"/>
        <v>15</v>
      </c>
      <c r="Q222">
        <f t="shared" si="78"/>
        <v>24</v>
      </c>
      <c r="R222" s="25" t="str">
        <f t="shared" si="79"/>
        <v>Clothing</v>
      </c>
      <c r="S222" s="25" t="str">
        <f t="shared" si="80"/>
        <v>David</v>
      </c>
      <c r="T222" s="25" t="str">
        <f t="shared" si="81"/>
        <v>20171016</v>
      </c>
      <c r="U222" s="25">
        <f t="shared" si="82"/>
        <v>1414</v>
      </c>
      <c r="V222" s="26">
        <f t="shared" si="83"/>
        <v>43024</v>
      </c>
    </row>
    <row r="223" spans="1:22" x14ac:dyDescent="0.3">
      <c r="A223" s="12">
        <f t="shared" si="63"/>
        <v>219</v>
      </c>
      <c r="B223" t="s">
        <v>231</v>
      </c>
      <c r="C223">
        <f t="shared" si="64"/>
        <v>29</v>
      </c>
      <c r="D223" t="str">
        <f t="shared" si="65"/>
        <v xml:space="preserve">/PR:Music__SP:Barney2017107     $984   </v>
      </c>
      <c r="E223">
        <f t="shared" si="66"/>
        <v>32</v>
      </c>
      <c r="F223" t="str">
        <f t="shared" si="67"/>
        <v>/PR:Music__SP:Barney2017107 $984</v>
      </c>
      <c r="G223" t="str">
        <f t="shared" si="68"/>
        <v>PR:Music__SP:Barney2017107 $984</v>
      </c>
      <c r="H223" t="str">
        <f t="shared" si="69"/>
        <v>PR:Music  SP:Barney2017107 $984</v>
      </c>
      <c r="I223" t="str">
        <f t="shared" si="70"/>
        <v>PR:Music SP:Barney2017107 $984</v>
      </c>
      <c r="J223">
        <f t="shared" si="71"/>
        <v>30</v>
      </c>
      <c r="K223">
        <f t="shared" si="72"/>
        <v>52</v>
      </c>
      <c r="L223" t="str">
        <f t="shared" si="73"/>
        <v>Music SP:Barney2017107 $984</v>
      </c>
      <c r="M223" t="str">
        <f t="shared" si="74"/>
        <v>Music Barney2017107 $984</v>
      </c>
      <c r="N223" s="28" t="str">
        <f t="shared" si="75"/>
        <v>Music Barney 2017107 $984</v>
      </c>
      <c r="O223">
        <f t="shared" si="76"/>
        <v>6</v>
      </c>
      <c r="P223">
        <f t="shared" si="77"/>
        <v>13</v>
      </c>
      <c r="Q223">
        <f t="shared" si="78"/>
        <v>21</v>
      </c>
      <c r="R223" s="25" t="str">
        <f t="shared" si="79"/>
        <v>Music</v>
      </c>
      <c r="S223" s="25" t="str">
        <f t="shared" si="80"/>
        <v>Barney</v>
      </c>
      <c r="T223" s="25" t="str">
        <f t="shared" si="81"/>
        <v>2017107</v>
      </c>
      <c r="U223" s="25">
        <f t="shared" si="82"/>
        <v>984</v>
      </c>
      <c r="V223" s="26">
        <f t="shared" si="83"/>
        <v>43015</v>
      </c>
    </row>
    <row r="224" spans="1:22" x14ac:dyDescent="0.3">
      <c r="A224" s="12">
        <f t="shared" si="63"/>
        <v>220</v>
      </c>
      <c r="B224" t="s">
        <v>232</v>
      </c>
      <c r="C224">
        <f t="shared" si="64"/>
        <v>30</v>
      </c>
      <c r="D224" t="str">
        <f t="shared" si="65"/>
        <v xml:space="preserve">//PR:Music__SP:Alice20171030     $0   </v>
      </c>
      <c r="E224">
        <f t="shared" si="66"/>
        <v>32</v>
      </c>
      <c r="F224" t="str">
        <f t="shared" si="67"/>
        <v>//PR:Music__SP:Alice20171030 $0</v>
      </c>
      <c r="G224" t="str">
        <f t="shared" si="68"/>
        <v>PR:Music__SP:Alice20171030 $0</v>
      </c>
      <c r="H224" t="str">
        <f t="shared" si="69"/>
        <v>PR:Music  SP:Alice20171030 $0</v>
      </c>
      <c r="I224" t="str">
        <f t="shared" si="70"/>
        <v>PR:Music SP:Alice20171030 $0</v>
      </c>
      <c r="J224">
        <f t="shared" si="71"/>
        <v>28</v>
      </c>
      <c r="K224">
        <f t="shared" si="72"/>
        <v>48</v>
      </c>
      <c r="L224" t="str">
        <f t="shared" si="73"/>
        <v>Music SP:Alice20171030 $0</v>
      </c>
      <c r="M224" t="str">
        <f t="shared" si="74"/>
        <v>Music Alice20171030 $0</v>
      </c>
      <c r="N224" s="28" t="str">
        <f t="shared" si="75"/>
        <v>Music Alice 20171030 $0</v>
      </c>
      <c r="O224">
        <f t="shared" si="76"/>
        <v>6</v>
      </c>
      <c r="P224">
        <f t="shared" si="77"/>
        <v>12</v>
      </c>
      <c r="Q224">
        <f t="shared" si="78"/>
        <v>21</v>
      </c>
      <c r="R224" s="25" t="str">
        <f t="shared" si="79"/>
        <v>Music</v>
      </c>
      <c r="S224" s="25" t="str">
        <f t="shared" si="80"/>
        <v>Alice</v>
      </c>
      <c r="T224" s="25" t="str">
        <f t="shared" si="81"/>
        <v>20171030</v>
      </c>
      <c r="U224" s="25">
        <f t="shared" si="82"/>
        <v>0</v>
      </c>
      <c r="V224" s="26">
        <f t="shared" si="83"/>
        <v>43038</v>
      </c>
    </row>
    <row r="225" spans="1:22" x14ac:dyDescent="0.3">
      <c r="A225" s="12">
        <f t="shared" si="63"/>
        <v>221</v>
      </c>
      <c r="B225" t="s">
        <v>233</v>
      </c>
      <c r="C225">
        <f t="shared" si="64"/>
        <v>28</v>
      </c>
      <c r="D225" t="str">
        <f t="shared" si="65"/>
        <v xml:space="preserve">////PR:Books_SP:David20171013   $0   </v>
      </c>
      <c r="E225">
        <f t="shared" si="66"/>
        <v>32</v>
      </c>
      <c r="F225" t="str">
        <f t="shared" si="67"/>
        <v>////PR:Books_SP:David20171013 $0</v>
      </c>
      <c r="G225" t="str">
        <f t="shared" si="68"/>
        <v>PR:Books_SP:David20171013 $0</v>
      </c>
      <c r="H225" t="str">
        <f t="shared" si="69"/>
        <v>PR:Books SP:David20171013 $0</v>
      </c>
      <c r="I225" t="str">
        <f t="shared" si="70"/>
        <v>PR:Books SP:David20171013 $0</v>
      </c>
      <c r="J225">
        <f t="shared" si="71"/>
        <v>28</v>
      </c>
      <c r="K225">
        <f t="shared" si="72"/>
        <v>48</v>
      </c>
      <c r="L225" t="str">
        <f t="shared" si="73"/>
        <v>Books SP:David20171013 $0</v>
      </c>
      <c r="M225" t="str">
        <f t="shared" si="74"/>
        <v>Books David20171013 $0</v>
      </c>
      <c r="N225" s="28" t="str">
        <f t="shared" si="75"/>
        <v>Books David 20171013 $0</v>
      </c>
      <c r="O225">
        <f t="shared" si="76"/>
        <v>6</v>
      </c>
      <c r="P225">
        <f t="shared" si="77"/>
        <v>12</v>
      </c>
      <c r="Q225">
        <f t="shared" si="78"/>
        <v>21</v>
      </c>
      <c r="R225" s="25" t="str">
        <f t="shared" si="79"/>
        <v>Books</v>
      </c>
      <c r="S225" s="25" t="str">
        <f t="shared" si="80"/>
        <v>David</v>
      </c>
      <c r="T225" s="25" t="str">
        <f t="shared" si="81"/>
        <v>20171013</v>
      </c>
      <c r="U225" s="25">
        <f t="shared" si="82"/>
        <v>0</v>
      </c>
      <c r="V225" s="26">
        <f t="shared" si="83"/>
        <v>43021</v>
      </c>
    </row>
    <row r="226" spans="1:22" x14ac:dyDescent="0.3">
      <c r="A226" s="12">
        <f t="shared" si="63"/>
        <v>222</v>
      </c>
      <c r="B226" t="s">
        <v>234</v>
      </c>
      <c r="C226">
        <f t="shared" si="64"/>
        <v>31</v>
      </c>
      <c r="D226" t="str">
        <f t="shared" si="65"/>
        <v xml:space="preserve">///PR:Clothing_SP:Barney2017108    $718  </v>
      </c>
      <c r="E226">
        <f t="shared" si="66"/>
        <v>32</v>
      </c>
      <c r="F226" t="str">
        <f t="shared" si="67"/>
        <v>///PR:Clothing_SP:Barney2017108 $718</v>
      </c>
      <c r="G226" t="str">
        <f t="shared" si="68"/>
        <v>PR:Clothing_SP:Barney2017108 $718</v>
      </c>
      <c r="H226" t="str">
        <f t="shared" si="69"/>
        <v>PR:Clothing SP:Barney2017108 $718</v>
      </c>
      <c r="I226" t="str">
        <f t="shared" si="70"/>
        <v>PR:Clothing SP:Barney2017108 $718</v>
      </c>
      <c r="J226">
        <f t="shared" si="71"/>
        <v>33</v>
      </c>
      <c r="K226">
        <f t="shared" si="72"/>
        <v>56</v>
      </c>
      <c r="L226" t="str">
        <f t="shared" si="73"/>
        <v>Clothing SP:Barney2017108 $718</v>
      </c>
      <c r="M226" t="str">
        <f t="shared" si="74"/>
        <v>Clothing Barney2017108 $718</v>
      </c>
      <c r="N226" s="28" t="str">
        <f t="shared" si="75"/>
        <v>Clothing Barney 2017108 $718</v>
      </c>
      <c r="O226">
        <f t="shared" si="76"/>
        <v>9</v>
      </c>
      <c r="P226">
        <f t="shared" si="77"/>
        <v>16</v>
      </c>
      <c r="Q226">
        <f t="shared" si="78"/>
        <v>24</v>
      </c>
      <c r="R226" s="25" t="str">
        <f t="shared" si="79"/>
        <v>Clothing</v>
      </c>
      <c r="S226" s="25" t="str">
        <f t="shared" si="80"/>
        <v>Barney</v>
      </c>
      <c r="T226" s="25" t="str">
        <f t="shared" si="81"/>
        <v>2017108</v>
      </c>
      <c r="U226" s="25">
        <f t="shared" si="82"/>
        <v>718</v>
      </c>
      <c r="V226" s="26">
        <f t="shared" si="83"/>
        <v>43016</v>
      </c>
    </row>
    <row r="227" spans="1:22" x14ac:dyDescent="0.3">
      <c r="A227" s="12">
        <f t="shared" si="63"/>
        <v>223</v>
      </c>
      <c r="B227" t="s">
        <v>235</v>
      </c>
      <c r="C227">
        <f t="shared" si="64"/>
        <v>29</v>
      </c>
      <c r="D227" t="str">
        <f t="shared" si="65"/>
        <v xml:space="preserve">/////PR:Music_SP:Alice2017103   $0 </v>
      </c>
      <c r="E227">
        <f t="shared" si="66"/>
        <v>32</v>
      </c>
      <c r="F227" t="str">
        <f t="shared" si="67"/>
        <v>/////PR:Music_SP:Alice2017103 $0</v>
      </c>
      <c r="G227" t="str">
        <f t="shared" si="68"/>
        <v>PR:Music_SP:Alice2017103 $0</v>
      </c>
      <c r="H227" t="str">
        <f t="shared" si="69"/>
        <v>PR:Music SP:Alice2017103 $0</v>
      </c>
      <c r="I227" t="str">
        <f t="shared" si="70"/>
        <v>PR:Music SP:Alice2017103 $0</v>
      </c>
      <c r="J227">
        <f t="shared" si="71"/>
        <v>27</v>
      </c>
      <c r="K227">
        <f t="shared" si="72"/>
        <v>48</v>
      </c>
      <c r="L227" t="str">
        <f t="shared" si="73"/>
        <v>Music SP:Alice2017103 $0</v>
      </c>
      <c r="M227" t="str">
        <f t="shared" si="74"/>
        <v>Music Alice2017103 $0</v>
      </c>
      <c r="N227" s="28" t="str">
        <f t="shared" si="75"/>
        <v>Music Alice 2017103 $0</v>
      </c>
      <c r="O227">
        <f t="shared" si="76"/>
        <v>6</v>
      </c>
      <c r="P227">
        <f t="shared" si="77"/>
        <v>12</v>
      </c>
      <c r="Q227">
        <f t="shared" si="78"/>
        <v>20</v>
      </c>
      <c r="R227" s="25" t="str">
        <f t="shared" si="79"/>
        <v>Music</v>
      </c>
      <c r="S227" s="25" t="str">
        <f t="shared" si="80"/>
        <v>Alice</v>
      </c>
      <c r="T227" s="25" t="str">
        <f t="shared" si="81"/>
        <v>2017103</v>
      </c>
      <c r="U227" s="25">
        <f t="shared" si="82"/>
        <v>0</v>
      </c>
      <c r="V227" s="26">
        <f t="shared" si="83"/>
        <v>43011</v>
      </c>
    </row>
    <row r="228" spans="1:22" x14ac:dyDescent="0.3">
      <c r="A228" s="12">
        <f t="shared" si="63"/>
        <v>224</v>
      </c>
      <c r="B228" t="s">
        <v>236</v>
      </c>
      <c r="C228">
        <f t="shared" si="64"/>
        <v>28</v>
      </c>
      <c r="D228" t="str">
        <f t="shared" si="65"/>
        <v xml:space="preserve">//PR:Music___SP:Alice2017102  $975 </v>
      </c>
      <c r="E228">
        <f t="shared" si="66"/>
        <v>32</v>
      </c>
      <c r="F228" t="str">
        <f t="shared" si="67"/>
        <v>//PR:Music___SP:Alice2017102 $975</v>
      </c>
      <c r="G228" t="str">
        <f t="shared" si="68"/>
        <v>PR:Music___SP:Alice2017102 $975</v>
      </c>
      <c r="H228" t="str">
        <f t="shared" si="69"/>
        <v>PR:Music   SP:Alice2017102 $975</v>
      </c>
      <c r="I228" t="str">
        <f t="shared" si="70"/>
        <v>PR:Music SP:Alice2017102 $975</v>
      </c>
      <c r="J228">
        <f t="shared" si="71"/>
        <v>29</v>
      </c>
      <c r="K228">
        <f t="shared" si="72"/>
        <v>53</v>
      </c>
      <c r="L228" t="str">
        <f t="shared" si="73"/>
        <v>Music SP:Alice2017102 $975</v>
      </c>
      <c r="M228" t="str">
        <f t="shared" si="74"/>
        <v>Music Alice2017102 $975</v>
      </c>
      <c r="N228" s="28" t="str">
        <f t="shared" si="75"/>
        <v>Music Alice 2017102 $975</v>
      </c>
      <c r="O228">
        <f t="shared" si="76"/>
        <v>6</v>
      </c>
      <c r="P228">
        <f t="shared" si="77"/>
        <v>12</v>
      </c>
      <c r="Q228">
        <f t="shared" si="78"/>
        <v>20</v>
      </c>
      <c r="R228" s="25" t="str">
        <f t="shared" si="79"/>
        <v>Music</v>
      </c>
      <c r="S228" s="25" t="str">
        <f t="shared" si="80"/>
        <v>Alice</v>
      </c>
      <c r="T228" s="25" t="str">
        <f t="shared" si="81"/>
        <v>2017102</v>
      </c>
      <c r="U228" s="25">
        <f t="shared" si="82"/>
        <v>975</v>
      </c>
      <c r="V228" s="26">
        <f t="shared" si="83"/>
        <v>43010</v>
      </c>
    </row>
    <row r="229" spans="1:22" x14ac:dyDescent="0.3">
      <c r="A229" s="12">
        <f t="shared" si="63"/>
        <v>225</v>
      </c>
      <c r="B229" t="s">
        <v>237</v>
      </c>
      <c r="C229">
        <f t="shared" si="64"/>
        <v>29</v>
      </c>
      <c r="D229" t="str">
        <f t="shared" si="65"/>
        <v xml:space="preserve">///PR:Clothing_SP:David20171010     $1545   </v>
      </c>
      <c r="E229">
        <f t="shared" si="66"/>
        <v>32</v>
      </c>
      <c r="F229" t="str">
        <f t="shared" si="67"/>
        <v>///PR:Clothing_SP:David20171010 $1545</v>
      </c>
      <c r="G229" t="str">
        <f t="shared" si="68"/>
        <v>PR:Clothing_SP:David20171010 $1545</v>
      </c>
      <c r="H229" t="str">
        <f t="shared" si="69"/>
        <v>PR:Clothing SP:David20171010 $1545</v>
      </c>
      <c r="I229" t="str">
        <f t="shared" si="70"/>
        <v>PR:Clothing SP:David20171010 $1545</v>
      </c>
      <c r="J229">
        <f t="shared" si="71"/>
        <v>34</v>
      </c>
      <c r="K229">
        <f t="shared" si="72"/>
        <v>53</v>
      </c>
      <c r="L229" t="str">
        <f t="shared" si="73"/>
        <v>Clothing SP:David20171010 $1545</v>
      </c>
      <c r="M229" t="str">
        <f t="shared" si="74"/>
        <v>Clothing David20171010 $1545</v>
      </c>
      <c r="N229" s="28" t="str">
        <f t="shared" si="75"/>
        <v>Clothing David 20171010 $1545</v>
      </c>
      <c r="O229">
        <f t="shared" si="76"/>
        <v>9</v>
      </c>
      <c r="P229">
        <f t="shared" si="77"/>
        <v>15</v>
      </c>
      <c r="Q229">
        <f t="shared" si="78"/>
        <v>24</v>
      </c>
      <c r="R229" s="25" t="str">
        <f t="shared" si="79"/>
        <v>Clothing</v>
      </c>
      <c r="S229" s="25" t="str">
        <f t="shared" si="80"/>
        <v>David</v>
      </c>
      <c r="T229" s="25" t="str">
        <f t="shared" si="81"/>
        <v>20171010</v>
      </c>
      <c r="U229" s="25">
        <f t="shared" si="82"/>
        <v>1545</v>
      </c>
      <c r="V229" s="26">
        <f t="shared" si="83"/>
        <v>43018</v>
      </c>
    </row>
    <row r="230" spans="1:22" x14ac:dyDescent="0.3">
      <c r="A230" s="12">
        <f t="shared" si="63"/>
        <v>226</v>
      </c>
      <c r="B230" t="s">
        <v>238</v>
      </c>
      <c r="C230">
        <f t="shared" si="64"/>
        <v>31</v>
      </c>
      <c r="D230" t="str">
        <f t="shared" si="65"/>
        <v xml:space="preserve">///PR:Music___SP:David2017106     $0 </v>
      </c>
      <c r="E230">
        <f t="shared" si="66"/>
        <v>32</v>
      </c>
      <c r="F230" t="str">
        <f t="shared" si="67"/>
        <v>///PR:Music___SP:David2017106 $0</v>
      </c>
      <c r="G230" t="str">
        <f t="shared" si="68"/>
        <v>PR:Music___SP:David2017106 $0</v>
      </c>
      <c r="H230" t="str">
        <f t="shared" si="69"/>
        <v>PR:Music   SP:David2017106 $0</v>
      </c>
      <c r="I230" t="str">
        <f t="shared" si="70"/>
        <v>PR:Music SP:David2017106 $0</v>
      </c>
      <c r="J230">
        <f t="shared" si="71"/>
        <v>27</v>
      </c>
      <c r="K230">
        <f t="shared" si="72"/>
        <v>48</v>
      </c>
      <c r="L230" t="str">
        <f t="shared" si="73"/>
        <v>Music SP:David2017106 $0</v>
      </c>
      <c r="M230" t="str">
        <f t="shared" si="74"/>
        <v>Music David2017106 $0</v>
      </c>
      <c r="N230" s="28" t="str">
        <f t="shared" si="75"/>
        <v>Music David 2017106 $0</v>
      </c>
      <c r="O230">
        <f t="shared" si="76"/>
        <v>6</v>
      </c>
      <c r="P230">
        <f t="shared" si="77"/>
        <v>12</v>
      </c>
      <c r="Q230">
        <f t="shared" si="78"/>
        <v>20</v>
      </c>
      <c r="R230" s="25" t="str">
        <f t="shared" si="79"/>
        <v>Music</v>
      </c>
      <c r="S230" s="25" t="str">
        <f t="shared" si="80"/>
        <v>David</v>
      </c>
      <c r="T230" s="25" t="str">
        <f t="shared" si="81"/>
        <v>2017106</v>
      </c>
      <c r="U230" s="25">
        <f t="shared" si="82"/>
        <v>0</v>
      </c>
      <c r="V230" s="26">
        <f t="shared" si="83"/>
        <v>43014</v>
      </c>
    </row>
    <row r="231" spans="1:22" x14ac:dyDescent="0.3">
      <c r="A231" s="12">
        <f t="shared" si="63"/>
        <v>227</v>
      </c>
      <c r="B231" t="s">
        <v>239</v>
      </c>
      <c r="C231">
        <f t="shared" si="64"/>
        <v>28</v>
      </c>
      <c r="D231" t="str">
        <f t="shared" si="65"/>
        <v xml:space="preserve">/////PR:Music__SP:Alice2017101  $0  </v>
      </c>
      <c r="E231">
        <f t="shared" si="66"/>
        <v>32</v>
      </c>
      <c r="F231" t="str">
        <f t="shared" si="67"/>
        <v>/////PR:Music__SP:Alice2017101 $0</v>
      </c>
      <c r="G231" t="str">
        <f t="shared" si="68"/>
        <v>PR:Music__SP:Alice2017101 $0</v>
      </c>
      <c r="H231" t="str">
        <f t="shared" si="69"/>
        <v>PR:Music  SP:Alice2017101 $0</v>
      </c>
      <c r="I231" t="str">
        <f t="shared" si="70"/>
        <v>PR:Music SP:Alice2017101 $0</v>
      </c>
      <c r="J231">
        <f t="shared" si="71"/>
        <v>27</v>
      </c>
      <c r="K231">
        <f t="shared" si="72"/>
        <v>48</v>
      </c>
      <c r="L231" t="str">
        <f t="shared" si="73"/>
        <v>Music SP:Alice2017101 $0</v>
      </c>
      <c r="M231" t="str">
        <f t="shared" si="74"/>
        <v>Music Alice2017101 $0</v>
      </c>
      <c r="N231" s="28" t="str">
        <f t="shared" si="75"/>
        <v>Music Alice 2017101 $0</v>
      </c>
      <c r="O231">
        <f t="shared" si="76"/>
        <v>6</v>
      </c>
      <c r="P231">
        <f t="shared" si="77"/>
        <v>12</v>
      </c>
      <c r="Q231">
        <f t="shared" si="78"/>
        <v>20</v>
      </c>
      <c r="R231" s="25" t="str">
        <f t="shared" si="79"/>
        <v>Music</v>
      </c>
      <c r="S231" s="25" t="str">
        <f t="shared" si="80"/>
        <v>Alice</v>
      </c>
      <c r="T231" s="25" t="str">
        <f t="shared" si="81"/>
        <v>2017101</v>
      </c>
      <c r="U231" s="25">
        <f t="shared" si="82"/>
        <v>0</v>
      </c>
      <c r="V231" s="26">
        <f t="shared" si="83"/>
        <v>43009</v>
      </c>
    </row>
    <row r="232" spans="1:22" x14ac:dyDescent="0.3">
      <c r="A232" s="12">
        <f t="shared" si="63"/>
        <v>228</v>
      </c>
      <c r="B232" t="s">
        <v>240</v>
      </c>
      <c r="C232">
        <f t="shared" si="64"/>
        <v>28</v>
      </c>
      <c r="D232" t="str">
        <f t="shared" si="65"/>
        <v xml:space="preserve">///PR:Games____SP:David20171029  $0  </v>
      </c>
      <c r="E232">
        <f t="shared" si="66"/>
        <v>32</v>
      </c>
      <c r="F232" t="str">
        <f t="shared" si="67"/>
        <v>///PR:Games____SP:David20171029 $0</v>
      </c>
      <c r="G232" t="str">
        <f t="shared" si="68"/>
        <v>PR:Games____SP:David20171029 $0</v>
      </c>
      <c r="H232" t="str">
        <f t="shared" si="69"/>
        <v>PR:Games    SP:David20171029 $0</v>
      </c>
      <c r="I232" t="str">
        <f t="shared" si="70"/>
        <v>PR:Games SP:David20171029 $0</v>
      </c>
      <c r="J232">
        <f t="shared" si="71"/>
        <v>28</v>
      </c>
      <c r="K232">
        <f t="shared" si="72"/>
        <v>48</v>
      </c>
      <c r="L232" t="str">
        <f t="shared" si="73"/>
        <v>Games SP:David20171029 $0</v>
      </c>
      <c r="M232" t="str">
        <f t="shared" si="74"/>
        <v>Games David20171029 $0</v>
      </c>
      <c r="N232" s="28" t="str">
        <f t="shared" si="75"/>
        <v>Games David 20171029 $0</v>
      </c>
      <c r="O232">
        <f t="shared" si="76"/>
        <v>6</v>
      </c>
      <c r="P232">
        <f t="shared" si="77"/>
        <v>12</v>
      </c>
      <c r="Q232">
        <f t="shared" si="78"/>
        <v>21</v>
      </c>
      <c r="R232" s="25" t="str">
        <f t="shared" si="79"/>
        <v>Games</v>
      </c>
      <c r="S232" s="25" t="str">
        <f t="shared" si="80"/>
        <v>David</v>
      </c>
      <c r="T232" s="25" t="str">
        <f t="shared" si="81"/>
        <v>20171029</v>
      </c>
      <c r="U232" s="25">
        <f t="shared" si="82"/>
        <v>0</v>
      </c>
      <c r="V232" s="26">
        <f t="shared" si="83"/>
        <v>43037</v>
      </c>
    </row>
    <row r="233" spans="1:22" x14ac:dyDescent="0.3">
      <c r="A233" s="12">
        <f t="shared" si="63"/>
        <v>229</v>
      </c>
      <c r="B233" t="s">
        <v>241</v>
      </c>
      <c r="C233">
        <f t="shared" si="64"/>
        <v>28</v>
      </c>
      <c r="D233" t="str">
        <f t="shared" si="65"/>
        <v xml:space="preserve">/////PR:Books___SP:Alice20171012    $743  </v>
      </c>
      <c r="E233">
        <f t="shared" si="66"/>
        <v>32</v>
      </c>
      <c r="F233" t="str">
        <f t="shared" si="67"/>
        <v>/////PR:Books___SP:Alice20171012 $743</v>
      </c>
      <c r="G233" t="str">
        <f t="shared" si="68"/>
        <v>PR:Books___SP:Alice20171012 $743</v>
      </c>
      <c r="H233" t="str">
        <f t="shared" si="69"/>
        <v>PR:Books   SP:Alice20171012 $743</v>
      </c>
      <c r="I233" t="str">
        <f t="shared" si="70"/>
        <v>PR:Books SP:Alice20171012 $743</v>
      </c>
      <c r="J233">
        <f t="shared" si="71"/>
        <v>30</v>
      </c>
      <c r="K233">
        <f t="shared" si="72"/>
        <v>51</v>
      </c>
      <c r="L233" t="str">
        <f t="shared" si="73"/>
        <v>Books SP:Alice20171012 $743</v>
      </c>
      <c r="M233" t="str">
        <f t="shared" si="74"/>
        <v>Books Alice20171012 $743</v>
      </c>
      <c r="N233" s="28" t="str">
        <f t="shared" si="75"/>
        <v>Books Alice 20171012 $743</v>
      </c>
      <c r="O233">
        <f t="shared" si="76"/>
        <v>6</v>
      </c>
      <c r="P233">
        <f t="shared" si="77"/>
        <v>12</v>
      </c>
      <c r="Q233">
        <f t="shared" si="78"/>
        <v>21</v>
      </c>
      <c r="R233" s="25" t="str">
        <f t="shared" si="79"/>
        <v>Books</v>
      </c>
      <c r="S233" s="25" t="str">
        <f t="shared" si="80"/>
        <v>Alice</v>
      </c>
      <c r="T233" s="25" t="str">
        <f t="shared" si="81"/>
        <v>20171012</v>
      </c>
      <c r="U233" s="25">
        <f t="shared" si="82"/>
        <v>743</v>
      </c>
      <c r="V233" s="26">
        <f t="shared" si="83"/>
        <v>43020</v>
      </c>
    </row>
    <row r="234" spans="1:22" x14ac:dyDescent="0.3">
      <c r="A234" s="12">
        <f t="shared" si="63"/>
        <v>230</v>
      </c>
      <c r="B234" t="s">
        <v>242</v>
      </c>
      <c r="C234">
        <f t="shared" si="64"/>
        <v>31</v>
      </c>
      <c r="D234" t="str">
        <f t="shared" si="65"/>
        <v xml:space="preserve">////PR:Music_SP:Alice2017109    $1347 </v>
      </c>
      <c r="E234">
        <f t="shared" si="66"/>
        <v>32</v>
      </c>
      <c r="F234" t="str">
        <f t="shared" si="67"/>
        <v>////PR:Music_SP:Alice2017109 $1347</v>
      </c>
      <c r="G234" t="str">
        <f t="shared" si="68"/>
        <v>PR:Music_SP:Alice2017109 $1347</v>
      </c>
      <c r="H234" t="str">
        <f t="shared" si="69"/>
        <v>PR:Music SP:Alice2017109 $1347</v>
      </c>
      <c r="I234" t="str">
        <f t="shared" si="70"/>
        <v>PR:Music SP:Alice2017109 $1347</v>
      </c>
      <c r="J234">
        <f t="shared" si="71"/>
        <v>30</v>
      </c>
      <c r="K234">
        <f t="shared" si="72"/>
        <v>55</v>
      </c>
      <c r="L234" t="str">
        <f t="shared" si="73"/>
        <v>Music SP:Alice2017109 $1347</v>
      </c>
      <c r="M234" t="str">
        <f t="shared" si="74"/>
        <v>Music Alice2017109 $1347</v>
      </c>
      <c r="N234" s="28" t="str">
        <f t="shared" si="75"/>
        <v>Music Alice 2017109 $1347</v>
      </c>
      <c r="O234">
        <f t="shared" si="76"/>
        <v>6</v>
      </c>
      <c r="P234">
        <f t="shared" si="77"/>
        <v>12</v>
      </c>
      <c r="Q234">
        <f t="shared" si="78"/>
        <v>20</v>
      </c>
      <c r="R234" s="25" t="str">
        <f t="shared" si="79"/>
        <v>Music</v>
      </c>
      <c r="S234" s="25" t="str">
        <f t="shared" si="80"/>
        <v>Alice</v>
      </c>
      <c r="T234" s="25" t="str">
        <f t="shared" si="81"/>
        <v>2017109</v>
      </c>
      <c r="U234" s="25">
        <f t="shared" si="82"/>
        <v>1347</v>
      </c>
      <c r="V234" s="26">
        <f t="shared" si="83"/>
        <v>43017</v>
      </c>
    </row>
    <row r="235" spans="1:22" x14ac:dyDescent="0.3">
      <c r="A235" s="12">
        <f t="shared" si="63"/>
        <v>231</v>
      </c>
      <c r="B235" t="s">
        <v>243</v>
      </c>
      <c r="C235">
        <f t="shared" si="64"/>
        <v>30</v>
      </c>
      <c r="D235" t="str">
        <f t="shared" si="65"/>
        <v xml:space="preserve">/////PR:Books___SP:Alice20171021     $875    </v>
      </c>
      <c r="E235">
        <f t="shared" si="66"/>
        <v>32</v>
      </c>
      <c r="F235" t="str">
        <f t="shared" si="67"/>
        <v>/////PR:Books___SP:Alice20171021 $875</v>
      </c>
      <c r="G235" t="str">
        <f t="shared" si="68"/>
        <v>PR:Books___SP:Alice20171021 $875</v>
      </c>
      <c r="H235" t="str">
        <f t="shared" si="69"/>
        <v>PR:Books   SP:Alice20171021 $875</v>
      </c>
      <c r="I235" t="str">
        <f t="shared" si="70"/>
        <v>PR:Books SP:Alice20171021 $875</v>
      </c>
      <c r="J235">
        <f t="shared" si="71"/>
        <v>30</v>
      </c>
      <c r="K235">
        <f t="shared" si="72"/>
        <v>53</v>
      </c>
      <c r="L235" t="str">
        <f t="shared" si="73"/>
        <v>Books SP:Alice20171021 $875</v>
      </c>
      <c r="M235" t="str">
        <f t="shared" si="74"/>
        <v>Books Alice20171021 $875</v>
      </c>
      <c r="N235" s="28" t="str">
        <f t="shared" si="75"/>
        <v>Books Alice 20171021 $875</v>
      </c>
      <c r="O235">
        <f t="shared" si="76"/>
        <v>6</v>
      </c>
      <c r="P235">
        <f t="shared" si="77"/>
        <v>12</v>
      </c>
      <c r="Q235">
        <f t="shared" si="78"/>
        <v>21</v>
      </c>
      <c r="R235" s="25" t="str">
        <f t="shared" si="79"/>
        <v>Books</v>
      </c>
      <c r="S235" s="25" t="str">
        <f t="shared" si="80"/>
        <v>Alice</v>
      </c>
      <c r="T235" s="25" t="str">
        <f t="shared" si="81"/>
        <v>20171021</v>
      </c>
      <c r="U235" s="25">
        <f t="shared" si="82"/>
        <v>875</v>
      </c>
      <c r="V235" s="26">
        <f t="shared" si="83"/>
        <v>43029</v>
      </c>
    </row>
    <row r="236" spans="1:22" x14ac:dyDescent="0.3">
      <c r="A236" s="12">
        <f t="shared" si="63"/>
        <v>232</v>
      </c>
      <c r="B236" t="s">
        <v>244</v>
      </c>
      <c r="C236">
        <f t="shared" si="64"/>
        <v>31</v>
      </c>
      <c r="D236" t="str">
        <f t="shared" si="65"/>
        <v xml:space="preserve">////PR:Games____SP:Carol20171014    $2331   </v>
      </c>
      <c r="E236">
        <f t="shared" si="66"/>
        <v>32</v>
      </c>
      <c r="F236" t="str">
        <f t="shared" si="67"/>
        <v>////PR:Games____SP:Carol20171014 $2331</v>
      </c>
      <c r="G236" t="str">
        <f t="shared" si="68"/>
        <v>PR:Games____SP:Carol20171014 $2331</v>
      </c>
      <c r="H236" t="str">
        <f t="shared" si="69"/>
        <v>PR:Games    SP:Carol20171014 $2331</v>
      </c>
      <c r="I236" t="str">
        <f t="shared" si="70"/>
        <v>PR:Games SP:Carol20171014 $2331</v>
      </c>
      <c r="J236">
        <f t="shared" si="71"/>
        <v>31</v>
      </c>
      <c r="K236">
        <f t="shared" si="72"/>
        <v>49</v>
      </c>
      <c r="L236" t="str">
        <f t="shared" si="73"/>
        <v>Games SP:Carol20171014 $2331</v>
      </c>
      <c r="M236" t="str">
        <f t="shared" si="74"/>
        <v>Games Carol20171014 $2331</v>
      </c>
      <c r="N236" s="28" t="str">
        <f t="shared" si="75"/>
        <v>Games Carol 20171014 $2331</v>
      </c>
      <c r="O236">
        <f t="shared" si="76"/>
        <v>6</v>
      </c>
      <c r="P236">
        <f t="shared" si="77"/>
        <v>12</v>
      </c>
      <c r="Q236">
        <f t="shared" si="78"/>
        <v>21</v>
      </c>
      <c r="R236" s="25" t="str">
        <f t="shared" si="79"/>
        <v>Games</v>
      </c>
      <c r="S236" s="25" t="str">
        <f t="shared" si="80"/>
        <v>Carol</v>
      </c>
      <c r="T236" s="25" t="str">
        <f t="shared" si="81"/>
        <v>20171014</v>
      </c>
      <c r="U236" s="25">
        <f t="shared" si="82"/>
        <v>2331</v>
      </c>
      <c r="V236" s="26">
        <f t="shared" si="83"/>
        <v>43022</v>
      </c>
    </row>
    <row r="237" spans="1:22" x14ac:dyDescent="0.3">
      <c r="A237" s="12">
        <f t="shared" si="63"/>
        <v>233</v>
      </c>
      <c r="B237" t="s">
        <v>245</v>
      </c>
      <c r="C237">
        <f t="shared" si="64"/>
        <v>31</v>
      </c>
      <c r="D237" t="str">
        <f t="shared" si="65"/>
        <v xml:space="preserve">///PR:Books_SP:Barney20171031  $0     </v>
      </c>
      <c r="E237">
        <f t="shared" si="66"/>
        <v>32</v>
      </c>
      <c r="F237" t="str">
        <f t="shared" si="67"/>
        <v>///PR:Books_SP:Barney20171031 $0</v>
      </c>
      <c r="G237" t="str">
        <f t="shared" si="68"/>
        <v>PR:Books_SP:Barney20171031 $0</v>
      </c>
      <c r="H237" t="str">
        <f t="shared" si="69"/>
        <v>PR:Books SP:Barney20171031 $0</v>
      </c>
      <c r="I237" t="str">
        <f t="shared" si="70"/>
        <v>PR:Books SP:Barney20171031 $0</v>
      </c>
      <c r="J237">
        <f t="shared" si="71"/>
        <v>29</v>
      </c>
      <c r="K237">
        <f t="shared" si="72"/>
        <v>48</v>
      </c>
      <c r="L237" t="str">
        <f t="shared" si="73"/>
        <v>Books SP:Barney20171031 $0</v>
      </c>
      <c r="M237" t="str">
        <f t="shared" si="74"/>
        <v>Books Barney20171031 $0</v>
      </c>
      <c r="N237" s="28" t="str">
        <f t="shared" si="75"/>
        <v>Books Barney 20171031 $0</v>
      </c>
      <c r="O237">
        <f t="shared" si="76"/>
        <v>6</v>
      </c>
      <c r="P237">
        <f t="shared" si="77"/>
        <v>13</v>
      </c>
      <c r="Q237">
        <f t="shared" si="78"/>
        <v>22</v>
      </c>
      <c r="R237" s="25" t="str">
        <f t="shared" si="79"/>
        <v>Books</v>
      </c>
      <c r="S237" s="25" t="str">
        <f t="shared" si="80"/>
        <v>Barney</v>
      </c>
      <c r="T237" s="25" t="str">
        <f t="shared" si="81"/>
        <v>20171031</v>
      </c>
      <c r="U237" s="25">
        <f t="shared" si="82"/>
        <v>0</v>
      </c>
      <c r="V237" s="26">
        <f t="shared" si="83"/>
        <v>43039</v>
      </c>
    </row>
    <row r="238" spans="1:22" x14ac:dyDescent="0.3">
      <c r="A238" s="12">
        <f t="shared" si="63"/>
        <v>234</v>
      </c>
      <c r="B238" t="s">
        <v>246</v>
      </c>
      <c r="C238">
        <f t="shared" si="64"/>
        <v>28</v>
      </c>
      <c r="D238" t="str">
        <f t="shared" si="65"/>
        <v xml:space="preserve">//PR:Clothing_SP:Alice2017107    $1182  </v>
      </c>
      <c r="E238">
        <f t="shared" si="66"/>
        <v>32</v>
      </c>
      <c r="F238" t="str">
        <f t="shared" si="67"/>
        <v>//PR:Clothing_SP:Alice2017107 $1182</v>
      </c>
      <c r="G238" t="str">
        <f t="shared" si="68"/>
        <v>PR:Clothing_SP:Alice2017107 $1182</v>
      </c>
      <c r="H238" t="str">
        <f t="shared" si="69"/>
        <v>PR:Clothing SP:Alice2017107 $1182</v>
      </c>
      <c r="I238" t="str">
        <f t="shared" si="70"/>
        <v>PR:Clothing SP:Alice2017107 $1182</v>
      </c>
      <c r="J238">
        <f t="shared" si="71"/>
        <v>33</v>
      </c>
      <c r="K238">
        <f t="shared" si="72"/>
        <v>50</v>
      </c>
      <c r="L238" t="str">
        <f t="shared" si="73"/>
        <v>Clothing SP:Alice2017107 $1182</v>
      </c>
      <c r="M238" t="str">
        <f t="shared" si="74"/>
        <v>Clothing Alice2017107 $1182</v>
      </c>
      <c r="N238" s="28" t="str">
        <f t="shared" si="75"/>
        <v>Clothing Alice 2017107 $1182</v>
      </c>
      <c r="O238">
        <f t="shared" si="76"/>
        <v>9</v>
      </c>
      <c r="P238">
        <f t="shared" si="77"/>
        <v>15</v>
      </c>
      <c r="Q238">
        <f t="shared" si="78"/>
        <v>23</v>
      </c>
      <c r="R238" s="25" t="str">
        <f t="shared" si="79"/>
        <v>Clothing</v>
      </c>
      <c r="S238" s="25" t="str">
        <f t="shared" si="80"/>
        <v>Alice</v>
      </c>
      <c r="T238" s="25" t="str">
        <f t="shared" si="81"/>
        <v>2017107</v>
      </c>
      <c r="U238" s="25">
        <f t="shared" si="82"/>
        <v>1182</v>
      </c>
      <c r="V238" s="26">
        <f t="shared" si="83"/>
        <v>43015</v>
      </c>
    </row>
    <row r="239" spans="1:22" x14ac:dyDescent="0.3">
      <c r="A239" s="12">
        <f t="shared" si="63"/>
        <v>235</v>
      </c>
      <c r="B239" t="s">
        <v>247</v>
      </c>
      <c r="C239">
        <f t="shared" si="64"/>
        <v>30</v>
      </c>
      <c r="D239" t="str">
        <f t="shared" si="65"/>
        <v xml:space="preserve">////PR:Books__SP:Alice20171011 $675    </v>
      </c>
      <c r="E239">
        <f t="shared" si="66"/>
        <v>32</v>
      </c>
      <c r="F239" t="str">
        <f t="shared" si="67"/>
        <v>////PR:Books__SP:Alice20171011 $675</v>
      </c>
      <c r="G239" t="str">
        <f t="shared" si="68"/>
        <v>PR:Books__SP:Alice20171011 $675</v>
      </c>
      <c r="H239" t="str">
        <f t="shared" si="69"/>
        <v>PR:Books  SP:Alice20171011 $675</v>
      </c>
      <c r="I239" t="str">
        <f t="shared" si="70"/>
        <v>PR:Books SP:Alice20171011 $675</v>
      </c>
      <c r="J239">
        <f t="shared" si="71"/>
        <v>30</v>
      </c>
      <c r="K239">
        <f t="shared" si="72"/>
        <v>53</v>
      </c>
      <c r="L239" t="str">
        <f t="shared" si="73"/>
        <v>Books SP:Alice20171011 $675</v>
      </c>
      <c r="M239" t="str">
        <f t="shared" si="74"/>
        <v>Books Alice20171011 $675</v>
      </c>
      <c r="N239" s="28" t="str">
        <f t="shared" si="75"/>
        <v>Books Alice 20171011 $675</v>
      </c>
      <c r="O239">
        <f t="shared" si="76"/>
        <v>6</v>
      </c>
      <c r="P239">
        <f t="shared" si="77"/>
        <v>12</v>
      </c>
      <c r="Q239">
        <f t="shared" si="78"/>
        <v>21</v>
      </c>
      <c r="R239" s="25" t="str">
        <f t="shared" si="79"/>
        <v>Books</v>
      </c>
      <c r="S239" s="25" t="str">
        <f t="shared" si="80"/>
        <v>Alice</v>
      </c>
      <c r="T239" s="25" t="str">
        <f t="shared" si="81"/>
        <v>20171011</v>
      </c>
      <c r="U239" s="25">
        <f t="shared" si="82"/>
        <v>675</v>
      </c>
      <c r="V239" s="26">
        <f t="shared" si="83"/>
        <v>43019</v>
      </c>
    </row>
    <row r="240" spans="1:22" x14ac:dyDescent="0.3">
      <c r="A240" s="12">
        <f t="shared" si="63"/>
        <v>236</v>
      </c>
      <c r="B240" t="s">
        <v>248</v>
      </c>
      <c r="C240">
        <f t="shared" si="64"/>
        <v>31</v>
      </c>
      <c r="D240" t="str">
        <f t="shared" si="65"/>
        <v xml:space="preserve">//PR:Music_____SP:Barney20171025 $981  </v>
      </c>
      <c r="E240">
        <f t="shared" si="66"/>
        <v>32</v>
      </c>
      <c r="F240" t="str">
        <f t="shared" si="67"/>
        <v>//PR:Music_____SP:Barney20171025 $981</v>
      </c>
      <c r="G240" t="str">
        <f t="shared" si="68"/>
        <v>PR:Music_____SP:Barney20171025 $981</v>
      </c>
      <c r="H240" t="str">
        <f t="shared" si="69"/>
        <v>PR:Music     SP:Barney20171025 $981</v>
      </c>
      <c r="I240" t="str">
        <f t="shared" si="70"/>
        <v>PR:Music SP:Barney20171025 $981</v>
      </c>
      <c r="J240">
        <f t="shared" si="71"/>
        <v>31</v>
      </c>
      <c r="K240">
        <f t="shared" si="72"/>
        <v>49</v>
      </c>
      <c r="L240" t="str">
        <f t="shared" si="73"/>
        <v>Music SP:Barney20171025 $981</v>
      </c>
      <c r="M240" t="str">
        <f t="shared" si="74"/>
        <v>Music Barney20171025 $981</v>
      </c>
      <c r="N240" s="28" t="str">
        <f t="shared" si="75"/>
        <v>Music Barney 20171025 $981</v>
      </c>
      <c r="O240">
        <f t="shared" si="76"/>
        <v>6</v>
      </c>
      <c r="P240">
        <f t="shared" si="77"/>
        <v>13</v>
      </c>
      <c r="Q240">
        <f t="shared" si="78"/>
        <v>22</v>
      </c>
      <c r="R240" s="25" t="str">
        <f t="shared" si="79"/>
        <v>Music</v>
      </c>
      <c r="S240" s="25" t="str">
        <f t="shared" si="80"/>
        <v>Barney</v>
      </c>
      <c r="T240" s="25" t="str">
        <f t="shared" si="81"/>
        <v>20171025</v>
      </c>
      <c r="U240" s="25">
        <f t="shared" si="82"/>
        <v>981</v>
      </c>
      <c r="V240" s="26">
        <f t="shared" si="83"/>
        <v>43033</v>
      </c>
    </row>
    <row r="241" spans="1:22" x14ac:dyDescent="0.3">
      <c r="A241" s="12">
        <f t="shared" si="63"/>
        <v>237</v>
      </c>
      <c r="B241" t="s">
        <v>249</v>
      </c>
      <c r="C241">
        <f t="shared" si="64"/>
        <v>31</v>
      </c>
      <c r="D241" t="str">
        <f t="shared" si="65"/>
        <v xml:space="preserve">//PR:Clothing_____SP:Alice20171013     $1693  </v>
      </c>
      <c r="E241">
        <f t="shared" si="66"/>
        <v>32</v>
      </c>
      <c r="F241" t="str">
        <f t="shared" si="67"/>
        <v>//PR:Clothing_____SP:Alice20171013 $1693</v>
      </c>
      <c r="G241" t="str">
        <f t="shared" si="68"/>
        <v>PR:Clothing_____SP:Alice20171013 $1693</v>
      </c>
      <c r="H241" t="str">
        <f t="shared" si="69"/>
        <v>PR:Clothing     SP:Alice20171013 $1693</v>
      </c>
      <c r="I241" t="str">
        <f t="shared" si="70"/>
        <v>PR:Clothing SP:Alice20171013 $1693</v>
      </c>
      <c r="J241">
        <f t="shared" si="71"/>
        <v>34</v>
      </c>
      <c r="K241">
        <f t="shared" si="72"/>
        <v>51</v>
      </c>
      <c r="L241" t="str">
        <f t="shared" si="73"/>
        <v>Clothing SP:Alice20171013 $1693</v>
      </c>
      <c r="M241" t="str">
        <f t="shared" si="74"/>
        <v>Clothing Alice20171013 $1693</v>
      </c>
      <c r="N241" s="28" t="str">
        <f t="shared" si="75"/>
        <v>Clothing Alice 20171013 $1693</v>
      </c>
      <c r="O241">
        <f t="shared" si="76"/>
        <v>9</v>
      </c>
      <c r="P241">
        <f t="shared" si="77"/>
        <v>15</v>
      </c>
      <c r="Q241">
        <f t="shared" si="78"/>
        <v>24</v>
      </c>
      <c r="R241" s="25" t="str">
        <f t="shared" si="79"/>
        <v>Clothing</v>
      </c>
      <c r="S241" s="25" t="str">
        <f t="shared" si="80"/>
        <v>Alice</v>
      </c>
      <c r="T241" s="25" t="str">
        <f t="shared" si="81"/>
        <v>20171013</v>
      </c>
      <c r="U241" s="25">
        <f t="shared" si="82"/>
        <v>1693</v>
      </c>
      <c r="V241" s="26">
        <f t="shared" si="83"/>
        <v>43021</v>
      </c>
    </row>
    <row r="242" spans="1:22" x14ac:dyDescent="0.3">
      <c r="A242" s="12">
        <f t="shared" si="63"/>
        <v>238</v>
      </c>
      <c r="B242" t="s">
        <v>250</v>
      </c>
      <c r="C242">
        <f t="shared" si="64"/>
        <v>31</v>
      </c>
      <c r="D242" t="str">
        <f t="shared" si="65"/>
        <v xml:space="preserve">////PR:Music___SP:Alice20171015  $1499  </v>
      </c>
      <c r="E242">
        <f t="shared" si="66"/>
        <v>32</v>
      </c>
      <c r="F242" t="str">
        <f t="shared" si="67"/>
        <v>////PR:Music___SP:Alice20171015 $1499</v>
      </c>
      <c r="G242" t="str">
        <f t="shared" si="68"/>
        <v>PR:Music___SP:Alice20171015 $1499</v>
      </c>
      <c r="H242" t="str">
        <f t="shared" si="69"/>
        <v>PR:Music   SP:Alice20171015 $1499</v>
      </c>
      <c r="I242" t="str">
        <f t="shared" si="70"/>
        <v>PR:Music SP:Alice20171015 $1499</v>
      </c>
      <c r="J242">
        <f t="shared" si="71"/>
        <v>31</v>
      </c>
      <c r="K242">
        <f t="shared" si="72"/>
        <v>57</v>
      </c>
      <c r="L242" t="str">
        <f t="shared" si="73"/>
        <v>Music SP:Alice20171015 $1499</v>
      </c>
      <c r="M242" t="str">
        <f t="shared" si="74"/>
        <v>Music Alice20171015 $1499</v>
      </c>
      <c r="N242" s="28" t="str">
        <f t="shared" si="75"/>
        <v>Music Alice 20171015 $1499</v>
      </c>
      <c r="O242">
        <f t="shared" si="76"/>
        <v>6</v>
      </c>
      <c r="P242">
        <f t="shared" si="77"/>
        <v>12</v>
      </c>
      <c r="Q242">
        <f t="shared" si="78"/>
        <v>21</v>
      </c>
      <c r="R242" s="25" t="str">
        <f t="shared" si="79"/>
        <v>Music</v>
      </c>
      <c r="S242" s="25" t="str">
        <f t="shared" si="80"/>
        <v>Alice</v>
      </c>
      <c r="T242" s="25" t="str">
        <f t="shared" si="81"/>
        <v>20171015</v>
      </c>
      <c r="U242" s="25">
        <f t="shared" si="82"/>
        <v>1499</v>
      </c>
      <c r="V242" s="26">
        <f t="shared" si="83"/>
        <v>43023</v>
      </c>
    </row>
    <row r="243" spans="1:22" x14ac:dyDescent="0.3">
      <c r="A243" s="12">
        <f t="shared" si="63"/>
        <v>239</v>
      </c>
      <c r="B243" t="s">
        <v>251</v>
      </c>
      <c r="C243">
        <f t="shared" si="64"/>
        <v>30</v>
      </c>
      <c r="D243" t="str">
        <f t="shared" si="65"/>
        <v xml:space="preserve">////PR:Clothing____SP:Carol20171028  $1774    </v>
      </c>
      <c r="E243">
        <f t="shared" si="66"/>
        <v>32</v>
      </c>
      <c r="F243" t="str">
        <f t="shared" si="67"/>
        <v>////PR:Clothing____SP:Carol20171028 $1774</v>
      </c>
      <c r="G243" t="str">
        <f t="shared" si="68"/>
        <v>PR:Clothing____SP:Carol20171028 $1774</v>
      </c>
      <c r="H243" t="str">
        <f t="shared" si="69"/>
        <v>PR:Clothing    SP:Carol20171028 $1774</v>
      </c>
      <c r="I243" t="str">
        <f t="shared" si="70"/>
        <v>PR:Clothing SP:Carol20171028 $1774</v>
      </c>
      <c r="J243">
        <f t="shared" si="71"/>
        <v>34</v>
      </c>
      <c r="K243">
        <f t="shared" si="72"/>
        <v>52</v>
      </c>
      <c r="L243" t="str">
        <f t="shared" si="73"/>
        <v>Clothing SP:Carol20171028 $1774</v>
      </c>
      <c r="M243" t="str">
        <f t="shared" si="74"/>
        <v>Clothing Carol20171028 $1774</v>
      </c>
      <c r="N243" s="28" t="str">
        <f t="shared" si="75"/>
        <v>Clothing Carol 20171028 $1774</v>
      </c>
      <c r="O243">
        <f t="shared" si="76"/>
        <v>9</v>
      </c>
      <c r="P243">
        <f t="shared" si="77"/>
        <v>15</v>
      </c>
      <c r="Q243">
        <f t="shared" si="78"/>
        <v>24</v>
      </c>
      <c r="R243" s="25" t="str">
        <f t="shared" si="79"/>
        <v>Clothing</v>
      </c>
      <c r="S243" s="25" t="str">
        <f t="shared" si="80"/>
        <v>Carol</v>
      </c>
      <c r="T243" s="25" t="str">
        <f t="shared" si="81"/>
        <v>20171028</v>
      </c>
      <c r="U243" s="25">
        <f t="shared" si="82"/>
        <v>1774</v>
      </c>
      <c r="V243" s="26">
        <f t="shared" si="83"/>
        <v>43036</v>
      </c>
    </row>
    <row r="244" spans="1:22" x14ac:dyDescent="0.3">
      <c r="A244" s="12">
        <f t="shared" si="63"/>
        <v>240</v>
      </c>
      <c r="B244" t="s">
        <v>252</v>
      </c>
      <c r="C244">
        <f t="shared" si="64"/>
        <v>31</v>
      </c>
      <c r="D244" t="str">
        <f t="shared" si="65"/>
        <v xml:space="preserve">/////PR:Music_____SP:Carol2017106    $1256     </v>
      </c>
      <c r="E244">
        <f t="shared" si="66"/>
        <v>32</v>
      </c>
      <c r="F244" t="str">
        <f t="shared" si="67"/>
        <v>/////PR:Music_____SP:Carol2017106 $1256</v>
      </c>
      <c r="G244" t="str">
        <f t="shared" si="68"/>
        <v>PR:Music_____SP:Carol2017106 $1256</v>
      </c>
      <c r="H244" t="str">
        <f t="shared" si="69"/>
        <v>PR:Music     SP:Carol2017106 $1256</v>
      </c>
      <c r="I244" t="str">
        <f t="shared" si="70"/>
        <v>PR:Music SP:Carol2017106 $1256</v>
      </c>
      <c r="J244">
        <f t="shared" si="71"/>
        <v>30</v>
      </c>
      <c r="K244">
        <f t="shared" si="72"/>
        <v>54</v>
      </c>
      <c r="L244" t="str">
        <f t="shared" si="73"/>
        <v>Music SP:Carol2017106 $1256</v>
      </c>
      <c r="M244" t="str">
        <f t="shared" si="74"/>
        <v>Music Carol2017106 $1256</v>
      </c>
      <c r="N244" s="28" t="str">
        <f t="shared" si="75"/>
        <v>Music Carol 2017106 $1256</v>
      </c>
      <c r="O244">
        <f t="shared" si="76"/>
        <v>6</v>
      </c>
      <c r="P244">
        <f t="shared" si="77"/>
        <v>12</v>
      </c>
      <c r="Q244">
        <f t="shared" si="78"/>
        <v>20</v>
      </c>
      <c r="R244" s="25" t="str">
        <f t="shared" si="79"/>
        <v>Music</v>
      </c>
      <c r="S244" s="25" t="str">
        <f t="shared" si="80"/>
        <v>Carol</v>
      </c>
      <c r="T244" s="25" t="str">
        <f t="shared" si="81"/>
        <v>2017106</v>
      </c>
      <c r="U244" s="25">
        <f t="shared" si="82"/>
        <v>1256</v>
      </c>
      <c r="V244" s="26">
        <f t="shared" si="83"/>
        <v>43014</v>
      </c>
    </row>
    <row r="245" spans="1:22" x14ac:dyDescent="0.3">
      <c r="A245" s="12">
        <f t="shared" si="63"/>
        <v>241</v>
      </c>
      <c r="B245" t="s">
        <v>253</v>
      </c>
      <c r="C245">
        <f t="shared" si="64"/>
        <v>28</v>
      </c>
      <c r="D245" t="str">
        <f t="shared" si="65"/>
        <v xml:space="preserve">////PR:Games_____SP:Carol20171028   $1298     </v>
      </c>
      <c r="E245">
        <f t="shared" si="66"/>
        <v>32</v>
      </c>
      <c r="F245" t="str">
        <f t="shared" si="67"/>
        <v>////PR:Games_____SP:Carol20171028 $1298</v>
      </c>
      <c r="G245" t="str">
        <f t="shared" si="68"/>
        <v>PR:Games_____SP:Carol20171028 $1298</v>
      </c>
      <c r="H245" t="str">
        <f t="shared" si="69"/>
        <v>PR:Games     SP:Carol20171028 $1298</v>
      </c>
      <c r="I245" t="str">
        <f t="shared" si="70"/>
        <v>PR:Games SP:Carol20171028 $1298</v>
      </c>
      <c r="J245">
        <f t="shared" si="71"/>
        <v>31</v>
      </c>
      <c r="K245">
        <f t="shared" si="72"/>
        <v>56</v>
      </c>
      <c r="L245" t="str">
        <f t="shared" si="73"/>
        <v>Games SP:Carol20171028 $1298</v>
      </c>
      <c r="M245" t="str">
        <f t="shared" si="74"/>
        <v>Games Carol20171028 $1298</v>
      </c>
      <c r="N245" s="28" t="str">
        <f t="shared" si="75"/>
        <v>Games Carol 20171028 $1298</v>
      </c>
      <c r="O245">
        <f t="shared" si="76"/>
        <v>6</v>
      </c>
      <c r="P245">
        <f t="shared" si="77"/>
        <v>12</v>
      </c>
      <c r="Q245">
        <f t="shared" si="78"/>
        <v>21</v>
      </c>
      <c r="R245" s="25" t="str">
        <f t="shared" si="79"/>
        <v>Games</v>
      </c>
      <c r="S245" s="25" t="str">
        <f t="shared" si="80"/>
        <v>Carol</v>
      </c>
      <c r="T245" s="25" t="str">
        <f t="shared" si="81"/>
        <v>20171028</v>
      </c>
      <c r="U245" s="25">
        <f t="shared" si="82"/>
        <v>1298</v>
      </c>
      <c r="V245" s="26">
        <f t="shared" si="83"/>
        <v>43036</v>
      </c>
    </row>
    <row r="246" spans="1:22" x14ac:dyDescent="0.3">
      <c r="A246" s="12">
        <f t="shared" si="63"/>
        <v>242</v>
      </c>
      <c r="B246" t="s">
        <v>254</v>
      </c>
      <c r="C246">
        <f t="shared" si="64"/>
        <v>28</v>
      </c>
      <c r="D246" t="str">
        <f t="shared" si="65"/>
        <v xml:space="preserve">/////PR:Games__SP:Barney20171021  $0 </v>
      </c>
      <c r="E246">
        <f t="shared" si="66"/>
        <v>32</v>
      </c>
      <c r="F246" t="str">
        <f t="shared" si="67"/>
        <v>/////PR:Games__SP:Barney20171021 $0</v>
      </c>
      <c r="G246" t="str">
        <f t="shared" si="68"/>
        <v>PR:Games__SP:Barney20171021 $0</v>
      </c>
      <c r="H246" t="str">
        <f t="shared" si="69"/>
        <v>PR:Games  SP:Barney20171021 $0</v>
      </c>
      <c r="I246" t="str">
        <f t="shared" si="70"/>
        <v>PR:Games SP:Barney20171021 $0</v>
      </c>
      <c r="J246">
        <f t="shared" si="71"/>
        <v>29</v>
      </c>
      <c r="K246">
        <f t="shared" si="72"/>
        <v>48</v>
      </c>
      <c r="L246" t="str">
        <f t="shared" si="73"/>
        <v>Games SP:Barney20171021 $0</v>
      </c>
      <c r="M246" t="str">
        <f t="shared" si="74"/>
        <v>Games Barney20171021 $0</v>
      </c>
      <c r="N246" s="28" t="str">
        <f t="shared" si="75"/>
        <v>Games Barney 20171021 $0</v>
      </c>
      <c r="O246">
        <f t="shared" si="76"/>
        <v>6</v>
      </c>
      <c r="P246">
        <f t="shared" si="77"/>
        <v>13</v>
      </c>
      <c r="Q246">
        <f t="shared" si="78"/>
        <v>22</v>
      </c>
      <c r="R246" s="25" t="str">
        <f t="shared" si="79"/>
        <v>Games</v>
      </c>
      <c r="S246" s="25" t="str">
        <f t="shared" si="80"/>
        <v>Barney</v>
      </c>
      <c r="T246" s="25" t="str">
        <f t="shared" si="81"/>
        <v>20171021</v>
      </c>
      <c r="U246" s="25">
        <f t="shared" si="82"/>
        <v>0</v>
      </c>
      <c r="V246" s="26">
        <f t="shared" si="83"/>
        <v>43029</v>
      </c>
    </row>
    <row r="247" spans="1:22" x14ac:dyDescent="0.3">
      <c r="A247" s="12">
        <f t="shared" si="63"/>
        <v>243</v>
      </c>
      <c r="B247" t="s">
        <v>255</v>
      </c>
      <c r="C247">
        <f t="shared" si="64"/>
        <v>30</v>
      </c>
      <c r="D247" t="str">
        <f t="shared" si="65"/>
        <v xml:space="preserve">/PR:Books__SP:Carol2017106  $0    </v>
      </c>
      <c r="E247">
        <f t="shared" si="66"/>
        <v>32</v>
      </c>
      <c r="F247" t="str">
        <f t="shared" si="67"/>
        <v>/PR:Books__SP:Carol2017106 $0</v>
      </c>
      <c r="G247" t="str">
        <f t="shared" si="68"/>
        <v>PR:Books__SP:Carol2017106 $0</v>
      </c>
      <c r="H247" t="str">
        <f t="shared" si="69"/>
        <v>PR:Books  SP:Carol2017106 $0</v>
      </c>
      <c r="I247" t="str">
        <f t="shared" si="70"/>
        <v>PR:Books SP:Carol2017106 $0</v>
      </c>
      <c r="J247">
        <f t="shared" si="71"/>
        <v>27</v>
      </c>
      <c r="K247">
        <f t="shared" si="72"/>
        <v>48</v>
      </c>
      <c r="L247" t="str">
        <f t="shared" si="73"/>
        <v>Books SP:Carol2017106 $0</v>
      </c>
      <c r="M247" t="str">
        <f t="shared" si="74"/>
        <v>Books Carol2017106 $0</v>
      </c>
      <c r="N247" s="28" t="str">
        <f t="shared" si="75"/>
        <v>Books Carol 2017106 $0</v>
      </c>
      <c r="O247">
        <f t="shared" si="76"/>
        <v>6</v>
      </c>
      <c r="P247">
        <f t="shared" si="77"/>
        <v>12</v>
      </c>
      <c r="Q247">
        <f t="shared" si="78"/>
        <v>20</v>
      </c>
      <c r="R247" s="25" t="str">
        <f t="shared" si="79"/>
        <v>Books</v>
      </c>
      <c r="S247" s="25" t="str">
        <f t="shared" si="80"/>
        <v>Carol</v>
      </c>
      <c r="T247" s="25" t="str">
        <f t="shared" si="81"/>
        <v>2017106</v>
      </c>
      <c r="U247" s="25">
        <f t="shared" si="82"/>
        <v>0</v>
      </c>
      <c r="V247" s="26">
        <f t="shared" si="83"/>
        <v>43014</v>
      </c>
    </row>
    <row r="248" spans="1:22" x14ac:dyDescent="0.3">
      <c r="A248" s="12">
        <f t="shared" si="63"/>
        <v>244</v>
      </c>
      <c r="B248" t="s">
        <v>256</v>
      </c>
      <c r="C248">
        <f t="shared" si="64"/>
        <v>31</v>
      </c>
      <c r="D248" t="str">
        <f t="shared" si="65"/>
        <v xml:space="preserve">////PR:Clothing_____SP:Carol2017109 $987  </v>
      </c>
      <c r="E248">
        <f t="shared" si="66"/>
        <v>32</v>
      </c>
      <c r="F248" t="str">
        <f t="shared" si="67"/>
        <v>////PR:Clothing_____SP:Carol2017109 $987</v>
      </c>
      <c r="G248" t="str">
        <f t="shared" si="68"/>
        <v>PR:Clothing_____SP:Carol2017109 $987</v>
      </c>
      <c r="H248" t="str">
        <f t="shared" si="69"/>
        <v>PR:Clothing     SP:Carol2017109 $987</v>
      </c>
      <c r="I248" t="str">
        <f t="shared" si="70"/>
        <v>PR:Clothing SP:Carol2017109 $987</v>
      </c>
      <c r="J248">
        <f t="shared" si="71"/>
        <v>32</v>
      </c>
      <c r="K248">
        <f t="shared" si="72"/>
        <v>55</v>
      </c>
      <c r="L248" t="str">
        <f t="shared" si="73"/>
        <v>Clothing SP:Carol2017109 $987</v>
      </c>
      <c r="M248" t="str">
        <f t="shared" si="74"/>
        <v>Clothing Carol2017109 $987</v>
      </c>
      <c r="N248" s="28" t="str">
        <f t="shared" si="75"/>
        <v>Clothing Carol 2017109 $987</v>
      </c>
      <c r="O248">
        <f t="shared" si="76"/>
        <v>9</v>
      </c>
      <c r="P248">
        <f t="shared" si="77"/>
        <v>15</v>
      </c>
      <c r="Q248">
        <f t="shared" si="78"/>
        <v>23</v>
      </c>
      <c r="R248" s="25" t="str">
        <f t="shared" si="79"/>
        <v>Clothing</v>
      </c>
      <c r="S248" s="25" t="str">
        <f t="shared" si="80"/>
        <v>Carol</v>
      </c>
      <c r="T248" s="25" t="str">
        <f t="shared" si="81"/>
        <v>2017109</v>
      </c>
      <c r="U248" s="25">
        <f t="shared" si="82"/>
        <v>987</v>
      </c>
      <c r="V248" s="26">
        <f t="shared" si="83"/>
        <v>43017</v>
      </c>
    </row>
    <row r="249" spans="1:22" x14ac:dyDescent="0.3">
      <c r="A249" s="12">
        <f t="shared" si="63"/>
        <v>245</v>
      </c>
      <c r="B249" t="s">
        <v>257</v>
      </c>
      <c r="C249">
        <f t="shared" si="64"/>
        <v>28</v>
      </c>
      <c r="D249" t="str">
        <f t="shared" si="65"/>
        <v xml:space="preserve">///PR:Music____SP:David20171013  $1454    </v>
      </c>
      <c r="E249">
        <f t="shared" si="66"/>
        <v>32</v>
      </c>
      <c r="F249" t="str">
        <f t="shared" si="67"/>
        <v>///PR:Music____SP:David20171013 $1454</v>
      </c>
      <c r="G249" t="str">
        <f t="shared" si="68"/>
        <v>PR:Music____SP:David20171013 $1454</v>
      </c>
      <c r="H249" t="str">
        <f t="shared" si="69"/>
        <v>PR:Music    SP:David20171013 $1454</v>
      </c>
      <c r="I249" t="str">
        <f t="shared" si="70"/>
        <v>PR:Music SP:David20171013 $1454</v>
      </c>
      <c r="J249">
        <f t="shared" si="71"/>
        <v>31</v>
      </c>
      <c r="K249">
        <f t="shared" si="72"/>
        <v>52</v>
      </c>
      <c r="L249" t="str">
        <f t="shared" si="73"/>
        <v>Music SP:David20171013 $1454</v>
      </c>
      <c r="M249" t="str">
        <f t="shared" si="74"/>
        <v>Music David20171013 $1454</v>
      </c>
      <c r="N249" s="28" t="str">
        <f t="shared" si="75"/>
        <v>Music David 20171013 $1454</v>
      </c>
      <c r="O249">
        <f t="shared" si="76"/>
        <v>6</v>
      </c>
      <c r="P249">
        <f t="shared" si="77"/>
        <v>12</v>
      </c>
      <c r="Q249">
        <f t="shared" si="78"/>
        <v>21</v>
      </c>
      <c r="R249" s="25" t="str">
        <f t="shared" si="79"/>
        <v>Music</v>
      </c>
      <c r="S249" s="25" t="str">
        <f t="shared" si="80"/>
        <v>David</v>
      </c>
      <c r="T249" s="25" t="str">
        <f t="shared" si="81"/>
        <v>20171013</v>
      </c>
      <c r="U249" s="25">
        <f t="shared" si="82"/>
        <v>1454</v>
      </c>
      <c r="V249" s="26">
        <f t="shared" si="83"/>
        <v>43021</v>
      </c>
    </row>
    <row r="250" spans="1:22" x14ac:dyDescent="0.3">
      <c r="A250" s="12">
        <f t="shared" si="63"/>
        <v>246</v>
      </c>
      <c r="B250" t="s">
        <v>258</v>
      </c>
      <c r="C250">
        <f t="shared" si="64"/>
        <v>31</v>
      </c>
      <c r="D250" t="str">
        <f t="shared" si="65"/>
        <v xml:space="preserve">/////PR:Games___SP:Carol20171029 $0 </v>
      </c>
      <c r="E250">
        <f t="shared" si="66"/>
        <v>32</v>
      </c>
      <c r="F250" t="str">
        <f t="shared" si="67"/>
        <v>/////PR:Games___SP:Carol20171029 $0</v>
      </c>
      <c r="G250" t="str">
        <f t="shared" si="68"/>
        <v>PR:Games___SP:Carol20171029 $0</v>
      </c>
      <c r="H250" t="str">
        <f t="shared" si="69"/>
        <v>PR:Games   SP:Carol20171029 $0</v>
      </c>
      <c r="I250" t="str">
        <f t="shared" si="70"/>
        <v>PR:Games SP:Carol20171029 $0</v>
      </c>
      <c r="J250">
        <f t="shared" si="71"/>
        <v>28</v>
      </c>
      <c r="K250">
        <f t="shared" si="72"/>
        <v>48</v>
      </c>
      <c r="L250" t="str">
        <f t="shared" si="73"/>
        <v>Games SP:Carol20171029 $0</v>
      </c>
      <c r="M250" t="str">
        <f t="shared" si="74"/>
        <v>Games Carol20171029 $0</v>
      </c>
      <c r="N250" s="28" t="str">
        <f t="shared" si="75"/>
        <v>Games Carol 20171029 $0</v>
      </c>
      <c r="O250">
        <f t="shared" si="76"/>
        <v>6</v>
      </c>
      <c r="P250">
        <f t="shared" si="77"/>
        <v>12</v>
      </c>
      <c r="Q250">
        <f t="shared" si="78"/>
        <v>21</v>
      </c>
      <c r="R250" s="25" t="str">
        <f t="shared" si="79"/>
        <v>Games</v>
      </c>
      <c r="S250" s="25" t="str">
        <f t="shared" si="80"/>
        <v>Carol</v>
      </c>
      <c r="T250" s="25" t="str">
        <f t="shared" si="81"/>
        <v>20171029</v>
      </c>
      <c r="U250" s="25">
        <f t="shared" si="82"/>
        <v>0</v>
      </c>
      <c r="V250" s="26">
        <f t="shared" si="83"/>
        <v>43037</v>
      </c>
    </row>
    <row r="251" spans="1:22" x14ac:dyDescent="0.3">
      <c r="A251" s="12">
        <f t="shared" si="63"/>
        <v>247</v>
      </c>
      <c r="B251" t="s">
        <v>259</v>
      </c>
      <c r="C251">
        <f t="shared" si="64"/>
        <v>29</v>
      </c>
      <c r="D251" t="str">
        <f t="shared" si="65"/>
        <v xml:space="preserve">/////PR:Games_SP:Carol20171030   $803  </v>
      </c>
      <c r="E251">
        <f t="shared" si="66"/>
        <v>32</v>
      </c>
      <c r="F251" t="str">
        <f t="shared" si="67"/>
        <v>/////PR:Games_SP:Carol20171030 $803</v>
      </c>
      <c r="G251" t="str">
        <f t="shared" si="68"/>
        <v>PR:Games_SP:Carol20171030 $803</v>
      </c>
      <c r="H251" t="str">
        <f t="shared" si="69"/>
        <v>PR:Games SP:Carol20171030 $803</v>
      </c>
      <c r="I251" t="str">
        <f t="shared" si="70"/>
        <v>PR:Games SP:Carol20171030 $803</v>
      </c>
      <c r="J251">
        <f t="shared" si="71"/>
        <v>30</v>
      </c>
      <c r="K251">
        <f t="shared" si="72"/>
        <v>51</v>
      </c>
      <c r="L251" t="str">
        <f t="shared" si="73"/>
        <v>Games SP:Carol20171030 $803</v>
      </c>
      <c r="M251" t="str">
        <f t="shared" si="74"/>
        <v>Games Carol20171030 $803</v>
      </c>
      <c r="N251" s="28" t="str">
        <f t="shared" si="75"/>
        <v>Games Carol 20171030 $803</v>
      </c>
      <c r="O251">
        <f t="shared" si="76"/>
        <v>6</v>
      </c>
      <c r="P251">
        <f t="shared" si="77"/>
        <v>12</v>
      </c>
      <c r="Q251">
        <f t="shared" si="78"/>
        <v>21</v>
      </c>
      <c r="R251" s="25" t="str">
        <f t="shared" si="79"/>
        <v>Games</v>
      </c>
      <c r="S251" s="25" t="str">
        <f t="shared" si="80"/>
        <v>Carol</v>
      </c>
      <c r="T251" s="25" t="str">
        <f t="shared" si="81"/>
        <v>20171030</v>
      </c>
      <c r="U251" s="25">
        <f t="shared" si="82"/>
        <v>803</v>
      </c>
      <c r="V251" s="26">
        <f t="shared" si="83"/>
        <v>43038</v>
      </c>
    </row>
    <row r="252" spans="1:22" x14ac:dyDescent="0.3">
      <c r="A252" s="12">
        <f t="shared" si="63"/>
        <v>248</v>
      </c>
      <c r="B252" t="s">
        <v>260</v>
      </c>
      <c r="C252">
        <f t="shared" si="64"/>
        <v>31</v>
      </c>
      <c r="D252" t="str">
        <f t="shared" si="65"/>
        <v xml:space="preserve">///PR:Games_SP:Barney2017105 $0    </v>
      </c>
      <c r="E252">
        <f t="shared" si="66"/>
        <v>32</v>
      </c>
      <c r="F252" t="str">
        <f t="shared" si="67"/>
        <v>///PR:Games_SP:Barney2017105 $0</v>
      </c>
      <c r="G252" t="str">
        <f t="shared" si="68"/>
        <v>PR:Games_SP:Barney2017105 $0</v>
      </c>
      <c r="H252" t="str">
        <f t="shared" si="69"/>
        <v>PR:Games SP:Barney2017105 $0</v>
      </c>
      <c r="I252" t="str">
        <f t="shared" si="70"/>
        <v>PR:Games SP:Barney2017105 $0</v>
      </c>
      <c r="J252">
        <f t="shared" si="71"/>
        <v>28</v>
      </c>
      <c r="K252">
        <f t="shared" si="72"/>
        <v>48</v>
      </c>
      <c r="L252" t="str">
        <f t="shared" si="73"/>
        <v>Games SP:Barney2017105 $0</v>
      </c>
      <c r="M252" t="str">
        <f t="shared" si="74"/>
        <v>Games Barney2017105 $0</v>
      </c>
      <c r="N252" s="28" t="str">
        <f t="shared" si="75"/>
        <v>Games Barney 2017105 $0</v>
      </c>
      <c r="O252">
        <f t="shared" si="76"/>
        <v>6</v>
      </c>
      <c r="P252">
        <f t="shared" si="77"/>
        <v>13</v>
      </c>
      <c r="Q252">
        <f t="shared" si="78"/>
        <v>21</v>
      </c>
      <c r="R252" s="25" t="str">
        <f t="shared" si="79"/>
        <v>Games</v>
      </c>
      <c r="S252" s="25" t="str">
        <f t="shared" si="80"/>
        <v>Barney</v>
      </c>
      <c r="T252" s="25" t="str">
        <f t="shared" si="81"/>
        <v>2017105</v>
      </c>
      <c r="U252" s="25">
        <f t="shared" si="82"/>
        <v>0</v>
      </c>
      <c r="V252" s="26">
        <f t="shared" si="83"/>
        <v>43013</v>
      </c>
    </row>
    <row r="253" spans="1:22" x14ac:dyDescent="0.3">
      <c r="A253" s="12">
        <f t="shared" si="63"/>
        <v>249</v>
      </c>
      <c r="B253" t="s">
        <v>261</v>
      </c>
      <c r="C253">
        <f t="shared" si="64"/>
        <v>28</v>
      </c>
      <c r="D253" t="str">
        <f t="shared" si="65"/>
        <v xml:space="preserve">////PR:Clothing_____SP:Barney20171030  $0 </v>
      </c>
      <c r="E253">
        <f t="shared" si="66"/>
        <v>32</v>
      </c>
      <c r="F253" t="str">
        <f t="shared" si="67"/>
        <v>////PR:Clothing_____SP:Barney20171030 $0</v>
      </c>
      <c r="G253" t="str">
        <f t="shared" si="68"/>
        <v>PR:Clothing_____SP:Barney20171030 $0</v>
      </c>
      <c r="H253" t="str">
        <f t="shared" si="69"/>
        <v>PR:Clothing     SP:Barney20171030 $0</v>
      </c>
      <c r="I253" t="str">
        <f t="shared" si="70"/>
        <v>PR:Clothing SP:Barney20171030 $0</v>
      </c>
      <c r="J253">
        <f t="shared" si="71"/>
        <v>32</v>
      </c>
      <c r="K253">
        <f t="shared" si="72"/>
        <v>48</v>
      </c>
      <c r="L253" t="str">
        <f t="shared" si="73"/>
        <v>Clothing SP:Barney20171030 $0</v>
      </c>
      <c r="M253" t="str">
        <f t="shared" si="74"/>
        <v>Clothing Barney20171030 $0</v>
      </c>
      <c r="N253" s="28" t="str">
        <f t="shared" si="75"/>
        <v>Clothing Barney 20171030 $0</v>
      </c>
      <c r="O253">
        <f t="shared" si="76"/>
        <v>9</v>
      </c>
      <c r="P253">
        <f t="shared" si="77"/>
        <v>16</v>
      </c>
      <c r="Q253">
        <f t="shared" si="78"/>
        <v>25</v>
      </c>
      <c r="R253" s="25" t="str">
        <f t="shared" si="79"/>
        <v>Clothing</v>
      </c>
      <c r="S253" s="25" t="str">
        <f t="shared" si="80"/>
        <v>Barney</v>
      </c>
      <c r="T253" s="25" t="str">
        <f t="shared" si="81"/>
        <v>20171030</v>
      </c>
      <c r="U253" s="25">
        <f t="shared" si="82"/>
        <v>0</v>
      </c>
      <c r="V253" s="26">
        <f t="shared" si="83"/>
        <v>43038</v>
      </c>
    </row>
    <row r="254" spans="1:22" x14ac:dyDescent="0.3">
      <c r="A254" s="12">
        <f t="shared" si="63"/>
        <v>250</v>
      </c>
      <c r="B254" t="s">
        <v>262</v>
      </c>
      <c r="C254">
        <f t="shared" si="64"/>
        <v>30</v>
      </c>
      <c r="D254" t="str">
        <f t="shared" si="65"/>
        <v xml:space="preserve">///PR:Music___SP:Barney20171030 $1227  </v>
      </c>
      <c r="E254">
        <f t="shared" si="66"/>
        <v>32</v>
      </c>
      <c r="F254" t="str">
        <f t="shared" si="67"/>
        <v>///PR:Music___SP:Barney20171030 $1227</v>
      </c>
      <c r="G254" t="str">
        <f t="shared" si="68"/>
        <v>PR:Music___SP:Barney20171030 $1227</v>
      </c>
      <c r="H254" t="str">
        <f t="shared" si="69"/>
        <v>PR:Music   SP:Barney20171030 $1227</v>
      </c>
      <c r="I254" t="str">
        <f t="shared" si="70"/>
        <v>PR:Music SP:Barney20171030 $1227</v>
      </c>
      <c r="J254">
        <f t="shared" si="71"/>
        <v>32</v>
      </c>
      <c r="K254">
        <f t="shared" si="72"/>
        <v>55</v>
      </c>
      <c r="L254" t="str">
        <f t="shared" si="73"/>
        <v>Music SP:Barney20171030 $1227</v>
      </c>
      <c r="M254" t="str">
        <f t="shared" si="74"/>
        <v>Music Barney20171030 $1227</v>
      </c>
      <c r="N254" s="28" t="str">
        <f t="shared" si="75"/>
        <v>Music Barney 20171030 $1227</v>
      </c>
      <c r="O254">
        <f t="shared" si="76"/>
        <v>6</v>
      </c>
      <c r="P254">
        <f t="shared" si="77"/>
        <v>13</v>
      </c>
      <c r="Q254">
        <f t="shared" si="78"/>
        <v>22</v>
      </c>
      <c r="R254" s="25" t="str">
        <f t="shared" si="79"/>
        <v>Music</v>
      </c>
      <c r="S254" s="25" t="str">
        <f t="shared" si="80"/>
        <v>Barney</v>
      </c>
      <c r="T254" s="25" t="str">
        <f t="shared" si="81"/>
        <v>20171030</v>
      </c>
      <c r="U254" s="25">
        <f t="shared" si="82"/>
        <v>1227</v>
      </c>
      <c r="V254" s="26">
        <f t="shared" si="83"/>
        <v>43038</v>
      </c>
    </row>
    <row r="255" spans="1:22" x14ac:dyDescent="0.3">
      <c r="A255" s="12">
        <f t="shared" si="63"/>
        <v>251</v>
      </c>
      <c r="B255" t="s">
        <v>263</v>
      </c>
      <c r="C255">
        <f t="shared" si="64"/>
        <v>28</v>
      </c>
      <c r="D255" t="str">
        <f t="shared" si="65"/>
        <v xml:space="preserve">/////PR:Music____SP:Alice20171027   $1325   </v>
      </c>
      <c r="E255">
        <f t="shared" si="66"/>
        <v>32</v>
      </c>
      <c r="F255" t="str">
        <f t="shared" si="67"/>
        <v>/////PR:Music____SP:Alice20171027 $1325</v>
      </c>
      <c r="G255" t="str">
        <f t="shared" si="68"/>
        <v>PR:Music____SP:Alice20171027 $1325</v>
      </c>
      <c r="H255" t="str">
        <f t="shared" si="69"/>
        <v>PR:Music    SP:Alice20171027 $1325</v>
      </c>
      <c r="I255" t="str">
        <f t="shared" si="70"/>
        <v>PR:Music SP:Alice20171027 $1325</v>
      </c>
      <c r="J255">
        <f t="shared" si="71"/>
        <v>31</v>
      </c>
      <c r="K255">
        <f t="shared" si="72"/>
        <v>53</v>
      </c>
      <c r="L255" t="str">
        <f t="shared" si="73"/>
        <v>Music SP:Alice20171027 $1325</v>
      </c>
      <c r="M255" t="str">
        <f t="shared" si="74"/>
        <v>Music Alice20171027 $1325</v>
      </c>
      <c r="N255" s="28" t="str">
        <f t="shared" si="75"/>
        <v>Music Alice 20171027 $1325</v>
      </c>
      <c r="O255">
        <f t="shared" si="76"/>
        <v>6</v>
      </c>
      <c r="P255">
        <f t="shared" si="77"/>
        <v>12</v>
      </c>
      <c r="Q255">
        <f t="shared" si="78"/>
        <v>21</v>
      </c>
      <c r="R255" s="25" t="str">
        <f t="shared" si="79"/>
        <v>Music</v>
      </c>
      <c r="S255" s="25" t="str">
        <f t="shared" si="80"/>
        <v>Alice</v>
      </c>
      <c r="T255" s="25" t="str">
        <f t="shared" si="81"/>
        <v>20171027</v>
      </c>
      <c r="U255" s="25">
        <f t="shared" si="82"/>
        <v>1325</v>
      </c>
      <c r="V255" s="26">
        <f t="shared" si="83"/>
        <v>43035</v>
      </c>
    </row>
    <row r="256" spans="1:22" x14ac:dyDescent="0.3">
      <c r="A256" s="12">
        <f t="shared" si="63"/>
        <v>252</v>
      </c>
      <c r="B256" t="s">
        <v>264</v>
      </c>
      <c r="C256">
        <f t="shared" si="64"/>
        <v>31</v>
      </c>
      <c r="D256" t="str">
        <f t="shared" si="65"/>
        <v xml:space="preserve">////PR:Clothing_____SP:David20171018   $0     </v>
      </c>
      <c r="E256">
        <f t="shared" si="66"/>
        <v>32</v>
      </c>
      <c r="F256" t="str">
        <f t="shared" si="67"/>
        <v>////PR:Clothing_____SP:David20171018 $0</v>
      </c>
      <c r="G256" t="str">
        <f t="shared" si="68"/>
        <v>PR:Clothing_____SP:David20171018 $0</v>
      </c>
      <c r="H256" t="str">
        <f t="shared" si="69"/>
        <v>PR:Clothing     SP:David20171018 $0</v>
      </c>
      <c r="I256" t="str">
        <f t="shared" si="70"/>
        <v>PR:Clothing SP:David20171018 $0</v>
      </c>
      <c r="J256">
        <f t="shared" si="71"/>
        <v>31</v>
      </c>
      <c r="K256">
        <f t="shared" si="72"/>
        <v>48</v>
      </c>
      <c r="L256" t="str">
        <f t="shared" si="73"/>
        <v>Clothing SP:David20171018 $0</v>
      </c>
      <c r="M256" t="str">
        <f t="shared" si="74"/>
        <v>Clothing David20171018 $0</v>
      </c>
      <c r="N256" s="28" t="str">
        <f t="shared" si="75"/>
        <v>Clothing David 20171018 $0</v>
      </c>
      <c r="O256">
        <f t="shared" si="76"/>
        <v>9</v>
      </c>
      <c r="P256">
        <f t="shared" si="77"/>
        <v>15</v>
      </c>
      <c r="Q256">
        <f t="shared" si="78"/>
        <v>24</v>
      </c>
      <c r="R256" s="25" t="str">
        <f t="shared" si="79"/>
        <v>Clothing</v>
      </c>
      <c r="S256" s="25" t="str">
        <f t="shared" si="80"/>
        <v>David</v>
      </c>
      <c r="T256" s="25" t="str">
        <f t="shared" si="81"/>
        <v>20171018</v>
      </c>
      <c r="U256" s="25">
        <f t="shared" si="82"/>
        <v>0</v>
      </c>
      <c r="V256" s="26">
        <f t="shared" si="83"/>
        <v>43026</v>
      </c>
    </row>
    <row r="257" spans="1:22" x14ac:dyDescent="0.3">
      <c r="A257" s="12">
        <f t="shared" si="63"/>
        <v>253</v>
      </c>
      <c r="B257" t="s">
        <v>265</v>
      </c>
      <c r="C257">
        <f t="shared" si="64"/>
        <v>31</v>
      </c>
      <c r="D257" t="str">
        <f t="shared" si="65"/>
        <v xml:space="preserve">////PR:Games_____SP:Alice20171024   $1035  </v>
      </c>
      <c r="E257">
        <f t="shared" si="66"/>
        <v>32</v>
      </c>
      <c r="F257" t="str">
        <f t="shared" si="67"/>
        <v>////PR:Games_____SP:Alice20171024 $1035</v>
      </c>
      <c r="G257" t="str">
        <f t="shared" si="68"/>
        <v>PR:Games_____SP:Alice20171024 $1035</v>
      </c>
      <c r="H257" t="str">
        <f t="shared" si="69"/>
        <v>PR:Games     SP:Alice20171024 $1035</v>
      </c>
      <c r="I257" t="str">
        <f t="shared" si="70"/>
        <v>PR:Games SP:Alice20171024 $1035</v>
      </c>
      <c r="J257">
        <f t="shared" si="71"/>
        <v>31</v>
      </c>
      <c r="K257">
        <f t="shared" si="72"/>
        <v>53</v>
      </c>
      <c r="L257" t="str">
        <f t="shared" si="73"/>
        <v>Games SP:Alice20171024 $1035</v>
      </c>
      <c r="M257" t="str">
        <f t="shared" si="74"/>
        <v>Games Alice20171024 $1035</v>
      </c>
      <c r="N257" s="28" t="str">
        <f t="shared" si="75"/>
        <v>Games Alice 20171024 $1035</v>
      </c>
      <c r="O257">
        <f t="shared" si="76"/>
        <v>6</v>
      </c>
      <c r="P257">
        <f t="shared" si="77"/>
        <v>12</v>
      </c>
      <c r="Q257">
        <f t="shared" si="78"/>
        <v>21</v>
      </c>
      <c r="R257" s="25" t="str">
        <f t="shared" si="79"/>
        <v>Games</v>
      </c>
      <c r="S257" s="25" t="str">
        <f t="shared" si="80"/>
        <v>Alice</v>
      </c>
      <c r="T257" s="25" t="str">
        <f t="shared" si="81"/>
        <v>20171024</v>
      </c>
      <c r="U257" s="25">
        <f t="shared" si="82"/>
        <v>1035</v>
      </c>
      <c r="V257" s="26">
        <f t="shared" si="83"/>
        <v>43032</v>
      </c>
    </row>
    <row r="258" spans="1:22" x14ac:dyDescent="0.3">
      <c r="A258" s="12">
        <f t="shared" si="63"/>
        <v>254</v>
      </c>
      <c r="B258" t="s">
        <v>266</v>
      </c>
      <c r="C258">
        <f t="shared" si="64"/>
        <v>28</v>
      </c>
      <c r="D258" t="str">
        <f t="shared" si="65"/>
        <v xml:space="preserve">///PR:Books___SP:David20171030 $553 </v>
      </c>
      <c r="E258">
        <f t="shared" si="66"/>
        <v>32</v>
      </c>
      <c r="F258" t="str">
        <f t="shared" si="67"/>
        <v>///PR:Books___SP:David20171030 $553</v>
      </c>
      <c r="G258" t="str">
        <f t="shared" si="68"/>
        <v>PR:Books___SP:David20171030 $553</v>
      </c>
      <c r="H258" t="str">
        <f t="shared" si="69"/>
        <v>PR:Books   SP:David20171030 $553</v>
      </c>
      <c r="I258" t="str">
        <f t="shared" si="70"/>
        <v>PR:Books SP:David20171030 $553</v>
      </c>
      <c r="J258">
        <f t="shared" si="71"/>
        <v>30</v>
      </c>
      <c r="K258">
        <f t="shared" si="72"/>
        <v>51</v>
      </c>
      <c r="L258" t="str">
        <f t="shared" si="73"/>
        <v>Books SP:David20171030 $553</v>
      </c>
      <c r="M258" t="str">
        <f t="shared" si="74"/>
        <v>Books David20171030 $553</v>
      </c>
      <c r="N258" s="28" t="str">
        <f t="shared" si="75"/>
        <v>Books David 20171030 $553</v>
      </c>
      <c r="O258">
        <f t="shared" si="76"/>
        <v>6</v>
      </c>
      <c r="P258">
        <f t="shared" si="77"/>
        <v>12</v>
      </c>
      <c r="Q258">
        <f t="shared" si="78"/>
        <v>21</v>
      </c>
      <c r="R258" s="25" t="str">
        <f t="shared" si="79"/>
        <v>Books</v>
      </c>
      <c r="S258" s="25" t="str">
        <f t="shared" si="80"/>
        <v>David</v>
      </c>
      <c r="T258" s="25" t="str">
        <f t="shared" si="81"/>
        <v>20171030</v>
      </c>
      <c r="U258" s="25">
        <f t="shared" si="82"/>
        <v>553</v>
      </c>
      <c r="V258" s="26">
        <f t="shared" si="83"/>
        <v>43038</v>
      </c>
    </row>
    <row r="259" spans="1:22" x14ac:dyDescent="0.3">
      <c r="A259" s="12">
        <f t="shared" si="63"/>
        <v>255</v>
      </c>
      <c r="B259" t="s">
        <v>267</v>
      </c>
      <c r="C259">
        <f t="shared" si="64"/>
        <v>28</v>
      </c>
      <c r="D259" t="str">
        <f t="shared" si="65"/>
        <v xml:space="preserve">//PR:Music___SP:Barney20171021 $1139 </v>
      </c>
      <c r="E259">
        <f t="shared" si="66"/>
        <v>32</v>
      </c>
      <c r="F259" t="str">
        <f t="shared" si="67"/>
        <v>//PR:Music___SP:Barney20171021 $1139</v>
      </c>
      <c r="G259" t="str">
        <f t="shared" si="68"/>
        <v>PR:Music___SP:Barney20171021 $1139</v>
      </c>
      <c r="H259" t="str">
        <f t="shared" si="69"/>
        <v>PR:Music   SP:Barney20171021 $1139</v>
      </c>
      <c r="I259" t="str">
        <f t="shared" si="70"/>
        <v>PR:Music SP:Barney20171021 $1139</v>
      </c>
      <c r="J259">
        <f t="shared" si="71"/>
        <v>32</v>
      </c>
      <c r="K259">
        <f t="shared" si="72"/>
        <v>57</v>
      </c>
      <c r="L259" t="str">
        <f t="shared" si="73"/>
        <v>Music SP:Barney20171021 $1139</v>
      </c>
      <c r="M259" t="str">
        <f t="shared" si="74"/>
        <v>Music Barney20171021 $1139</v>
      </c>
      <c r="N259" s="28" t="str">
        <f t="shared" si="75"/>
        <v>Music Barney 20171021 $1139</v>
      </c>
      <c r="O259">
        <f t="shared" si="76"/>
        <v>6</v>
      </c>
      <c r="P259">
        <f t="shared" si="77"/>
        <v>13</v>
      </c>
      <c r="Q259">
        <f t="shared" si="78"/>
        <v>22</v>
      </c>
      <c r="R259" s="25" t="str">
        <f t="shared" si="79"/>
        <v>Music</v>
      </c>
      <c r="S259" s="25" t="str">
        <f t="shared" si="80"/>
        <v>Barney</v>
      </c>
      <c r="T259" s="25" t="str">
        <f t="shared" si="81"/>
        <v>20171021</v>
      </c>
      <c r="U259" s="25">
        <f t="shared" si="82"/>
        <v>1139</v>
      </c>
      <c r="V259" s="26">
        <f t="shared" si="83"/>
        <v>43029</v>
      </c>
    </row>
    <row r="260" spans="1:22" x14ac:dyDescent="0.3">
      <c r="A260" s="12">
        <f t="shared" si="63"/>
        <v>256</v>
      </c>
      <c r="B260" t="s">
        <v>268</v>
      </c>
      <c r="C260">
        <f t="shared" si="64"/>
        <v>28</v>
      </c>
      <c r="D260" t="str">
        <f t="shared" si="65"/>
        <v xml:space="preserve">/////PR:Games__SP:Barney20171029   $0     </v>
      </c>
      <c r="E260">
        <f t="shared" si="66"/>
        <v>32</v>
      </c>
      <c r="F260" t="str">
        <f t="shared" si="67"/>
        <v>/////PR:Games__SP:Barney20171029 $0</v>
      </c>
      <c r="G260" t="str">
        <f t="shared" si="68"/>
        <v>PR:Games__SP:Barney20171029 $0</v>
      </c>
      <c r="H260" t="str">
        <f t="shared" si="69"/>
        <v>PR:Games  SP:Barney20171029 $0</v>
      </c>
      <c r="I260" t="str">
        <f t="shared" si="70"/>
        <v>PR:Games SP:Barney20171029 $0</v>
      </c>
      <c r="J260">
        <f t="shared" si="71"/>
        <v>29</v>
      </c>
      <c r="K260">
        <f t="shared" si="72"/>
        <v>48</v>
      </c>
      <c r="L260" t="str">
        <f t="shared" si="73"/>
        <v>Games SP:Barney20171029 $0</v>
      </c>
      <c r="M260" t="str">
        <f t="shared" si="74"/>
        <v>Games Barney20171029 $0</v>
      </c>
      <c r="N260" s="28" t="str">
        <f t="shared" si="75"/>
        <v>Games Barney 20171029 $0</v>
      </c>
      <c r="O260">
        <f t="shared" si="76"/>
        <v>6</v>
      </c>
      <c r="P260">
        <f t="shared" si="77"/>
        <v>13</v>
      </c>
      <c r="Q260">
        <f t="shared" si="78"/>
        <v>22</v>
      </c>
      <c r="R260" s="25" t="str">
        <f t="shared" si="79"/>
        <v>Games</v>
      </c>
      <c r="S260" s="25" t="str">
        <f t="shared" si="80"/>
        <v>Barney</v>
      </c>
      <c r="T260" s="25" t="str">
        <f t="shared" si="81"/>
        <v>20171029</v>
      </c>
      <c r="U260" s="25">
        <f t="shared" si="82"/>
        <v>0</v>
      </c>
      <c r="V260" s="26">
        <f t="shared" si="83"/>
        <v>43037</v>
      </c>
    </row>
    <row r="261" spans="1:22" x14ac:dyDescent="0.3">
      <c r="A261" s="12">
        <f t="shared" si="63"/>
        <v>257</v>
      </c>
      <c r="B261" t="s">
        <v>269</v>
      </c>
      <c r="C261">
        <f t="shared" si="64"/>
        <v>29</v>
      </c>
      <c r="D261" t="str">
        <f t="shared" si="65"/>
        <v xml:space="preserve">//PR:Music_SP:Carol20171026     $0    </v>
      </c>
      <c r="E261">
        <f t="shared" si="66"/>
        <v>32</v>
      </c>
      <c r="F261" t="str">
        <f t="shared" si="67"/>
        <v>//PR:Music_SP:Carol20171026 $0</v>
      </c>
      <c r="G261" t="str">
        <f t="shared" si="68"/>
        <v>PR:Music_SP:Carol20171026 $0</v>
      </c>
      <c r="H261" t="str">
        <f t="shared" si="69"/>
        <v>PR:Music SP:Carol20171026 $0</v>
      </c>
      <c r="I261" t="str">
        <f t="shared" si="70"/>
        <v>PR:Music SP:Carol20171026 $0</v>
      </c>
      <c r="J261">
        <f t="shared" si="71"/>
        <v>28</v>
      </c>
      <c r="K261">
        <f t="shared" si="72"/>
        <v>48</v>
      </c>
      <c r="L261" t="str">
        <f t="shared" si="73"/>
        <v>Music SP:Carol20171026 $0</v>
      </c>
      <c r="M261" t="str">
        <f t="shared" si="74"/>
        <v>Music Carol20171026 $0</v>
      </c>
      <c r="N261" s="28" t="str">
        <f t="shared" si="75"/>
        <v>Music Carol 20171026 $0</v>
      </c>
      <c r="O261">
        <f t="shared" si="76"/>
        <v>6</v>
      </c>
      <c r="P261">
        <f t="shared" si="77"/>
        <v>12</v>
      </c>
      <c r="Q261">
        <f t="shared" si="78"/>
        <v>21</v>
      </c>
      <c r="R261" s="25" t="str">
        <f t="shared" si="79"/>
        <v>Music</v>
      </c>
      <c r="S261" s="25" t="str">
        <f t="shared" si="80"/>
        <v>Carol</v>
      </c>
      <c r="T261" s="25" t="str">
        <f t="shared" si="81"/>
        <v>20171026</v>
      </c>
      <c r="U261" s="25">
        <f t="shared" si="82"/>
        <v>0</v>
      </c>
      <c r="V261" s="26">
        <f t="shared" si="83"/>
        <v>43034</v>
      </c>
    </row>
    <row r="262" spans="1:22" x14ac:dyDescent="0.3">
      <c r="A262" s="12">
        <f t="shared" ref="A262:A325" si="84">A261+1</f>
        <v>258</v>
      </c>
      <c r="B262" t="s">
        <v>270</v>
      </c>
      <c r="C262">
        <f t="shared" ref="C262:C325" si="85">CODE(RIGHT(B262))</f>
        <v>31</v>
      </c>
      <c r="D262" t="str">
        <f t="shared" ref="D262:D325" si="86">CLEAN(B262)</f>
        <v xml:space="preserve">////PR:Books____SP:Barney20171013 $922    </v>
      </c>
      <c r="E262">
        <f t="shared" ref="E262:E325" si="87">CODE(RIGHT(D262))</f>
        <v>32</v>
      </c>
      <c r="F262" t="str">
        <f t="shared" ref="F262:F325" si="88">TRIM(SUBSTITUTE(D262,CHAR(160)," "))</f>
        <v>////PR:Books____SP:Barney20171013 $922</v>
      </c>
      <c r="G262" t="str">
        <f t="shared" ref="G262:G325" si="89">SUBSTITUTE(F262,"/", "")</f>
        <v>PR:Books____SP:Barney20171013 $922</v>
      </c>
      <c r="H262" t="str">
        <f t="shared" ref="H262:H325" si="90">SUBSTITUTE(G262,"_", " ")</f>
        <v>PR:Books    SP:Barney20171013 $922</v>
      </c>
      <c r="I262" t="str">
        <f t="shared" ref="I262:I325" si="91">TRIM(SUBSTITUTE(G262,"_", " "))</f>
        <v>PR:Books SP:Barney20171013 $922</v>
      </c>
      <c r="J262">
        <f t="shared" ref="J262:J325" si="92">LEN(I262)</f>
        <v>31</v>
      </c>
      <c r="K262">
        <f t="shared" ref="K262:K325" si="93">CODE(RIGHT(I262,1))</f>
        <v>50</v>
      </c>
      <c r="L262" t="str">
        <f t="shared" ref="L262:L325" si="94">SUBSTITUTE(I262,"PR:", "")</f>
        <v>Books SP:Barney20171013 $922</v>
      </c>
      <c r="M262" t="str">
        <f t="shared" ref="M262:M325" si="95">SUBSTITUTE(L262,"SP:", "")</f>
        <v>Books Barney20171013 $922</v>
      </c>
      <c r="N262" s="28" t="str">
        <f t="shared" ref="N262:N325" si="96">SUBSTITUTE(M262,"201710"," 201710")</f>
        <v>Books Barney 20171013 $922</v>
      </c>
      <c r="O262">
        <f t="shared" ref="O262:O325" si="97">FIND(" ",N262,1)</f>
        <v>6</v>
      </c>
      <c r="P262">
        <f t="shared" ref="P262:P325" si="98">FIND(" ",N262,O262+1)</f>
        <v>13</v>
      </c>
      <c r="Q262">
        <f t="shared" ref="Q262:Q325" si="99">FIND(" ",N262,P262+1)</f>
        <v>22</v>
      </c>
      <c r="R262" s="25" t="str">
        <f t="shared" ref="R262:R325" si="100">LEFT(N262,O262-1)</f>
        <v>Books</v>
      </c>
      <c r="S262" s="25" t="str">
        <f t="shared" ref="S262:S325" si="101">MID(N262,O262+1,P262-O262-1)</f>
        <v>Barney</v>
      </c>
      <c r="T262" s="25" t="str">
        <f t="shared" ref="T262:T325" si="102">MID(N262,P262+1,Q262-P262-1)</f>
        <v>20171013</v>
      </c>
      <c r="U262" s="25">
        <f t="shared" ref="U262:U325" si="103">VALUE(MID(N262,Q262+2,99))</f>
        <v>922</v>
      </c>
      <c r="V262" s="26">
        <f t="shared" ref="V262:V325" si="104">DATE(2017,10,MID(T262,6,99))</f>
        <v>43021</v>
      </c>
    </row>
    <row r="263" spans="1:22" x14ac:dyDescent="0.3">
      <c r="A263" s="12">
        <f t="shared" si="84"/>
        <v>259</v>
      </c>
      <c r="B263" t="s">
        <v>271</v>
      </c>
      <c r="C263">
        <f t="shared" si="85"/>
        <v>31</v>
      </c>
      <c r="D263" t="str">
        <f t="shared" si="86"/>
        <v xml:space="preserve">/////PR:Books____SP:Alice20171029  $933   </v>
      </c>
      <c r="E263">
        <f t="shared" si="87"/>
        <v>32</v>
      </c>
      <c r="F263" t="str">
        <f t="shared" si="88"/>
        <v>/////PR:Books____SP:Alice20171029 $933</v>
      </c>
      <c r="G263" t="str">
        <f t="shared" si="89"/>
        <v>PR:Books____SP:Alice20171029 $933</v>
      </c>
      <c r="H263" t="str">
        <f t="shared" si="90"/>
        <v>PR:Books    SP:Alice20171029 $933</v>
      </c>
      <c r="I263" t="str">
        <f t="shared" si="91"/>
        <v>PR:Books SP:Alice20171029 $933</v>
      </c>
      <c r="J263">
        <f t="shared" si="92"/>
        <v>30</v>
      </c>
      <c r="K263">
        <f t="shared" si="93"/>
        <v>51</v>
      </c>
      <c r="L263" t="str">
        <f t="shared" si="94"/>
        <v>Books SP:Alice20171029 $933</v>
      </c>
      <c r="M263" t="str">
        <f t="shared" si="95"/>
        <v>Books Alice20171029 $933</v>
      </c>
      <c r="N263" s="28" t="str">
        <f t="shared" si="96"/>
        <v>Books Alice 20171029 $933</v>
      </c>
      <c r="O263">
        <f t="shared" si="97"/>
        <v>6</v>
      </c>
      <c r="P263">
        <f t="shared" si="98"/>
        <v>12</v>
      </c>
      <c r="Q263">
        <f t="shared" si="99"/>
        <v>21</v>
      </c>
      <c r="R263" s="25" t="str">
        <f t="shared" si="100"/>
        <v>Books</v>
      </c>
      <c r="S263" s="25" t="str">
        <f t="shared" si="101"/>
        <v>Alice</v>
      </c>
      <c r="T263" s="25" t="str">
        <f t="shared" si="102"/>
        <v>20171029</v>
      </c>
      <c r="U263" s="25">
        <f t="shared" si="103"/>
        <v>933</v>
      </c>
      <c r="V263" s="26">
        <f t="shared" si="104"/>
        <v>43037</v>
      </c>
    </row>
    <row r="264" spans="1:22" x14ac:dyDescent="0.3">
      <c r="A264" s="12">
        <f t="shared" si="84"/>
        <v>260</v>
      </c>
      <c r="B264" t="s">
        <v>272</v>
      </c>
      <c r="C264">
        <f t="shared" si="85"/>
        <v>29</v>
      </c>
      <c r="D264" t="str">
        <f t="shared" si="86"/>
        <v xml:space="preserve">///PR:Music____SP:Carol2017101   $902 </v>
      </c>
      <c r="E264">
        <f t="shared" si="87"/>
        <v>32</v>
      </c>
      <c r="F264" t="str">
        <f t="shared" si="88"/>
        <v>///PR:Music____SP:Carol2017101 $902</v>
      </c>
      <c r="G264" t="str">
        <f t="shared" si="89"/>
        <v>PR:Music____SP:Carol2017101 $902</v>
      </c>
      <c r="H264" t="str">
        <f t="shared" si="90"/>
        <v>PR:Music    SP:Carol2017101 $902</v>
      </c>
      <c r="I264" t="str">
        <f t="shared" si="91"/>
        <v>PR:Music SP:Carol2017101 $902</v>
      </c>
      <c r="J264">
        <f t="shared" si="92"/>
        <v>29</v>
      </c>
      <c r="K264">
        <f t="shared" si="93"/>
        <v>50</v>
      </c>
      <c r="L264" t="str">
        <f t="shared" si="94"/>
        <v>Music SP:Carol2017101 $902</v>
      </c>
      <c r="M264" t="str">
        <f t="shared" si="95"/>
        <v>Music Carol2017101 $902</v>
      </c>
      <c r="N264" s="28" t="str">
        <f t="shared" si="96"/>
        <v>Music Carol 2017101 $902</v>
      </c>
      <c r="O264">
        <f t="shared" si="97"/>
        <v>6</v>
      </c>
      <c r="P264">
        <f t="shared" si="98"/>
        <v>12</v>
      </c>
      <c r="Q264">
        <f t="shared" si="99"/>
        <v>20</v>
      </c>
      <c r="R264" s="25" t="str">
        <f t="shared" si="100"/>
        <v>Music</v>
      </c>
      <c r="S264" s="25" t="str">
        <f t="shared" si="101"/>
        <v>Carol</v>
      </c>
      <c r="T264" s="25" t="str">
        <f t="shared" si="102"/>
        <v>2017101</v>
      </c>
      <c r="U264" s="25">
        <f t="shared" si="103"/>
        <v>902</v>
      </c>
      <c r="V264" s="26">
        <f t="shared" si="104"/>
        <v>43009</v>
      </c>
    </row>
    <row r="265" spans="1:22" x14ac:dyDescent="0.3">
      <c r="A265" s="12">
        <f t="shared" si="84"/>
        <v>261</v>
      </c>
      <c r="B265" t="s">
        <v>273</v>
      </c>
      <c r="C265">
        <f t="shared" si="85"/>
        <v>28</v>
      </c>
      <c r="D265" t="str">
        <f t="shared" si="86"/>
        <v xml:space="preserve">//PR:Books___SP:Barney2017102  $885 </v>
      </c>
      <c r="E265">
        <f t="shared" si="87"/>
        <v>32</v>
      </c>
      <c r="F265" t="str">
        <f t="shared" si="88"/>
        <v>//PR:Books___SP:Barney2017102 $885</v>
      </c>
      <c r="G265" t="str">
        <f t="shared" si="89"/>
        <v>PR:Books___SP:Barney2017102 $885</v>
      </c>
      <c r="H265" t="str">
        <f t="shared" si="90"/>
        <v>PR:Books   SP:Barney2017102 $885</v>
      </c>
      <c r="I265" t="str">
        <f t="shared" si="91"/>
        <v>PR:Books SP:Barney2017102 $885</v>
      </c>
      <c r="J265">
        <f t="shared" si="92"/>
        <v>30</v>
      </c>
      <c r="K265">
        <f t="shared" si="93"/>
        <v>53</v>
      </c>
      <c r="L265" t="str">
        <f t="shared" si="94"/>
        <v>Books SP:Barney2017102 $885</v>
      </c>
      <c r="M265" t="str">
        <f t="shared" si="95"/>
        <v>Books Barney2017102 $885</v>
      </c>
      <c r="N265" s="28" t="str">
        <f t="shared" si="96"/>
        <v>Books Barney 2017102 $885</v>
      </c>
      <c r="O265">
        <f t="shared" si="97"/>
        <v>6</v>
      </c>
      <c r="P265">
        <f t="shared" si="98"/>
        <v>13</v>
      </c>
      <c r="Q265">
        <f t="shared" si="99"/>
        <v>21</v>
      </c>
      <c r="R265" s="25" t="str">
        <f t="shared" si="100"/>
        <v>Books</v>
      </c>
      <c r="S265" s="25" t="str">
        <f t="shared" si="101"/>
        <v>Barney</v>
      </c>
      <c r="T265" s="25" t="str">
        <f t="shared" si="102"/>
        <v>2017102</v>
      </c>
      <c r="U265" s="25">
        <f t="shared" si="103"/>
        <v>885</v>
      </c>
      <c r="V265" s="26">
        <f t="shared" si="104"/>
        <v>43010</v>
      </c>
    </row>
    <row r="266" spans="1:22" x14ac:dyDescent="0.3">
      <c r="A266" s="12">
        <f t="shared" si="84"/>
        <v>262</v>
      </c>
      <c r="B266" t="s">
        <v>274</v>
      </c>
      <c r="C266">
        <f t="shared" si="85"/>
        <v>29</v>
      </c>
      <c r="D266" t="str">
        <f t="shared" si="86"/>
        <v xml:space="preserve">/////PR:Clothing___SP:Barney20171031     $0  </v>
      </c>
      <c r="E266">
        <f t="shared" si="87"/>
        <v>32</v>
      </c>
      <c r="F266" t="str">
        <f t="shared" si="88"/>
        <v>/////PR:Clothing___SP:Barney20171031 $0</v>
      </c>
      <c r="G266" t="str">
        <f t="shared" si="89"/>
        <v>PR:Clothing___SP:Barney20171031 $0</v>
      </c>
      <c r="H266" t="str">
        <f t="shared" si="90"/>
        <v>PR:Clothing   SP:Barney20171031 $0</v>
      </c>
      <c r="I266" t="str">
        <f t="shared" si="91"/>
        <v>PR:Clothing SP:Barney20171031 $0</v>
      </c>
      <c r="J266">
        <f t="shared" si="92"/>
        <v>32</v>
      </c>
      <c r="K266">
        <f t="shared" si="93"/>
        <v>48</v>
      </c>
      <c r="L266" t="str">
        <f t="shared" si="94"/>
        <v>Clothing SP:Barney20171031 $0</v>
      </c>
      <c r="M266" t="str">
        <f t="shared" si="95"/>
        <v>Clothing Barney20171031 $0</v>
      </c>
      <c r="N266" s="28" t="str">
        <f t="shared" si="96"/>
        <v>Clothing Barney 20171031 $0</v>
      </c>
      <c r="O266">
        <f t="shared" si="97"/>
        <v>9</v>
      </c>
      <c r="P266">
        <f t="shared" si="98"/>
        <v>16</v>
      </c>
      <c r="Q266">
        <f t="shared" si="99"/>
        <v>25</v>
      </c>
      <c r="R266" s="25" t="str">
        <f t="shared" si="100"/>
        <v>Clothing</v>
      </c>
      <c r="S266" s="25" t="str">
        <f t="shared" si="101"/>
        <v>Barney</v>
      </c>
      <c r="T266" s="25" t="str">
        <f t="shared" si="102"/>
        <v>20171031</v>
      </c>
      <c r="U266" s="25">
        <f t="shared" si="103"/>
        <v>0</v>
      </c>
      <c r="V266" s="26">
        <f t="shared" si="104"/>
        <v>43039</v>
      </c>
    </row>
    <row r="267" spans="1:22" x14ac:dyDescent="0.3">
      <c r="A267" s="12">
        <f t="shared" si="84"/>
        <v>263</v>
      </c>
      <c r="B267" t="s">
        <v>275</v>
      </c>
      <c r="C267">
        <f t="shared" si="85"/>
        <v>31</v>
      </c>
      <c r="D267" t="str">
        <f t="shared" si="86"/>
        <v xml:space="preserve">/PR:Clothing___SP:Alice20171016  $0    </v>
      </c>
      <c r="E267">
        <f t="shared" si="87"/>
        <v>32</v>
      </c>
      <c r="F267" t="str">
        <f t="shared" si="88"/>
        <v>/PR:Clothing___SP:Alice20171016 $0</v>
      </c>
      <c r="G267" t="str">
        <f t="shared" si="89"/>
        <v>PR:Clothing___SP:Alice20171016 $0</v>
      </c>
      <c r="H267" t="str">
        <f t="shared" si="90"/>
        <v>PR:Clothing   SP:Alice20171016 $0</v>
      </c>
      <c r="I267" t="str">
        <f t="shared" si="91"/>
        <v>PR:Clothing SP:Alice20171016 $0</v>
      </c>
      <c r="J267">
        <f t="shared" si="92"/>
        <v>31</v>
      </c>
      <c r="K267">
        <f t="shared" si="93"/>
        <v>48</v>
      </c>
      <c r="L267" t="str">
        <f t="shared" si="94"/>
        <v>Clothing SP:Alice20171016 $0</v>
      </c>
      <c r="M267" t="str">
        <f t="shared" si="95"/>
        <v>Clothing Alice20171016 $0</v>
      </c>
      <c r="N267" s="28" t="str">
        <f t="shared" si="96"/>
        <v>Clothing Alice 20171016 $0</v>
      </c>
      <c r="O267">
        <f t="shared" si="97"/>
        <v>9</v>
      </c>
      <c r="P267">
        <f t="shared" si="98"/>
        <v>15</v>
      </c>
      <c r="Q267">
        <f t="shared" si="99"/>
        <v>24</v>
      </c>
      <c r="R267" s="25" t="str">
        <f t="shared" si="100"/>
        <v>Clothing</v>
      </c>
      <c r="S267" s="25" t="str">
        <f t="shared" si="101"/>
        <v>Alice</v>
      </c>
      <c r="T267" s="25" t="str">
        <f t="shared" si="102"/>
        <v>20171016</v>
      </c>
      <c r="U267" s="25">
        <f t="shared" si="103"/>
        <v>0</v>
      </c>
      <c r="V267" s="26">
        <f t="shared" si="104"/>
        <v>43024</v>
      </c>
    </row>
    <row r="268" spans="1:22" x14ac:dyDescent="0.3">
      <c r="A268" s="12">
        <f t="shared" si="84"/>
        <v>264</v>
      </c>
      <c r="B268" t="s">
        <v>276</v>
      </c>
      <c r="C268">
        <f t="shared" si="85"/>
        <v>30</v>
      </c>
      <c r="D268" t="str">
        <f t="shared" si="86"/>
        <v xml:space="preserve">/////PR:Music___SP:David20171010 $1040 </v>
      </c>
      <c r="E268">
        <f t="shared" si="87"/>
        <v>32</v>
      </c>
      <c r="F268" t="str">
        <f t="shared" si="88"/>
        <v>/////PR:Music___SP:David20171010 $1040</v>
      </c>
      <c r="G268" t="str">
        <f t="shared" si="89"/>
        <v>PR:Music___SP:David20171010 $1040</v>
      </c>
      <c r="H268" t="str">
        <f t="shared" si="90"/>
        <v>PR:Music   SP:David20171010 $1040</v>
      </c>
      <c r="I268" t="str">
        <f t="shared" si="91"/>
        <v>PR:Music SP:David20171010 $1040</v>
      </c>
      <c r="J268">
        <f t="shared" si="92"/>
        <v>31</v>
      </c>
      <c r="K268">
        <f t="shared" si="93"/>
        <v>48</v>
      </c>
      <c r="L268" t="str">
        <f t="shared" si="94"/>
        <v>Music SP:David20171010 $1040</v>
      </c>
      <c r="M268" t="str">
        <f t="shared" si="95"/>
        <v>Music David20171010 $1040</v>
      </c>
      <c r="N268" s="28" t="str">
        <f t="shared" si="96"/>
        <v>Music David 20171010 $1040</v>
      </c>
      <c r="O268">
        <f t="shared" si="97"/>
        <v>6</v>
      </c>
      <c r="P268">
        <f t="shared" si="98"/>
        <v>12</v>
      </c>
      <c r="Q268">
        <f t="shared" si="99"/>
        <v>21</v>
      </c>
      <c r="R268" s="25" t="str">
        <f t="shared" si="100"/>
        <v>Music</v>
      </c>
      <c r="S268" s="25" t="str">
        <f t="shared" si="101"/>
        <v>David</v>
      </c>
      <c r="T268" s="25" t="str">
        <f t="shared" si="102"/>
        <v>20171010</v>
      </c>
      <c r="U268" s="25">
        <f t="shared" si="103"/>
        <v>1040</v>
      </c>
      <c r="V268" s="26">
        <f t="shared" si="104"/>
        <v>43018</v>
      </c>
    </row>
    <row r="269" spans="1:22" x14ac:dyDescent="0.3">
      <c r="A269" s="12">
        <f t="shared" si="84"/>
        <v>265</v>
      </c>
      <c r="B269" t="s">
        <v>277</v>
      </c>
      <c r="C269">
        <f t="shared" si="85"/>
        <v>29</v>
      </c>
      <c r="D269" t="str">
        <f t="shared" si="86"/>
        <v xml:space="preserve">////PR:Clothing_____SP:Carol20171031  $0    </v>
      </c>
      <c r="E269">
        <f t="shared" si="87"/>
        <v>32</v>
      </c>
      <c r="F269" t="str">
        <f t="shared" si="88"/>
        <v>////PR:Clothing_____SP:Carol20171031 $0</v>
      </c>
      <c r="G269" t="str">
        <f t="shared" si="89"/>
        <v>PR:Clothing_____SP:Carol20171031 $0</v>
      </c>
      <c r="H269" t="str">
        <f t="shared" si="90"/>
        <v>PR:Clothing     SP:Carol20171031 $0</v>
      </c>
      <c r="I269" t="str">
        <f t="shared" si="91"/>
        <v>PR:Clothing SP:Carol20171031 $0</v>
      </c>
      <c r="J269">
        <f t="shared" si="92"/>
        <v>31</v>
      </c>
      <c r="K269">
        <f t="shared" si="93"/>
        <v>48</v>
      </c>
      <c r="L269" t="str">
        <f t="shared" si="94"/>
        <v>Clothing SP:Carol20171031 $0</v>
      </c>
      <c r="M269" t="str">
        <f t="shared" si="95"/>
        <v>Clothing Carol20171031 $0</v>
      </c>
      <c r="N269" s="28" t="str">
        <f t="shared" si="96"/>
        <v>Clothing Carol 20171031 $0</v>
      </c>
      <c r="O269">
        <f t="shared" si="97"/>
        <v>9</v>
      </c>
      <c r="P269">
        <f t="shared" si="98"/>
        <v>15</v>
      </c>
      <c r="Q269">
        <f t="shared" si="99"/>
        <v>24</v>
      </c>
      <c r="R269" s="25" t="str">
        <f t="shared" si="100"/>
        <v>Clothing</v>
      </c>
      <c r="S269" s="25" t="str">
        <f t="shared" si="101"/>
        <v>Carol</v>
      </c>
      <c r="T269" s="25" t="str">
        <f t="shared" si="102"/>
        <v>20171031</v>
      </c>
      <c r="U269" s="25">
        <f t="shared" si="103"/>
        <v>0</v>
      </c>
      <c r="V269" s="26">
        <f t="shared" si="104"/>
        <v>43039</v>
      </c>
    </row>
    <row r="270" spans="1:22" x14ac:dyDescent="0.3">
      <c r="A270" s="12">
        <f t="shared" si="84"/>
        <v>266</v>
      </c>
      <c r="B270" t="s">
        <v>278</v>
      </c>
      <c r="C270">
        <f t="shared" si="85"/>
        <v>29</v>
      </c>
      <c r="D270" t="str">
        <f t="shared" si="86"/>
        <v xml:space="preserve">////PR:Games_____SP:Carol2017105 $2347     </v>
      </c>
      <c r="E270">
        <f t="shared" si="87"/>
        <v>32</v>
      </c>
      <c r="F270" t="str">
        <f t="shared" si="88"/>
        <v>////PR:Games_____SP:Carol2017105 $2347</v>
      </c>
      <c r="G270" t="str">
        <f t="shared" si="89"/>
        <v>PR:Games_____SP:Carol2017105 $2347</v>
      </c>
      <c r="H270" t="str">
        <f t="shared" si="90"/>
        <v>PR:Games     SP:Carol2017105 $2347</v>
      </c>
      <c r="I270" t="str">
        <f t="shared" si="91"/>
        <v>PR:Games SP:Carol2017105 $2347</v>
      </c>
      <c r="J270">
        <f t="shared" si="92"/>
        <v>30</v>
      </c>
      <c r="K270">
        <f t="shared" si="93"/>
        <v>55</v>
      </c>
      <c r="L270" t="str">
        <f t="shared" si="94"/>
        <v>Games SP:Carol2017105 $2347</v>
      </c>
      <c r="M270" t="str">
        <f t="shared" si="95"/>
        <v>Games Carol2017105 $2347</v>
      </c>
      <c r="N270" s="28" t="str">
        <f t="shared" si="96"/>
        <v>Games Carol 2017105 $2347</v>
      </c>
      <c r="O270">
        <f t="shared" si="97"/>
        <v>6</v>
      </c>
      <c r="P270">
        <f t="shared" si="98"/>
        <v>12</v>
      </c>
      <c r="Q270">
        <f t="shared" si="99"/>
        <v>20</v>
      </c>
      <c r="R270" s="25" t="str">
        <f t="shared" si="100"/>
        <v>Games</v>
      </c>
      <c r="S270" s="25" t="str">
        <f t="shared" si="101"/>
        <v>Carol</v>
      </c>
      <c r="T270" s="25" t="str">
        <f t="shared" si="102"/>
        <v>2017105</v>
      </c>
      <c r="U270" s="25">
        <f t="shared" si="103"/>
        <v>2347</v>
      </c>
      <c r="V270" s="26">
        <f t="shared" si="104"/>
        <v>43013</v>
      </c>
    </row>
    <row r="271" spans="1:22" x14ac:dyDescent="0.3">
      <c r="A271" s="12">
        <f t="shared" si="84"/>
        <v>267</v>
      </c>
      <c r="B271" t="s">
        <v>279</v>
      </c>
      <c r="C271">
        <f t="shared" si="85"/>
        <v>29</v>
      </c>
      <c r="D271" t="str">
        <f t="shared" si="86"/>
        <v xml:space="preserve">/////PR:Games_____SP:Alice20171019  $1388   </v>
      </c>
      <c r="E271">
        <f t="shared" si="87"/>
        <v>32</v>
      </c>
      <c r="F271" t="str">
        <f t="shared" si="88"/>
        <v>/////PR:Games_____SP:Alice20171019 $1388</v>
      </c>
      <c r="G271" t="str">
        <f t="shared" si="89"/>
        <v>PR:Games_____SP:Alice20171019 $1388</v>
      </c>
      <c r="H271" t="str">
        <f t="shared" si="90"/>
        <v>PR:Games     SP:Alice20171019 $1388</v>
      </c>
      <c r="I271" t="str">
        <f t="shared" si="91"/>
        <v>PR:Games SP:Alice20171019 $1388</v>
      </c>
      <c r="J271">
        <f t="shared" si="92"/>
        <v>31</v>
      </c>
      <c r="K271">
        <f t="shared" si="93"/>
        <v>56</v>
      </c>
      <c r="L271" t="str">
        <f t="shared" si="94"/>
        <v>Games SP:Alice20171019 $1388</v>
      </c>
      <c r="M271" t="str">
        <f t="shared" si="95"/>
        <v>Games Alice20171019 $1388</v>
      </c>
      <c r="N271" s="28" t="str">
        <f t="shared" si="96"/>
        <v>Games Alice 20171019 $1388</v>
      </c>
      <c r="O271">
        <f t="shared" si="97"/>
        <v>6</v>
      </c>
      <c r="P271">
        <f t="shared" si="98"/>
        <v>12</v>
      </c>
      <c r="Q271">
        <f t="shared" si="99"/>
        <v>21</v>
      </c>
      <c r="R271" s="25" t="str">
        <f t="shared" si="100"/>
        <v>Games</v>
      </c>
      <c r="S271" s="25" t="str">
        <f t="shared" si="101"/>
        <v>Alice</v>
      </c>
      <c r="T271" s="25" t="str">
        <f t="shared" si="102"/>
        <v>20171019</v>
      </c>
      <c r="U271" s="25">
        <f t="shared" si="103"/>
        <v>1388</v>
      </c>
      <c r="V271" s="26">
        <f t="shared" si="104"/>
        <v>43027</v>
      </c>
    </row>
    <row r="272" spans="1:22" x14ac:dyDescent="0.3">
      <c r="A272" s="12">
        <f t="shared" si="84"/>
        <v>268</v>
      </c>
      <c r="B272" t="s">
        <v>280</v>
      </c>
      <c r="C272">
        <f t="shared" si="85"/>
        <v>31</v>
      </c>
      <c r="D272" t="str">
        <f t="shared" si="86"/>
        <v xml:space="preserve">/PR:Clothing____SP:David2017102 $0   </v>
      </c>
      <c r="E272">
        <f t="shared" si="87"/>
        <v>32</v>
      </c>
      <c r="F272" t="str">
        <f t="shared" si="88"/>
        <v>/PR:Clothing____SP:David2017102 $0</v>
      </c>
      <c r="G272" t="str">
        <f t="shared" si="89"/>
        <v>PR:Clothing____SP:David2017102 $0</v>
      </c>
      <c r="H272" t="str">
        <f t="shared" si="90"/>
        <v>PR:Clothing    SP:David2017102 $0</v>
      </c>
      <c r="I272" t="str">
        <f t="shared" si="91"/>
        <v>PR:Clothing SP:David2017102 $0</v>
      </c>
      <c r="J272">
        <f t="shared" si="92"/>
        <v>30</v>
      </c>
      <c r="K272">
        <f t="shared" si="93"/>
        <v>48</v>
      </c>
      <c r="L272" t="str">
        <f t="shared" si="94"/>
        <v>Clothing SP:David2017102 $0</v>
      </c>
      <c r="M272" t="str">
        <f t="shared" si="95"/>
        <v>Clothing David2017102 $0</v>
      </c>
      <c r="N272" s="28" t="str">
        <f t="shared" si="96"/>
        <v>Clothing David 2017102 $0</v>
      </c>
      <c r="O272">
        <f t="shared" si="97"/>
        <v>9</v>
      </c>
      <c r="P272">
        <f t="shared" si="98"/>
        <v>15</v>
      </c>
      <c r="Q272">
        <f t="shared" si="99"/>
        <v>23</v>
      </c>
      <c r="R272" s="25" t="str">
        <f t="shared" si="100"/>
        <v>Clothing</v>
      </c>
      <c r="S272" s="25" t="str">
        <f t="shared" si="101"/>
        <v>David</v>
      </c>
      <c r="T272" s="25" t="str">
        <f t="shared" si="102"/>
        <v>2017102</v>
      </c>
      <c r="U272" s="25">
        <f t="shared" si="103"/>
        <v>0</v>
      </c>
      <c r="V272" s="26">
        <f t="shared" si="104"/>
        <v>43010</v>
      </c>
    </row>
    <row r="273" spans="1:22" x14ac:dyDescent="0.3">
      <c r="A273" s="12">
        <f t="shared" si="84"/>
        <v>269</v>
      </c>
      <c r="B273" t="s">
        <v>281</v>
      </c>
      <c r="C273">
        <f t="shared" si="85"/>
        <v>30</v>
      </c>
      <c r="D273" t="str">
        <f t="shared" si="86"/>
        <v xml:space="preserve">//PR:Clothing_____SP:Barney2017104    $1992  </v>
      </c>
      <c r="E273">
        <f t="shared" si="87"/>
        <v>32</v>
      </c>
      <c r="F273" t="str">
        <f t="shared" si="88"/>
        <v>//PR:Clothing_____SP:Barney2017104 $1992</v>
      </c>
      <c r="G273" t="str">
        <f t="shared" si="89"/>
        <v>PR:Clothing_____SP:Barney2017104 $1992</v>
      </c>
      <c r="H273" t="str">
        <f t="shared" si="90"/>
        <v>PR:Clothing     SP:Barney2017104 $1992</v>
      </c>
      <c r="I273" t="str">
        <f t="shared" si="91"/>
        <v>PR:Clothing SP:Barney2017104 $1992</v>
      </c>
      <c r="J273">
        <f t="shared" si="92"/>
        <v>34</v>
      </c>
      <c r="K273">
        <f t="shared" si="93"/>
        <v>50</v>
      </c>
      <c r="L273" t="str">
        <f t="shared" si="94"/>
        <v>Clothing SP:Barney2017104 $1992</v>
      </c>
      <c r="M273" t="str">
        <f t="shared" si="95"/>
        <v>Clothing Barney2017104 $1992</v>
      </c>
      <c r="N273" s="28" t="str">
        <f t="shared" si="96"/>
        <v>Clothing Barney 2017104 $1992</v>
      </c>
      <c r="O273">
        <f t="shared" si="97"/>
        <v>9</v>
      </c>
      <c r="P273">
        <f t="shared" si="98"/>
        <v>16</v>
      </c>
      <c r="Q273">
        <f t="shared" si="99"/>
        <v>24</v>
      </c>
      <c r="R273" s="25" t="str">
        <f t="shared" si="100"/>
        <v>Clothing</v>
      </c>
      <c r="S273" s="25" t="str">
        <f t="shared" si="101"/>
        <v>Barney</v>
      </c>
      <c r="T273" s="25" t="str">
        <f t="shared" si="102"/>
        <v>2017104</v>
      </c>
      <c r="U273" s="25">
        <f t="shared" si="103"/>
        <v>1992</v>
      </c>
      <c r="V273" s="26">
        <f t="shared" si="104"/>
        <v>43012</v>
      </c>
    </row>
    <row r="274" spans="1:22" x14ac:dyDescent="0.3">
      <c r="A274" s="12">
        <f t="shared" si="84"/>
        <v>270</v>
      </c>
      <c r="B274" t="s">
        <v>282</v>
      </c>
      <c r="C274">
        <f t="shared" si="85"/>
        <v>31</v>
      </c>
      <c r="D274" t="str">
        <f t="shared" si="86"/>
        <v xml:space="preserve">/PR:Games__SP:David20171014    $1110   </v>
      </c>
      <c r="E274">
        <f t="shared" si="87"/>
        <v>32</v>
      </c>
      <c r="F274" t="str">
        <f t="shared" si="88"/>
        <v>/PR:Games__SP:David20171014 $1110</v>
      </c>
      <c r="G274" t="str">
        <f t="shared" si="89"/>
        <v>PR:Games__SP:David20171014 $1110</v>
      </c>
      <c r="H274" t="str">
        <f t="shared" si="90"/>
        <v>PR:Games  SP:David20171014 $1110</v>
      </c>
      <c r="I274" t="str">
        <f t="shared" si="91"/>
        <v>PR:Games SP:David20171014 $1110</v>
      </c>
      <c r="J274">
        <f t="shared" si="92"/>
        <v>31</v>
      </c>
      <c r="K274">
        <f t="shared" si="93"/>
        <v>48</v>
      </c>
      <c r="L274" t="str">
        <f t="shared" si="94"/>
        <v>Games SP:David20171014 $1110</v>
      </c>
      <c r="M274" t="str">
        <f t="shared" si="95"/>
        <v>Games David20171014 $1110</v>
      </c>
      <c r="N274" s="28" t="str">
        <f t="shared" si="96"/>
        <v>Games David 20171014 $1110</v>
      </c>
      <c r="O274">
        <f t="shared" si="97"/>
        <v>6</v>
      </c>
      <c r="P274">
        <f t="shared" si="98"/>
        <v>12</v>
      </c>
      <c r="Q274">
        <f t="shared" si="99"/>
        <v>21</v>
      </c>
      <c r="R274" s="25" t="str">
        <f t="shared" si="100"/>
        <v>Games</v>
      </c>
      <c r="S274" s="25" t="str">
        <f t="shared" si="101"/>
        <v>David</v>
      </c>
      <c r="T274" s="25" t="str">
        <f t="shared" si="102"/>
        <v>20171014</v>
      </c>
      <c r="U274" s="25">
        <f t="shared" si="103"/>
        <v>1110</v>
      </c>
      <c r="V274" s="26">
        <f t="shared" si="104"/>
        <v>43022</v>
      </c>
    </row>
    <row r="275" spans="1:22" x14ac:dyDescent="0.3">
      <c r="A275" s="12">
        <f t="shared" si="84"/>
        <v>271</v>
      </c>
      <c r="B275" t="s">
        <v>283</v>
      </c>
      <c r="C275">
        <f t="shared" si="85"/>
        <v>31</v>
      </c>
      <c r="D275" t="str">
        <f t="shared" si="86"/>
        <v xml:space="preserve">//PR:Music_____SP:David2017102    $1315 </v>
      </c>
      <c r="E275">
        <f t="shared" si="87"/>
        <v>32</v>
      </c>
      <c r="F275" t="str">
        <f t="shared" si="88"/>
        <v>//PR:Music_____SP:David2017102 $1315</v>
      </c>
      <c r="G275" t="str">
        <f t="shared" si="89"/>
        <v>PR:Music_____SP:David2017102 $1315</v>
      </c>
      <c r="H275" t="str">
        <f t="shared" si="90"/>
        <v>PR:Music     SP:David2017102 $1315</v>
      </c>
      <c r="I275" t="str">
        <f t="shared" si="91"/>
        <v>PR:Music SP:David2017102 $1315</v>
      </c>
      <c r="J275">
        <f t="shared" si="92"/>
        <v>30</v>
      </c>
      <c r="K275">
        <f t="shared" si="93"/>
        <v>53</v>
      </c>
      <c r="L275" t="str">
        <f t="shared" si="94"/>
        <v>Music SP:David2017102 $1315</v>
      </c>
      <c r="M275" t="str">
        <f t="shared" si="95"/>
        <v>Music David2017102 $1315</v>
      </c>
      <c r="N275" s="28" t="str">
        <f t="shared" si="96"/>
        <v>Music David 2017102 $1315</v>
      </c>
      <c r="O275">
        <f t="shared" si="97"/>
        <v>6</v>
      </c>
      <c r="P275">
        <f t="shared" si="98"/>
        <v>12</v>
      </c>
      <c r="Q275">
        <f t="shared" si="99"/>
        <v>20</v>
      </c>
      <c r="R275" s="25" t="str">
        <f t="shared" si="100"/>
        <v>Music</v>
      </c>
      <c r="S275" s="25" t="str">
        <f t="shared" si="101"/>
        <v>David</v>
      </c>
      <c r="T275" s="25" t="str">
        <f t="shared" si="102"/>
        <v>2017102</v>
      </c>
      <c r="U275" s="25">
        <f t="shared" si="103"/>
        <v>1315</v>
      </c>
      <c r="V275" s="26">
        <f t="shared" si="104"/>
        <v>43010</v>
      </c>
    </row>
    <row r="276" spans="1:22" x14ac:dyDescent="0.3">
      <c r="A276" s="12">
        <f t="shared" si="84"/>
        <v>272</v>
      </c>
      <c r="B276" t="s">
        <v>284</v>
      </c>
      <c r="C276">
        <f t="shared" si="85"/>
        <v>29</v>
      </c>
      <c r="D276" t="str">
        <f t="shared" si="86"/>
        <v xml:space="preserve">/////PR:Clothing_____SP:David20171014     $962     </v>
      </c>
      <c r="E276">
        <f t="shared" si="87"/>
        <v>32</v>
      </c>
      <c r="F276" t="str">
        <f t="shared" si="88"/>
        <v>/////PR:Clothing_____SP:David20171014 $962</v>
      </c>
      <c r="G276" t="str">
        <f t="shared" si="89"/>
        <v>PR:Clothing_____SP:David20171014 $962</v>
      </c>
      <c r="H276" t="str">
        <f t="shared" si="90"/>
        <v>PR:Clothing     SP:David20171014 $962</v>
      </c>
      <c r="I276" t="str">
        <f t="shared" si="91"/>
        <v>PR:Clothing SP:David20171014 $962</v>
      </c>
      <c r="J276">
        <f t="shared" si="92"/>
        <v>33</v>
      </c>
      <c r="K276">
        <f t="shared" si="93"/>
        <v>50</v>
      </c>
      <c r="L276" t="str">
        <f t="shared" si="94"/>
        <v>Clothing SP:David20171014 $962</v>
      </c>
      <c r="M276" t="str">
        <f t="shared" si="95"/>
        <v>Clothing David20171014 $962</v>
      </c>
      <c r="N276" s="28" t="str">
        <f t="shared" si="96"/>
        <v>Clothing David 20171014 $962</v>
      </c>
      <c r="O276">
        <f t="shared" si="97"/>
        <v>9</v>
      </c>
      <c r="P276">
        <f t="shared" si="98"/>
        <v>15</v>
      </c>
      <c r="Q276">
        <f t="shared" si="99"/>
        <v>24</v>
      </c>
      <c r="R276" s="25" t="str">
        <f t="shared" si="100"/>
        <v>Clothing</v>
      </c>
      <c r="S276" s="25" t="str">
        <f t="shared" si="101"/>
        <v>David</v>
      </c>
      <c r="T276" s="25" t="str">
        <f t="shared" si="102"/>
        <v>20171014</v>
      </c>
      <c r="U276" s="25">
        <f t="shared" si="103"/>
        <v>962</v>
      </c>
      <c r="V276" s="26">
        <f t="shared" si="104"/>
        <v>43022</v>
      </c>
    </row>
    <row r="277" spans="1:22" x14ac:dyDescent="0.3">
      <c r="A277" s="12">
        <f t="shared" si="84"/>
        <v>273</v>
      </c>
      <c r="B277" t="s">
        <v>285</v>
      </c>
      <c r="C277">
        <f t="shared" si="85"/>
        <v>30</v>
      </c>
      <c r="D277" t="str">
        <f t="shared" si="86"/>
        <v xml:space="preserve">/PR:Clothing____SP:David20171012  $1066     </v>
      </c>
      <c r="E277">
        <f t="shared" si="87"/>
        <v>32</v>
      </c>
      <c r="F277" t="str">
        <f t="shared" si="88"/>
        <v>/PR:Clothing____SP:David20171012 $1066</v>
      </c>
      <c r="G277" t="str">
        <f t="shared" si="89"/>
        <v>PR:Clothing____SP:David20171012 $1066</v>
      </c>
      <c r="H277" t="str">
        <f t="shared" si="90"/>
        <v>PR:Clothing    SP:David20171012 $1066</v>
      </c>
      <c r="I277" t="str">
        <f t="shared" si="91"/>
        <v>PR:Clothing SP:David20171012 $1066</v>
      </c>
      <c r="J277">
        <f t="shared" si="92"/>
        <v>34</v>
      </c>
      <c r="K277">
        <f t="shared" si="93"/>
        <v>54</v>
      </c>
      <c r="L277" t="str">
        <f t="shared" si="94"/>
        <v>Clothing SP:David20171012 $1066</v>
      </c>
      <c r="M277" t="str">
        <f t="shared" si="95"/>
        <v>Clothing David20171012 $1066</v>
      </c>
      <c r="N277" s="28" t="str">
        <f t="shared" si="96"/>
        <v>Clothing David 20171012 $1066</v>
      </c>
      <c r="O277">
        <f t="shared" si="97"/>
        <v>9</v>
      </c>
      <c r="P277">
        <f t="shared" si="98"/>
        <v>15</v>
      </c>
      <c r="Q277">
        <f t="shared" si="99"/>
        <v>24</v>
      </c>
      <c r="R277" s="25" t="str">
        <f t="shared" si="100"/>
        <v>Clothing</v>
      </c>
      <c r="S277" s="25" t="str">
        <f t="shared" si="101"/>
        <v>David</v>
      </c>
      <c r="T277" s="25" t="str">
        <f t="shared" si="102"/>
        <v>20171012</v>
      </c>
      <c r="U277" s="25">
        <f t="shared" si="103"/>
        <v>1066</v>
      </c>
      <c r="V277" s="26">
        <f t="shared" si="104"/>
        <v>43020</v>
      </c>
    </row>
    <row r="278" spans="1:22" x14ac:dyDescent="0.3">
      <c r="A278" s="12">
        <f t="shared" si="84"/>
        <v>274</v>
      </c>
      <c r="B278" t="s">
        <v>286</v>
      </c>
      <c r="C278">
        <f t="shared" si="85"/>
        <v>29</v>
      </c>
      <c r="D278" t="str">
        <f t="shared" si="86"/>
        <v xml:space="preserve">///PR:Books_SP:David20171025    $749 </v>
      </c>
      <c r="E278">
        <f t="shared" si="87"/>
        <v>32</v>
      </c>
      <c r="F278" t="str">
        <f t="shared" si="88"/>
        <v>///PR:Books_SP:David20171025 $749</v>
      </c>
      <c r="G278" t="str">
        <f t="shared" si="89"/>
        <v>PR:Books_SP:David20171025 $749</v>
      </c>
      <c r="H278" t="str">
        <f t="shared" si="90"/>
        <v>PR:Books SP:David20171025 $749</v>
      </c>
      <c r="I278" t="str">
        <f t="shared" si="91"/>
        <v>PR:Books SP:David20171025 $749</v>
      </c>
      <c r="J278">
        <f t="shared" si="92"/>
        <v>30</v>
      </c>
      <c r="K278">
        <f t="shared" si="93"/>
        <v>57</v>
      </c>
      <c r="L278" t="str">
        <f t="shared" si="94"/>
        <v>Books SP:David20171025 $749</v>
      </c>
      <c r="M278" t="str">
        <f t="shared" si="95"/>
        <v>Books David20171025 $749</v>
      </c>
      <c r="N278" s="28" t="str">
        <f t="shared" si="96"/>
        <v>Books David 20171025 $749</v>
      </c>
      <c r="O278">
        <f t="shared" si="97"/>
        <v>6</v>
      </c>
      <c r="P278">
        <f t="shared" si="98"/>
        <v>12</v>
      </c>
      <c r="Q278">
        <f t="shared" si="99"/>
        <v>21</v>
      </c>
      <c r="R278" s="25" t="str">
        <f t="shared" si="100"/>
        <v>Books</v>
      </c>
      <c r="S278" s="25" t="str">
        <f t="shared" si="101"/>
        <v>David</v>
      </c>
      <c r="T278" s="25" t="str">
        <f t="shared" si="102"/>
        <v>20171025</v>
      </c>
      <c r="U278" s="25">
        <f t="shared" si="103"/>
        <v>749</v>
      </c>
      <c r="V278" s="26">
        <f t="shared" si="104"/>
        <v>43033</v>
      </c>
    </row>
    <row r="279" spans="1:22" x14ac:dyDescent="0.3">
      <c r="A279" s="12">
        <f t="shared" si="84"/>
        <v>275</v>
      </c>
      <c r="B279" t="s">
        <v>287</v>
      </c>
      <c r="C279">
        <f t="shared" si="85"/>
        <v>31</v>
      </c>
      <c r="D279" t="str">
        <f t="shared" si="86"/>
        <v xml:space="preserve">/////PR:Clothing__SP:Carol2017107 $1535     </v>
      </c>
      <c r="E279">
        <f t="shared" si="87"/>
        <v>32</v>
      </c>
      <c r="F279" t="str">
        <f t="shared" si="88"/>
        <v>/////PR:Clothing__SP:Carol2017107 $1535</v>
      </c>
      <c r="G279" t="str">
        <f t="shared" si="89"/>
        <v>PR:Clothing__SP:Carol2017107 $1535</v>
      </c>
      <c r="H279" t="str">
        <f t="shared" si="90"/>
        <v>PR:Clothing  SP:Carol2017107 $1535</v>
      </c>
      <c r="I279" t="str">
        <f t="shared" si="91"/>
        <v>PR:Clothing SP:Carol2017107 $1535</v>
      </c>
      <c r="J279">
        <f t="shared" si="92"/>
        <v>33</v>
      </c>
      <c r="K279">
        <f t="shared" si="93"/>
        <v>53</v>
      </c>
      <c r="L279" t="str">
        <f t="shared" si="94"/>
        <v>Clothing SP:Carol2017107 $1535</v>
      </c>
      <c r="M279" t="str">
        <f t="shared" si="95"/>
        <v>Clothing Carol2017107 $1535</v>
      </c>
      <c r="N279" s="28" t="str">
        <f t="shared" si="96"/>
        <v>Clothing Carol 2017107 $1535</v>
      </c>
      <c r="O279">
        <f t="shared" si="97"/>
        <v>9</v>
      </c>
      <c r="P279">
        <f t="shared" si="98"/>
        <v>15</v>
      </c>
      <c r="Q279">
        <f t="shared" si="99"/>
        <v>23</v>
      </c>
      <c r="R279" s="25" t="str">
        <f t="shared" si="100"/>
        <v>Clothing</v>
      </c>
      <c r="S279" s="25" t="str">
        <f t="shared" si="101"/>
        <v>Carol</v>
      </c>
      <c r="T279" s="25" t="str">
        <f t="shared" si="102"/>
        <v>2017107</v>
      </c>
      <c r="U279" s="25">
        <f t="shared" si="103"/>
        <v>1535</v>
      </c>
      <c r="V279" s="26">
        <f t="shared" si="104"/>
        <v>43015</v>
      </c>
    </row>
    <row r="280" spans="1:22" x14ac:dyDescent="0.3">
      <c r="A280" s="12">
        <f t="shared" si="84"/>
        <v>276</v>
      </c>
      <c r="B280" t="s">
        <v>288</v>
      </c>
      <c r="C280">
        <f t="shared" si="85"/>
        <v>30</v>
      </c>
      <c r="D280" t="str">
        <f t="shared" si="86"/>
        <v xml:space="preserve">/PR:Music___SP:Alice20171026   $1330   </v>
      </c>
      <c r="E280">
        <f t="shared" si="87"/>
        <v>32</v>
      </c>
      <c r="F280" t="str">
        <f t="shared" si="88"/>
        <v>/PR:Music___SP:Alice20171026 $1330</v>
      </c>
      <c r="G280" t="str">
        <f t="shared" si="89"/>
        <v>PR:Music___SP:Alice20171026 $1330</v>
      </c>
      <c r="H280" t="str">
        <f t="shared" si="90"/>
        <v>PR:Music   SP:Alice20171026 $1330</v>
      </c>
      <c r="I280" t="str">
        <f t="shared" si="91"/>
        <v>PR:Music SP:Alice20171026 $1330</v>
      </c>
      <c r="J280">
        <f t="shared" si="92"/>
        <v>31</v>
      </c>
      <c r="K280">
        <f t="shared" si="93"/>
        <v>48</v>
      </c>
      <c r="L280" t="str">
        <f t="shared" si="94"/>
        <v>Music SP:Alice20171026 $1330</v>
      </c>
      <c r="M280" t="str">
        <f t="shared" si="95"/>
        <v>Music Alice20171026 $1330</v>
      </c>
      <c r="N280" s="28" t="str">
        <f t="shared" si="96"/>
        <v>Music Alice 20171026 $1330</v>
      </c>
      <c r="O280">
        <f t="shared" si="97"/>
        <v>6</v>
      </c>
      <c r="P280">
        <f t="shared" si="98"/>
        <v>12</v>
      </c>
      <c r="Q280">
        <f t="shared" si="99"/>
        <v>21</v>
      </c>
      <c r="R280" s="25" t="str">
        <f t="shared" si="100"/>
        <v>Music</v>
      </c>
      <c r="S280" s="25" t="str">
        <f t="shared" si="101"/>
        <v>Alice</v>
      </c>
      <c r="T280" s="25" t="str">
        <f t="shared" si="102"/>
        <v>20171026</v>
      </c>
      <c r="U280" s="25">
        <f t="shared" si="103"/>
        <v>1330</v>
      </c>
      <c r="V280" s="26">
        <f t="shared" si="104"/>
        <v>43034</v>
      </c>
    </row>
    <row r="281" spans="1:22" x14ac:dyDescent="0.3">
      <c r="A281" s="12">
        <f t="shared" si="84"/>
        <v>277</v>
      </c>
      <c r="B281" t="s">
        <v>289</v>
      </c>
      <c r="C281">
        <f t="shared" si="85"/>
        <v>30</v>
      </c>
      <c r="D281" t="str">
        <f t="shared" si="86"/>
        <v xml:space="preserve">/PR:Games__SP:Carol20171011 $0    </v>
      </c>
      <c r="E281">
        <f t="shared" si="87"/>
        <v>32</v>
      </c>
      <c r="F281" t="str">
        <f t="shared" si="88"/>
        <v>/PR:Games__SP:Carol20171011 $0</v>
      </c>
      <c r="G281" t="str">
        <f t="shared" si="89"/>
        <v>PR:Games__SP:Carol20171011 $0</v>
      </c>
      <c r="H281" t="str">
        <f t="shared" si="90"/>
        <v>PR:Games  SP:Carol20171011 $0</v>
      </c>
      <c r="I281" t="str">
        <f t="shared" si="91"/>
        <v>PR:Games SP:Carol20171011 $0</v>
      </c>
      <c r="J281">
        <f t="shared" si="92"/>
        <v>28</v>
      </c>
      <c r="K281">
        <f t="shared" si="93"/>
        <v>48</v>
      </c>
      <c r="L281" t="str">
        <f t="shared" si="94"/>
        <v>Games SP:Carol20171011 $0</v>
      </c>
      <c r="M281" t="str">
        <f t="shared" si="95"/>
        <v>Games Carol20171011 $0</v>
      </c>
      <c r="N281" s="28" t="str">
        <f t="shared" si="96"/>
        <v>Games Carol 20171011 $0</v>
      </c>
      <c r="O281">
        <f t="shared" si="97"/>
        <v>6</v>
      </c>
      <c r="P281">
        <f t="shared" si="98"/>
        <v>12</v>
      </c>
      <c r="Q281">
        <f t="shared" si="99"/>
        <v>21</v>
      </c>
      <c r="R281" s="25" t="str">
        <f t="shared" si="100"/>
        <v>Games</v>
      </c>
      <c r="S281" s="25" t="str">
        <f t="shared" si="101"/>
        <v>Carol</v>
      </c>
      <c r="T281" s="25" t="str">
        <f t="shared" si="102"/>
        <v>20171011</v>
      </c>
      <c r="U281" s="25">
        <f t="shared" si="103"/>
        <v>0</v>
      </c>
      <c r="V281" s="26">
        <f t="shared" si="104"/>
        <v>43019</v>
      </c>
    </row>
    <row r="282" spans="1:22" x14ac:dyDescent="0.3">
      <c r="A282" s="12">
        <f t="shared" si="84"/>
        <v>278</v>
      </c>
      <c r="B282" t="s">
        <v>290</v>
      </c>
      <c r="C282">
        <f t="shared" si="85"/>
        <v>29</v>
      </c>
      <c r="D282" t="str">
        <f t="shared" si="86"/>
        <v xml:space="preserve">/////PR:Games___SP:David2017106  $1248   </v>
      </c>
      <c r="E282">
        <f t="shared" si="87"/>
        <v>32</v>
      </c>
      <c r="F282" t="str">
        <f t="shared" si="88"/>
        <v>/////PR:Games___SP:David2017106 $1248</v>
      </c>
      <c r="G282" t="str">
        <f t="shared" si="89"/>
        <v>PR:Games___SP:David2017106 $1248</v>
      </c>
      <c r="H282" t="str">
        <f t="shared" si="90"/>
        <v>PR:Games   SP:David2017106 $1248</v>
      </c>
      <c r="I282" t="str">
        <f t="shared" si="91"/>
        <v>PR:Games SP:David2017106 $1248</v>
      </c>
      <c r="J282">
        <f t="shared" si="92"/>
        <v>30</v>
      </c>
      <c r="K282">
        <f t="shared" si="93"/>
        <v>56</v>
      </c>
      <c r="L282" t="str">
        <f t="shared" si="94"/>
        <v>Games SP:David2017106 $1248</v>
      </c>
      <c r="M282" t="str">
        <f t="shared" si="95"/>
        <v>Games David2017106 $1248</v>
      </c>
      <c r="N282" s="28" t="str">
        <f t="shared" si="96"/>
        <v>Games David 2017106 $1248</v>
      </c>
      <c r="O282">
        <f t="shared" si="97"/>
        <v>6</v>
      </c>
      <c r="P282">
        <f t="shared" si="98"/>
        <v>12</v>
      </c>
      <c r="Q282">
        <f t="shared" si="99"/>
        <v>20</v>
      </c>
      <c r="R282" s="25" t="str">
        <f t="shared" si="100"/>
        <v>Games</v>
      </c>
      <c r="S282" s="25" t="str">
        <f t="shared" si="101"/>
        <v>David</v>
      </c>
      <c r="T282" s="25" t="str">
        <f t="shared" si="102"/>
        <v>2017106</v>
      </c>
      <c r="U282" s="25">
        <f t="shared" si="103"/>
        <v>1248</v>
      </c>
      <c r="V282" s="26">
        <f t="shared" si="104"/>
        <v>43014</v>
      </c>
    </row>
    <row r="283" spans="1:22" x14ac:dyDescent="0.3">
      <c r="A283" s="12">
        <f t="shared" si="84"/>
        <v>279</v>
      </c>
      <c r="B283" t="s">
        <v>291</v>
      </c>
      <c r="C283">
        <f t="shared" si="85"/>
        <v>31</v>
      </c>
      <c r="D283" t="str">
        <f t="shared" si="86"/>
        <v xml:space="preserve">//PR:Clothing__SP:David2017106     $1106 </v>
      </c>
      <c r="E283">
        <f t="shared" si="87"/>
        <v>32</v>
      </c>
      <c r="F283" t="str">
        <f t="shared" si="88"/>
        <v>//PR:Clothing__SP:David2017106 $1106</v>
      </c>
      <c r="G283" t="str">
        <f t="shared" si="89"/>
        <v>PR:Clothing__SP:David2017106 $1106</v>
      </c>
      <c r="H283" t="str">
        <f t="shared" si="90"/>
        <v>PR:Clothing  SP:David2017106 $1106</v>
      </c>
      <c r="I283" t="str">
        <f t="shared" si="91"/>
        <v>PR:Clothing SP:David2017106 $1106</v>
      </c>
      <c r="J283">
        <f t="shared" si="92"/>
        <v>33</v>
      </c>
      <c r="K283">
        <f t="shared" si="93"/>
        <v>54</v>
      </c>
      <c r="L283" t="str">
        <f t="shared" si="94"/>
        <v>Clothing SP:David2017106 $1106</v>
      </c>
      <c r="M283" t="str">
        <f t="shared" si="95"/>
        <v>Clothing David2017106 $1106</v>
      </c>
      <c r="N283" s="28" t="str">
        <f t="shared" si="96"/>
        <v>Clothing David 2017106 $1106</v>
      </c>
      <c r="O283">
        <f t="shared" si="97"/>
        <v>9</v>
      </c>
      <c r="P283">
        <f t="shared" si="98"/>
        <v>15</v>
      </c>
      <c r="Q283">
        <f t="shared" si="99"/>
        <v>23</v>
      </c>
      <c r="R283" s="25" t="str">
        <f t="shared" si="100"/>
        <v>Clothing</v>
      </c>
      <c r="S283" s="25" t="str">
        <f t="shared" si="101"/>
        <v>David</v>
      </c>
      <c r="T283" s="25" t="str">
        <f t="shared" si="102"/>
        <v>2017106</v>
      </c>
      <c r="U283" s="25">
        <f t="shared" si="103"/>
        <v>1106</v>
      </c>
      <c r="V283" s="26">
        <f t="shared" si="104"/>
        <v>43014</v>
      </c>
    </row>
    <row r="284" spans="1:22" x14ac:dyDescent="0.3">
      <c r="A284" s="12">
        <f t="shared" si="84"/>
        <v>280</v>
      </c>
      <c r="B284" t="s">
        <v>292</v>
      </c>
      <c r="C284">
        <f t="shared" si="85"/>
        <v>29</v>
      </c>
      <c r="D284" t="str">
        <f t="shared" si="86"/>
        <v xml:space="preserve">//PR:Games____SP:Alice20171029     $1164    </v>
      </c>
      <c r="E284">
        <f t="shared" si="87"/>
        <v>32</v>
      </c>
      <c r="F284" t="str">
        <f t="shared" si="88"/>
        <v>//PR:Games____SP:Alice20171029 $1164</v>
      </c>
      <c r="G284" t="str">
        <f t="shared" si="89"/>
        <v>PR:Games____SP:Alice20171029 $1164</v>
      </c>
      <c r="H284" t="str">
        <f t="shared" si="90"/>
        <v>PR:Games    SP:Alice20171029 $1164</v>
      </c>
      <c r="I284" t="str">
        <f t="shared" si="91"/>
        <v>PR:Games SP:Alice20171029 $1164</v>
      </c>
      <c r="J284">
        <f t="shared" si="92"/>
        <v>31</v>
      </c>
      <c r="K284">
        <f t="shared" si="93"/>
        <v>52</v>
      </c>
      <c r="L284" t="str">
        <f t="shared" si="94"/>
        <v>Games SP:Alice20171029 $1164</v>
      </c>
      <c r="M284" t="str">
        <f t="shared" si="95"/>
        <v>Games Alice20171029 $1164</v>
      </c>
      <c r="N284" s="28" t="str">
        <f t="shared" si="96"/>
        <v>Games Alice 20171029 $1164</v>
      </c>
      <c r="O284">
        <f t="shared" si="97"/>
        <v>6</v>
      </c>
      <c r="P284">
        <f t="shared" si="98"/>
        <v>12</v>
      </c>
      <c r="Q284">
        <f t="shared" si="99"/>
        <v>21</v>
      </c>
      <c r="R284" s="25" t="str">
        <f t="shared" si="100"/>
        <v>Games</v>
      </c>
      <c r="S284" s="25" t="str">
        <f t="shared" si="101"/>
        <v>Alice</v>
      </c>
      <c r="T284" s="25" t="str">
        <f t="shared" si="102"/>
        <v>20171029</v>
      </c>
      <c r="U284" s="25">
        <f t="shared" si="103"/>
        <v>1164</v>
      </c>
      <c r="V284" s="26">
        <f t="shared" si="104"/>
        <v>43037</v>
      </c>
    </row>
    <row r="285" spans="1:22" x14ac:dyDescent="0.3">
      <c r="A285" s="12">
        <f t="shared" si="84"/>
        <v>281</v>
      </c>
      <c r="B285" t="s">
        <v>293</v>
      </c>
      <c r="C285">
        <f t="shared" si="85"/>
        <v>31</v>
      </c>
      <c r="D285" t="str">
        <f t="shared" si="86"/>
        <v xml:space="preserve">//PR:Games____SP:Barney2017106  $0 </v>
      </c>
      <c r="E285">
        <f t="shared" si="87"/>
        <v>32</v>
      </c>
      <c r="F285" t="str">
        <f t="shared" si="88"/>
        <v>//PR:Games____SP:Barney2017106 $0</v>
      </c>
      <c r="G285" t="str">
        <f t="shared" si="89"/>
        <v>PR:Games____SP:Barney2017106 $0</v>
      </c>
      <c r="H285" t="str">
        <f t="shared" si="90"/>
        <v>PR:Games    SP:Barney2017106 $0</v>
      </c>
      <c r="I285" t="str">
        <f t="shared" si="91"/>
        <v>PR:Games SP:Barney2017106 $0</v>
      </c>
      <c r="J285">
        <f t="shared" si="92"/>
        <v>28</v>
      </c>
      <c r="K285">
        <f t="shared" si="93"/>
        <v>48</v>
      </c>
      <c r="L285" t="str">
        <f t="shared" si="94"/>
        <v>Games SP:Barney2017106 $0</v>
      </c>
      <c r="M285" t="str">
        <f t="shared" si="95"/>
        <v>Games Barney2017106 $0</v>
      </c>
      <c r="N285" s="28" t="str">
        <f t="shared" si="96"/>
        <v>Games Barney 2017106 $0</v>
      </c>
      <c r="O285">
        <f t="shared" si="97"/>
        <v>6</v>
      </c>
      <c r="P285">
        <f t="shared" si="98"/>
        <v>13</v>
      </c>
      <c r="Q285">
        <f t="shared" si="99"/>
        <v>21</v>
      </c>
      <c r="R285" s="25" t="str">
        <f t="shared" si="100"/>
        <v>Games</v>
      </c>
      <c r="S285" s="25" t="str">
        <f t="shared" si="101"/>
        <v>Barney</v>
      </c>
      <c r="T285" s="25" t="str">
        <f t="shared" si="102"/>
        <v>2017106</v>
      </c>
      <c r="U285" s="25">
        <f t="shared" si="103"/>
        <v>0</v>
      </c>
      <c r="V285" s="26">
        <f t="shared" si="104"/>
        <v>43014</v>
      </c>
    </row>
    <row r="286" spans="1:22" x14ac:dyDescent="0.3">
      <c r="A286" s="12">
        <f t="shared" si="84"/>
        <v>282</v>
      </c>
      <c r="B286" t="s">
        <v>294</v>
      </c>
      <c r="C286">
        <f t="shared" si="85"/>
        <v>29</v>
      </c>
      <c r="D286" t="str">
        <f t="shared" si="86"/>
        <v xml:space="preserve">////PR:Games___SP:David20171030   $1281  </v>
      </c>
      <c r="E286">
        <f t="shared" si="87"/>
        <v>32</v>
      </c>
      <c r="F286" t="str">
        <f t="shared" si="88"/>
        <v>////PR:Games___SP:David20171030 $1281</v>
      </c>
      <c r="G286" t="str">
        <f t="shared" si="89"/>
        <v>PR:Games___SP:David20171030 $1281</v>
      </c>
      <c r="H286" t="str">
        <f t="shared" si="90"/>
        <v>PR:Games   SP:David20171030 $1281</v>
      </c>
      <c r="I286" t="str">
        <f t="shared" si="91"/>
        <v>PR:Games SP:David20171030 $1281</v>
      </c>
      <c r="J286">
        <f t="shared" si="92"/>
        <v>31</v>
      </c>
      <c r="K286">
        <f t="shared" si="93"/>
        <v>49</v>
      </c>
      <c r="L286" t="str">
        <f t="shared" si="94"/>
        <v>Games SP:David20171030 $1281</v>
      </c>
      <c r="M286" t="str">
        <f t="shared" si="95"/>
        <v>Games David20171030 $1281</v>
      </c>
      <c r="N286" s="28" t="str">
        <f t="shared" si="96"/>
        <v>Games David 20171030 $1281</v>
      </c>
      <c r="O286">
        <f t="shared" si="97"/>
        <v>6</v>
      </c>
      <c r="P286">
        <f t="shared" si="98"/>
        <v>12</v>
      </c>
      <c r="Q286">
        <f t="shared" si="99"/>
        <v>21</v>
      </c>
      <c r="R286" s="25" t="str">
        <f t="shared" si="100"/>
        <v>Games</v>
      </c>
      <c r="S286" s="25" t="str">
        <f t="shared" si="101"/>
        <v>David</v>
      </c>
      <c r="T286" s="25" t="str">
        <f t="shared" si="102"/>
        <v>20171030</v>
      </c>
      <c r="U286" s="25">
        <f t="shared" si="103"/>
        <v>1281</v>
      </c>
      <c r="V286" s="26">
        <f t="shared" si="104"/>
        <v>43038</v>
      </c>
    </row>
    <row r="287" spans="1:22" x14ac:dyDescent="0.3">
      <c r="A287" s="12">
        <f t="shared" si="84"/>
        <v>283</v>
      </c>
      <c r="B287" t="s">
        <v>295</v>
      </c>
      <c r="C287">
        <f t="shared" si="85"/>
        <v>30</v>
      </c>
      <c r="D287" t="str">
        <f t="shared" si="86"/>
        <v xml:space="preserve">///PR:Music_SP:Alice20171019    $0     </v>
      </c>
      <c r="E287">
        <f t="shared" si="87"/>
        <v>32</v>
      </c>
      <c r="F287" t="str">
        <f t="shared" si="88"/>
        <v>///PR:Music_SP:Alice20171019 $0</v>
      </c>
      <c r="G287" t="str">
        <f t="shared" si="89"/>
        <v>PR:Music_SP:Alice20171019 $0</v>
      </c>
      <c r="H287" t="str">
        <f t="shared" si="90"/>
        <v>PR:Music SP:Alice20171019 $0</v>
      </c>
      <c r="I287" t="str">
        <f t="shared" si="91"/>
        <v>PR:Music SP:Alice20171019 $0</v>
      </c>
      <c r="J287">
        <f t="shared" si="92"/>
        <v>28</v>
      </c>
      <c r="K287">
        <f t="shared" si="93"/>
        <v>48</v>
      </c>
      <c r="L287" t="str">
        <f t="shared" si="94"/>
        <v>Music SP:Alice20171019 $0</v>
      </c>
      <c r="M287" t="str">
        <f t="shared" si="95"/>
        <v>Music Alice20171019 $0</v>
      </c>
      <c r="N287" s="28" t="str">
        <f t="shared" si="96"/>
        <v>Music Alice 20171019 $0</v>
      </c>
      <c r="O287">
        <f t="shared" si="97"/>
        <v>6</v>
      </c>
      <c r="P287">
        <f t="shared" si="98"/>
        <v>12</v>
      </c>
      <c r="Q287">
        <f t="shared" si="99"/>
        <v>21</v>
      </c>
      <c r="R287" s="25" t="str">
        <f t="shared" si="100"/>
        <v>Music</v>
      </c>
      <c r="S287" s="25" t="str">
        <f t="shared" si="101"/>
        <v>Alice</v>
      </c>
      <c r="T287" s="25" t="str">
        <f t="shared" si="102"/>
        <v>20171019</v>
      </c>
      <c r="U287" s="25">
        <f t="shared" si="103"/>
        <v>0</v>
      </c>
      <c r="V287" s="26">
        <f t="shared" si="104"/>
        <v>43027</v>
      </c>
    </row>
    <row r="288" spans="1:22" x14ac:dyDescent="0.3">
      <c r="A288" s="12">
        <f t="shared" si="84"/>
        <v>284</v>
      </c>
      <c r="B288" t="s">
        <v>296</v>
      </c>
      <c r="C288">
        <f t="shared" si="85"/>
        <v>31</v>
      </c>
      <c r="D288" t="str">
        <f t="shared" si="86"/>
        <v xml:space="preserve">//PR:Clothing_SP:Alice20171027   $0    </v>
      </c>
      <c r="E288">
        <f t="shared" si="87"/>
        <v>32</v>
      </c>
      <c r="F288" t="str">
        <f t="shared" si="88"/>
        <v>//PR:Clothing_SP:Alice20171027 $0</v>
      </c>
      <c r="G288" t="str">
        <f t="shared" si="89"/>
        <v>PR:Clothing_SP:Alice20171027 $0</v>
      </c>
      <c r="H288" t="str">
        <f t="shared" si="90"/>
        <v>PR:Clothing SP:Alice20171027 $0</v>
      </c>
      <c r="I288" t="str">
        <f t="shared" si="91"/>
        <v>PR:Clothing SP:Alice20171027 $0</v>
      </c>
      <c r="J288">
        <f t="shared" si="92"/>
        <v>31</v>
      </c>
      <c r="K288">
        <f t="shared" si="93"/>
        <v>48</v>
      </c>
      <c r="L288" t="str">
        <f t="shared" si="94"/>
        <v>Clothing SP:Alice20171027 $0</v>
      </c>
      <c r="M288" t="str">
        <f t="shared" si="95"/>
        <v>Clothing Alice20171027 $0</v>
      </c>
      <c r="N288" s="28" t="str">
        <f t="shared" si="96"/>
        <v>Clothing Alice 20171027 $0</v>
      </c>
      <c r="O288">
        <f t="shared" si="97"/>
        <v>9</v>
      </c>
      <c r="P288">
        <f t="shared" si="98"/>
        <v>15</v>
      </c>
      <c r="Q288">
        <f t="shared" si="99"/>
        <v>24</v>
      </c>
      <c r="R288" s="25" t="str">
        <f t="shared" si="100"/>
        <v>Clothing</v>
      </c>
      <c r="S288" s="25" t="str">
        <f t="shared" si="101"/>
        <v>Alice</v>
      </c>
      <c r="T288" s="25" t="str">
        <f t="shared" si="102"/>
        <v>20171027</v>
      </c>
      <c r="U288" s="25">
        <f t="shared" si="103"/>
        <v>0</v>
      </c>
      <c r="V288" s="26">
        <f t="shared" si="104"/>
        <v>43035</v>
      </c>
    </row>
    <row r="289" spans="1:22" x14ac:dyDescent="0.3">
      <c r="A289" s="12">
        <f t="shared" si="84"/>
        <v>285</v>
      </c>
      <c r="B289" t="s">
        <v>297</v>
      </c>
      <c r="C289">
        <f t="shared" si="85"/>
        <v>31</v>
      </c>
      <c r="D289" t="str">
        <f t="shared" si="86"/>
        <v xml:space="preserve">//PR:Books_____SP:David20171027     $0    </v>
      </c>
      <c r="E289">
        <f t="shared" si="87"/>
        <v>32</v>
      </c>
      <c r="F289" t="str">
        <f t="shared" si="88"/>
        <v>//PR:Books_____SP:David20171027 $0</v>
      </c>
      <c r="G289" t="str">
        <f t="shared" si="89"/>
        <v>PR:Books_____SP:David20171027 $0</v>
      </c>
      <c r="H289" t="str">
        <f t="shared" si="90"/>
        <v>PR:Books     SP:David20171027 $0</v>
      </c>
      <c r="I289" t="str">
        <f t="shared" si="91"/>
        <v>PR:Books SP:David20171027 $0</v>
      </c>
      <c r="J289">
        <f t="shared" si="92"/>
        <v>28</v>
      </c>
      <c r="K289">
        <f t="shared" si="93"/>
        <v>48</v>
      </c>
      <c r="L289" t="str">
        <f t="shared" si="94"/>
        <v>Books SP:David20171027 $0</v>
      </c>
      <c r="M289" t="str">
        <f t="shared" si="95"/>
        <v>Books David20171027 $0</v>
      </c>
      <c r="N289" s="28" t="str">
        <f t="shared" si="96"/>
        <v>Books David 20171027 $0</v>
      </c>
      <c r="O289">
        <f t="shared" si="97"/>
        <v>6</v>
      </c>
      <c r="P289">
        <f t="shared" si="98"/>
        <v>12</v>
      </c>
      <c r="Q289">
        <f t="shared" si="99"/>
        <v>21</v>
      </c>
      <c r="R289" s="25" t="str">
        <f t="shared" si="100"/>
        <v>Books</v>
      </c>
      <c r="S289" s="25" t="str">
        <f t="shared" si="101"/>
        <v>David</v>
      </c>
      <c r="T289" s="25" t="str">
        <f t="shared" si="102"/>
        <v>20171027</v>
      </c>
      <c r="U289" s="25">
        <f t="shared" si="103"/>
        <v>0</v>
      </c>
      <c r="V289" s="26">
        <f t="shared" si="104"/>
        <v>43035</v>
      </c>
    </row>
    <row r="290" spans="1:22" x14ac:dyDescent="0.3">
      <c r="A290" s="12">
        <f t="shared" si="84"/>
        <v>286</v>
      </c>
      <c r="B290" t="s">
        <v>298</v>
      </c>
      <c r="C290">
        <f t="shared" si="85"/>
        <v>30</v>
      </c>
      <c r="D290" t="str">
        <f t="shared" si="86"/>
        <v xml:space="preserve">//PR:Clothing____SP:Alice2017104     $1616 </v>
      </c>
      <c r="E290">
        <f t="shared" si="87"/>
        <v>32</v>
      </c>
      <c r="F290" t="str">
        <f t="shared" si="88"/>
        <v>//PR:Clothing____SP:Alice2017104 $1616</v>
      </c>
      <c r="G290" t="str">
        <f t="shared" si="89"/>
        <v>PR:Clothing____SP:Alice2017104 $1616</v>
      </c>
      <c r="H290" t="str">
        <f t="shared" si="90"/>
        <v>PR:Clothing    SP:Alice2017104 $1616</v>
      </c>
      <c r="I290" t="str">
        <f t="shared" si="91"/>
        <v>PR:Clothing SP:Alice2017104 $1616</v>
      </c>
      <c r="J290">
        <f t="shared" si="92"/>
        <v>33</v>
      </c>
      <c r="K290">
        <f t="shared" si="93"/>
        <v>54</v>
      </c>
      <c r="L290" t="str">
        <f t="shared" si="94"/>
        <v>Clothing SP:Alice2017104 $1616</v>
      </c>
      <c r="M290" t="str">
        <f t="shared" si="95"/>
        <v>Clothing Alice2017104 $1616</v>
      </c>
      <c r="N290" s="28" t="str">
        <f t="shared" si="96"/>
        <v>Clothing Alice 2017104 $1616</v>
      </c>
      <c r="O290">
        <f t="shared" si="97"/>
        <v>9</v>
      </c>
      <c r="P290">
        <f t="shared" si="98"/>
        <v>15</v>
      </c>
      <c r="Q290">
        <f t="shared" si="99"/>
        <v>23</v>
      </c>
      <c r="R290" s="25" t="str">
        <f t="shared" si="100"/>
        <v>Clothing</v>
      </c>
      <c r="S290" s="25" t="str">
        <f t="shared" si="101"/>
        <v>Alice</v>
      </c>
      <c r="T290" s="25" t="str">
        <f t="shared" si="102"/>
        <v>2017104</v>
      </c>
      <c r="U290" s="25">
        <f t="shared" si="103"/>
        <v>1616</v>
      </c>
      <c r="V290" s="26">
        <f t="shared" si="104"/>
        <v>43012</v>
      </c>
    </row>
    <row r="291" spans="1:22" x14ac:dyDescent="0.3">
      <c r="A291" s="12">
        <f t="shared" si="84"/>
        <v>287</v>
      </c>
      <c r="B291" t="s">
        <v>299</v>
      </c>
      <c r="C291">
        <f t="shared" si="85"/>
        <v>30</v>
      </c>
      <c r="D291" t="str">
        <f t="shared" si="86"/>
        <v xml:space="preserve">////PR:Games_SP:Alice20171020    $2087 </v>
      </c>
      <c r="E291">
        <f t="shared" si="87"/>
        <v>32</v>
      </c>
      <c r="F291" t="str">
        <f t="shared" si="88"/>
        <v>////PR:Games_SP:Alice20171020 $2087</v>
      </c>
      <c r="G291" t="str">
        <f t="shared" si="89"/>
        <v>PR:Games_SP:Alice20171020 $2087</v>
      </c>
      <c r="H291" t="str">
        <f t="shared" si="90"/>
        <v>PR:Games SP:Alice20171020 $2087</v>
      </c>
      <c r="I291" t="str">
        <f t="shared" si="91"/>
        <v>PR:Games SP:Alice20171020 $2087</v>
      </c>
      <c r="J291">
        <f t="shared" si="92"/>
        <v>31</v>
      </c>
      <c r="K291">
        <f t="shared" si="93"/>
        <v>55</v>
      </c>
      <c r="L291" t="str">
        <f t="shared" si="94"/>
        <v>Games SP:Alice20171020 $2087</v>
      </c>
      <c r="M291" t="str">
        <f t="shared" si="95"/>
        <v>Games Alice20171020 $2087</v>
      </c>
      <c r="N291" s="28" t="str">
        <f t="shared" si="96"/>
        <v>Games Alice 20171020 $2087</v>
      </c>
      <c r="O291">
        <f t="shared" si="97"/>
        <v>6</v>
      </c>
      <c r="P291">
        <f t="shared" si="98"/>
        <v>12</v>
      </c>
      <c r="Q291">
        <f t="shared" si="99"/>
        <v>21</v>
      </c>
      <c r="R291" s="25" t="str">
        <f t="shared" si="100"/>
        <v>Games</v>
      </c>
      <c r="S291" s="25" t="str">
        <f t="shared" si="101"/>
        <v>Alice</v>
      </c>
      <c r="T291" s="25" t="str">
        <f t="shared" si="102"/>
        <v>20171020</v>
      </c>
      <c r="U291" s="25">
        <f t="shared" si="103"/>
        <v>2087</v>
      </c>
      <c r="V291" s="26">
        <f t="shared" si="104"/>
        <v>43028</v>
      </c>
    </row>
    <row r="292" spans="1:22" x14ac:dyDescent="0.3">
      <c r="A292" s="12">
        <f t="shared" si="84"/>
        <v>288</v>
      </c>
      <c r="B292" t="s">
        <v>300</v>
      </c>
      <c r="C292">
        <f t="shared" si="85"/>
        <v>30</v>
      </c>
      <c r="D292" t="str">
        <f t="shared" si="86"/>
        <v xml:space="preserve">///PR:Books____SP:Alice20171024  $762   </v>
      </c>
      <c r="E292">
        <f t="shared" si="87"/>
        <v>32</v>
      </c>
      <c r="F292" t="str">
        <f t="shared" si="88"/>
        <v>///PR:Books____SP:Alice20171024 $762</v>
      </c>
      <c r="G292" t="str">
        <f t="shared" si="89"/>
        <v>PR:Books____SP:Alice20171024 $762</v>
      </c>
      <c r="H292" t="str">
        <f t="shared" si="90"/>
        <v>PR:Books    SP:Alice20171024 $762</v>
      </c>
      <c r="I292" t="str">
        <f t="shared" si="91"/>
        <v>PR:Books SP:Alice20171024 $762</v>
      </c>
      <c r="J292">
        <f t="shared" si="92"/>
        <v>30</v>
      </c>
      <c r="K292">
        <f t="shared" si="93"/>
        <v>50</v>
      </c>
      <c r="L292" t="str">
        <f t="shared" si="94"/>
        <v>Books SP:Alice20171024 $762</v>
      </c>
      <c r="M292" t="str">
        <f t="shared" si="95"/>
        <v>Books Alice20171024 $762</v>
      </c>
      <c r="N292" s="28" t="str">
        <f t="shared" si="96"/>
        <v>Books Alice 20171024 $762</v>
      </c>
      <c r="O292">
        <f t="shared" si="97"/>
        <v>6</v>
      </c>
      <c r="P292">
        <f t="shared" si="98"/>
        <v>12</v>
      </c>
      <c r="Q292">
        <f t="shared" si="99"/>
        <v>21</v>
      </c>
      <c r="R292" s="25" t="str">
        <f t="shared" si="100"/>
        <v>Books</v>
      </c>
      <c r="S292" s="25" t="str">
        <f t="shared" si="101"/>
        <v>Alice</v>
      </c>
      <c r="T292" s="25" t="str">
        <f t="shared" si="102"/>
        <v>20171024</v>
      </c>
      <c r="U292" s="25">
        <f t="shared" si="103"/>
        <v>762</v>
      </c>
      <c r="V292" s="26">
        <f t="shared" si="104"/>
        <v>43032</v>
      </c>
    </row>
    <row r="293" spans="1:22" x14ac:dyDescent="0.3">
      <c r="A293" s="12">
        <f t="shared" si="84"/>
        <v>289</v>
      </c>
      <c r="B293" t="s">
        <v>301</v>
      </c>
      <c r="C293">
        <f t="shared" si="85"/>
        <v>28</v>
      </c>
      <c r="D293" t="str">
        <f t="shared" si="86"/>
        <v xml:space="preserve">/////PR:Clothing____SP:Barney20171023     $0 </v>
      </c>
      <c r="E293">
        <f t="shared" si="87"/>
        <v>32</v>
      </c>
      <c r="F293" t="str">
        <f t="shared" si="88"/>
        <v>/////PR:Clothing____SP:Barney20171023 $0</v>
      </c>
      <c r="G293" t="str">
        <f t="shared" si="89"/>
        <v>PR:Clothing____SP:Barney20171023 $0</v>
      </c>
      <c r="H293" t="str">
        <f t="shared" si="90"/>
        <v>PR:Clothing    SP:Barney20171023 $0</v>
      </c>
      <c r="I293" t="str">
        <f t="shared" si="91"/>
        <v>PR:Clothing SP:Barney20171023 $0</v>
      </c>
      <c r="J293">
        <f t="shared" si="92"/>
        <v>32</v>
      </c>
      <c r="K293">
        <f t="shared" si="93"/>
        <v>48</v>
      </c>
      <c r="L293" t="str">
        <f t="shared" si="94"/>
        <v>Clothing SP:Barney20171023 $0</v>
      </c>
      <c r="M293" t="str">
        <f t="shared" si="95"/>
        <v>Clothing Barney20171023 $0</v>
      </c>
      <c r="N293" s="28" t="str">
        <f t="shared" si="96"/>
        <v>Clothing Barney 20171023 $0</v>
      </c>
      <c r="O293">
        <f t="shared" si="97"/>
        <v>9</v>
      </c>
      <c r="P293">
        <f t="shared" si="98"/>
        <v>16</v>
      </c>
      <c r="Q293">
        <f t="shared" si="99"/>
        <v>25</v>
      </c>
      <c r="R293" s="25" t="str">
        <f t="shared" si="100"/>
        <v>Clothing</v>
      </c>
      <c r="S293" s="25" t="str">
        <f t="shared" si="101"/>
        <v>Barney</v>
      </c>
      <c r="T293" s="25" t="str">
        <f t="shared" si="102"/>
        <v>20171023</v>
      </c>
      <c r="U293" s="25">
        <f t="shared" si="103"/>
        <v>0</v>
      </c>
      <c r="V293" s="26">
        <f t="shared" si="104"/>
        <v>43031</v>
      </c>
    </row>
    <row r="294" spans="1:22" x14ac:dyDescent="0.3">
      <c r="A294" s="12">
        <f t="shared" si="84"/>
        <v>290</v>
      </c>
      <c r="B294" t="s">
        <v>302</v>
      </c>
      <c r="C294">
        <f t="shared" si="85"/>
        <v>28</v>
      </c>
      <c r="D294" t="str">
        <f t="shared" si="86"/>
        <v xml:space="preserve">////PR:Books_SP:Barney2017103    $0  </v>
      </c>
      <c r="E294">
        <f t="shared" si="87"/>
        <v>32</v>
      </c>
      <c r="F294" t="str">
        <f t="shared" si="88"/>
        <v>////PR:Books_SP:Barney2017103 $0</v>
      </c>
      <c r="G294" t="str">
        <f t="shared" si="89"/>
        <v>PR:Books_SP:Barney2017103 $0</v>
      </c>
      <c r="H294" t="str">
        <f t="shared" si="90"/>
        <v>PR:Books SP:Barney2017103 $0</v>
      </c>
      <c r="I294" t="str">
        <f t="shared" si="91"/>
        <v>PR:Books SP:Barney2017103 $0</v>
      </c>
      <c r="J294">
        <f t="shared" si="92"/>
        <v>28</v>
      </c>
      <c r="K294">
        <f t="shared" si="93"/>
        <v>48</v>
      </c>
      <c r="L294" t="str">
        <f t="shared" si="94"/>
        <v>Books SP:Barney2017103 $0</v>
      </c>
      <c r="M294" t="str">
        <f t="shared" si="95"/>
        <v>Books Barney2017103 $0</v>
      </c>
      <c r="N294" s="28" t="str">
        <f t="shared" si="96"/>
        <v>Books Barney 2017103 $0</v>
      </c>
      <c r="O294">
        <f t="shared" si="97"/>
        <v>6</v>
      </c>
      <c r="P294">
        <f t="shared" si="98"/>
        <v>13</v>
      </c>
      <c r="Q294">
        <f t="shared" si="99"/>
        <v>21</v>
      </c>
      <c r="R294" s="25" t="str">
        <f t="shared" si="100"/>
        <v>Books</v>
      </c>
      <c r="S294" s="25" t="str">
        <f t="shared" si="101"/>
        <v>Barney</v>
      </c>
      <c r="T294" s="25" t="str">
        <f t="shared" si="102"/>
        <v>2017103</v>
      </c>
      <c r="U294" s="25">
        <f t="shared" si="103"/>
        <v>0</v>
      </c>
      <c r="V294" s="26">
        <f t="shared" si="104"/>
        <v>43011</v>
      </c>
    </row>
    <row r="295" spans="1:22" x14ac:dyDescent="0.3">
      <c r="A295" s="12">
        <f t="shared" si="84"/>
        <v>291</v>
      </c>
      <c r="B295" t="s">
        <v>303</v>
      </c>
      <c r="C295">
        <f t="shared" si="85"/>
        <v>28</v>
      </c>
      <c r="D295" t="str">
        <f t="shared" si="86"/>
        <v xml:space="preserve">//PR:Books__SP:David20171028    $904   </v>
      </c>
      <c r="E295">
        <f t="shared" si="87"/>
        <v>32</v>
      </c>
      <c r="F295" t="str">
        <f t="shared" si="88"/>
        <v>//PR:Books__SP:David20171028 $904</v>
      </c>
      <c r="G295" t="str">
        <f t="shared" si="89"/>
        <v>PR:Books__SP:David20171028 $904</v>
      </c>
      <c r="H295" t="str">
        <f t="shared" si="90"/>
        <v>PR:Books  SP:David20171028 $904</v>
      </c>
      <c r="I295" t="str">
        <f t="shared" si="91"/>
        <v>PR:Books SP:David20171028 $904</v>
      </c>
      <c r="J295">
        <f t="shared" si="92"/>
        <v>30</v>
      </c>
      <c r="K295">
        <f t="shared" si="93"/>
        <v>52</v>
      </c>
      <c r="L295" t="str">
        <f t="shared" si="94"/>
        <v>Books SP:David20171028 $904</v>
      </c>
      <c r="M295" t="str">
        <f t="shared" si="95"/>
        <v>Books David20171028 $904</v>
      </c>
      <c r="N295" s="28" t="str">
        <f t="shared" si="96"/>
        <v>Books David 20171028 $904</v>
      </c>
      <c r="O295">
        <f t="shared" si="97"/>
        <v>6</v>
      </c>
      <c r="P295">
        <f t="shared" si="98"/>
        <v>12</v>
      </c>
      <c r="Q295">
        <f t="shared" si="99"/>
        <v>21</v>
      </c>
      <c r="R295" s="25" t="str">
        <f t="shared" si="100"/>
        <v>Books</v>
      </c>
      <c r="S295" s="25" t="str">
        <f t="shared" si="101"/>
        <v>David</v>
      </c>
      <c r="T295" s="25" t="str">
        <f t="shared" si="102"/>
        <v>20171028</v>
      </c>
      <c r="U295" s="25">
        <f t="shared" si="103"/>
        <v>904</v>
      </c>
      <c r="V295" s="26">
        <f t="shared" si="104"/>
        <v>43036</v>
      </c>
    </row>
    <row r="296" spans="1:22" x14ac:dyDescent="0.3">
      <c r="A296" s="12">
        <f t="shared" si="84"/>
        <v>292</v>
      </c>
      <c r="B296" t="s">
        <v>304</v>
      </c>
      <c r="C296">
        <f t="shared" si="85"/>
        <v>31</v>
      </c>
      <c r="D296" t="str">
        <f t="shared" si="86"/>
        <v xml:space="preserve">//PR:Books__SP:Alice20171010     $0 </v>
      </c>
      <c r="E296">
        <f t="shared" si="87"/>
        <v>32</v>
      </c>
      <c r="F296" t="str">
        <f t="shared" si="88"/>
        <v>//PR:Books__SP:Alice20171010 $0</v>
      </c>
      <c r="G296" t="str">
        <f t="shared" si="89"/>
        <v>PR:Books__SP:Alice20171010 $0</v>
      </c>
      <c r="H296" t="str">
        <f t="shared" si="90"/>
        <v>PR:Books  SP:Alice20171010 $0</v>
      </c>
      <c r="I296" t="str">
        <f t="shared" si="91"/>
        <v>PR:Books SP:Alice20171010 $0</v>
      </c>
      <c r="J296">
        <f t="shared" si="92"/>
        <v>28</v>
      </c>
      <c r="K296">
        <f t="shared" si="93"/>
        <v>48</v>
      </c>
      <c r="L296" t="str">
        <f t="shared" si="94"/>
        <v>Books SP:Alice20171010 $0</v>
      </c>
      <c r="M296" t="str">
        <f t="shared" si="95"/>
        <v>Books Alice20171010 $0</v>
      </c>
      <c r="N296" s="28" t="str">
        <f t="shared" si="96"/>
        <v>Books Alice 20171010 $0</v>
      </c>
      <c r="O296">
        <f t="shared" si="97"/>
        <v>6</v>
      </c>
      <c r="P296">
        <f t="shared" si="98"/>
        <v>12</v>
      </c>
      <c r="Q296">
        <f t="shared" si="99"/>
        <v>21</v>
      </c>
      <c r="R296" s="25" t="str">
        <f t="shared" si="100"/>
        <v>Books</v>
      </c>
      <c r="S296" s="25" t="str">
        <f t="shared" si="101"/>
        <v>Alice</v>
      </c>
      <c r="T296" s="25" t="str">
        <f t="shared" si="102"/>
        <v>20171010</v>
      </c>
      <c r="U296" s="25">
        <f t="shared" si="103"/>
        <v>0</v>
      </c>
      <c r="V296" s="26">
        <f t="shared" si="104"/>
        <v>43018</v>
      </c>
    </row>
    <row r="297" spans="1:22" x14ac:dyDescent="0.3">
      <c r="A297" s="12">
        <f t="shared" si="84"/>
        <v>293</v>
      </c>
      <c r="B297" t="s">
        <v>305</v>
      </c>
      <c r="C297">
        <f t="shared" si="85"/>
        <v>29</v>
      </c>
      <c r="D297" t="str">
        <f t="shared" si="86"/>
        <v xml:space="preserve">///PR:Games___SP:Barney20171015 $0    </v>
      </c>
      <c r="E297">
        <f t="shared" si="87"/>
        <v>32</v>
      </c>
      <c r="F297" t="str">
        <f t="shared" si="88"/>
        <v>///PR:Games___SP:Barney20171015 $0</v>
      </c>
      <c r="G297" t="str">
        <f t="shared" si="89"/>
        <v>PR:Games___SP:Barney20171015 $0</v>
      </c>
      <c r="H297" t="str">
        <f t="shared" si="90"/>
        <v>PR:Games   SP:Barney20171015 $0</v>
      </c>
      <c r="I297" t="str">
        <f t="shared" si="91"/>
        <v>PR:Games SP:Barney20171015 $0</v>
      </c>
      <c r="J297">
        <f t="shared" si="92"/>
        <v>29</v>
      </c>
      <c r="K297">
        <f t="shared" si="93"/>
        <v>48</v>
      </c>
      <c r="L297" t="str">
        <f t="shared" si="94"/>
        <v>Games SP:Barney20171015 $0</v>
      </c>
      <c r="M297" t="str">
        <f t="shared" si="95"/>
        <v>Games Barney20171015 $0</v>
      </c>
      <c r="N297" s="28" t="str">
        <f t="shared" si="96"/>
        <v>Games Barney 20171015 $0</v>
      </c>
      <c r="O297">
        <f t="shared" si="97"/>
        <v>6</v>
      </c>
      <c r="P297">
        <f t="shared" si="98"/>
        <v>13</v>
      </c>
      <c r="Q297">
        <f t="shared" si="99"/>
        <v>22</v>
      </c>
      <c r="R297" s="25" t="str">
        <f t="shared" si="100"/>
        <v>Games</v>
      </c>
      <c r="S297" s="25" t="str">
        <f t="shared" si="101"/>
        <v>Barney</v>
      </c>
      <c r="T297" s="25" t="str">
        <f t="shared" si="102"/>
        <v>20171015</v>
      </c>
      <c r="U297" s="25">
        <f t="shared" si="103"/>
        <v>0</v>
      </c>
      <c r="V297" s="26">
        <f t="shared" si="104"/>
        <v>43023</v>
      </c>
    </row>
    <row r="298" spans="1:22" x14ac:dyDescent="0.3">
      <c r="A298" s="12">
        <f t="shared" si="84"/>
        <v>294</v>
      </c>
      <c r="B298" t="s">
        <v>306</v>
      </c>
      <c r="C298">
        <f t="shared" si="85"/>
        <v>29</v>
      </c>
      <c r="D298" t="str">
        <f t="shared" si="86"/>
        <v xml:space="preserve">////PR:Books__SP:David2017106 $523  </v>
      </c>
      <c r="E298">
        <f t="shared" si="87"/>
        <v>32</v>
      </c>
      <c r="F298" t="str">
        <f t="shared" si="88"/>
        <v>////PR:Books__SP:David2017106 $523</v>
      </c>
      <c r="G298" t="str">
        <f t="shared" si="89"/>
        <v>PR:Books__SP:David2017106 $523</v>
      </c>
      <c r="H298" t="str">
        <f t="shared" si="90"/>
        <v>PR:Books  SP:David2017106 $523</v>
      </c>
      <c r="I298" t="str">
        <f t="shared" si="91"/>
        <v>PR:Books SP:David2017106 $523</v>
      </c>
      <c r="J298">
        <f t="shared" si="92"/>
        <v>29</v>
      </c>
      <c r="K298">
        <f t="shared" si="93"/>
        <v>51</v>
      </c>
      <c r="L298" t="str">
        <f t="shared" si="94"/>
        <v>Books SP:David2017106 $523</v>
      </c>
      <c r="M298" t="str">
        <f t="shared" si="95"/>
        <v>Books David2017106 $523</v>
      </c>
      <c r="N298" s="28" t="str">
        <f t="shared" si="96"/>
        <v>Books David 2017106 $523</v>
      </c>
      <c r="O298">
        <f t="shared" si="97"/>
        <v>6</v>
      </c>
      <c r="P298">
        <f t="shared" si="98"/>
        <v>12</v>
      </c>
      <c r="Q298">
        <f t="shared" si="99"/>
        <v>20</v>
      </c>
      <c r="R298" s="25" t="str">
        <f t="shared" si="100"/>
        <v>Books</v>
      </c>
      <c r="S298" s="25" t="str">
        <f t="shared" si="101"/>
        <v>David</v>
      </c>
      <c r="T298" s="25" t="str">
        <f t="shared" si="102"/>
        <v>2017106</v>
      </c>
      <c r="U298" s="25">
        <f t="shared" si="103"/>
        <v>523</v>
      </c>
      <c r="V298" s="26">
        <f t="shared" si="104"/>
        <v>43014</v>
      </c>
    </row>
    <row r="299" spans="1:22" x14ac:dyDescent="0.3">
      <c r="A299" s="12">
        <f t="shared" si="84"/>
        <v>295</v>
      </c>
      <c r="B299" t="s">
        <v>307</v>
      </c>
      <c r="C299">
        <f t="shared" si="85"/>
        <v>28</v>
      </c>
      <c r="D299" t="str">
        <f t="shared" si="86"/>
        <v xml:space="preserve">////PR:Clothing_SP:Carol20171018  $905     </v>
      </c>
      <c r="E299">
        <f t="shared" si="87"/>
        <v>32</v>
      </c>
      <c r="F299" t="str">
        <f t="shared" si="88"/>
        <v>////PR:Clothing_SP:Carol20171018 $905</v>
      </c>
      <c r="G299" t="str">
        <f t="shared" si="89"/>
        <v>PR:Clothing_SP:Carol20171018 $905</v>
      </c>
      <c r="H299" t="str">
        <f t="shared" si="90"/>
        <v>PR:Clothing SP:Carol20171018 $905</v>
      </c>
      <c r="I299" t="str">
        <f t="shared" si="91"/>
        <v>PR:Clothing SP:Carol20171018 $905</v>
      </c>
      <c r="J299">
        <f t="shared" si="92"/>
        <v>33</v>
      </c>
      <c r="K299">
        <f t="shared" si="93"/>
        <v>53</v>
      </c>
      <c r="L299" t="str">
        <f t="shared" si="94"/>
        <v>Clothing SP:Carol20171018 $905</v>
      </c>
      <c r="M299" t="str">
        <f t="shared" si="95"/>
        <v>Clothing Carol20171018 $905</v>
      </c>
      <c r="N299" s="28" t="str">
        <f t="shared" si="96"/>
        <v>Clothing Carol 20171018 $905</v>
      </c>
      <c r="O299">
        <f t="shared" si="97"/>
        <v>9</v>
      </c>
      <c r="P299">
        <f t="shared" si="98"/>
        <v>15</v>
      </c>
      <c r="Q299">
        <f t="shared" si="99"/>
        <v>24</v>
      </c>
      <c r="R299" s="25" t="str">
        <f t="shared" si="100"/>
        <v>Clothing</v>
      </c>
      <c r="S299" s="25" t="str">
        <f t="shared" si="101"/>
        <v>Carol</v>
      </c>
      <c r="T299" s="25" t="str">
        <f t="shared" si="102"/>
        <v>20171018</v>
      </c>
      <c r="U299" s="25">
        <f t="shared" si="103"/>
        <v>905</v>
      </c>
      <c r="V299" s="26">
        <f t="shared" si="104"/>
        <v>43026</v>
      </c>
    </row>
    <row r="300" spans="1:22" x14ac:dyDescent="0.3">
      <c r="A300" s="12">
        <f t="shared" si="84"/>
        <v>296</v>
      </c>
      <c r="B300" t="s">
        <v>308</v>
      </c>
      <c r="C300">
        <f t="shared" si="85"/>
        <v>28</v>
      </c>
      <c r="D300" t="str">
        <f t="shared" si="86"/>
        <v xml:space="preserve">/PR:Clothing____SP:Alice20171021  $834   </v>
      </c>
      <c r="E300">
        <f t="shared" si="87"/>
        <v>32</v>
      </c>
      <c r="F300" t="str">
        <f t="shared" si="88"/>
        <v>/PR:Clothing____SP:Alice20171021 $834</v>
      </c>
      <c r="G300" t="str">
        <f t="shared" si="89"/>
        <v>PR:Clothing____SP:Alice20171021 $834</v>
      </c>
      <c r="H300" t="str">
        <f t="shared" si="90"/>
        <v>PR:Clothing    SP:Alice20171021 $834</v>
      </c>
      <c r="I300" t="str">
        <f t="shared" si="91"/>
        <v>PR:Clothing SP:Alice20171021 $834</v>
      </c>
      <c r="J300">
        <f t="shared" si="92"/>
        <v>33</v>
      </c>
      <c r="K300">
        <f t="shared" si="93"/>
        <v>52</v>
      </c>
      <c r="L300" t="str">
        <f t="shared" si="94"/>
        <v>Clothing SP:Alice20171021 $834</v>
      </c>
      <c r="M300" t="str">
        <f t="shared" si="95"/>
        <v>Clothing Alice20171021 $834</v>
      </c>
      <c r="N300" s="28" t="str">
        <f t="shared" si="96"/>
        <v>Clothing Alice 20171021 $834</v>
      </c>
      <c r="O300">
        <f t="shared" si="97"/>
        <v>9</v>
      </c>
      <c r="P300">
        <f t="shared" si="98"/>
        <v>15</v>
      </c>
      <c r="Q300">
        <f t="shared" si="99"/>
        <v>24</v>
      </c>
      <c r="R300" s="25" t="str">
        <f t="shared" si="100"/>
        <v>Clothing</v>
      </c>
      <c r="S300" s="25" t="str">
        <f t="shared" si="101"/>
        <v>Alice</v>
      </c>
      <c r="T300" s="25" t="str">
        <f t="shared" si="102"/>
        <v>20171021</v>
      </c>
      <c r="U300" s="25">
        <f t="shared" si="103"/>
        <v>834</v>
      </c>
      <c r="V300" s="26">
        <f t="shared" si="104"/>
        <v>43029</v>
      </c>
    </row>
    <row r="301" spans="1:22" x14ac:dyDescent="0.3">
      <c r="A301" s="12">
        <f t="shared" si="84"/>
        <v>297</v>
      </c>
      <c r="B301" t="s">
        <v>309</v>
      </c>
      <c r="C301">
        <f t="shared" si="85"/>
        <v>31</v>
      </c>
      <c r="D301" t="str">
        <f t="shared" si="86"/>
        <v xml:space="preserve">////PR:Clothing__SP:Barney20171017   $1740   </v>
      </c>
      <c r="E301">
        <f t="shared" si="87"/>
        <v>32</v>
      </c>
      <c r="F301" t="str">
        <f t="shared" si="88"/>
        <v>////PR:Clothing__SP:Barney20171017 $1740</v>
      </c>
      <c r="G301" t="str">
        <f t="shared" si="89"/>
        <v>PR:Clothing__SP:Barney20171017 $1740</v>
      </c>
      <c r="H301" t="str">
        <f t="shared" si="90"/>
        <v>PR:Clothing  SP:Barney20171017 $1740</v>
      </c>
      <c r="I301" t="str">
        <f t="shared" si="91"/>
        <v>PR:Clothing SP:Barney20171017 $1740</v>
      </c>
      <c r="J301">
        <f t="shared" si="92"/>
        <v>35</v>
      </c>
      <c r="K301">
        <f t="shared" si="93"/>
        <v>48</v>
      </c>
      <c r="L301" t="str">
        <f t="shared" si="94"/>
        <v>Clothing SP:Barney20171017 $1740</v>
      </c>
      <c r="M301" t="str">
        <f t="shared" si="95"/>
        <v>Clothing Barney20171017 $1740</v>
      </c>
      <c r="N301" s="28" t="str">
        <f t="shared" si="96"/>
        <v>Clothing Barney 20171017 $1740</v>
      </c>
      <c r="O301">
        <f t="shared" si="97"/>
        <v>9</v>
      </c>
      <c r="P301">
        <f t="shared" si="98"/>
        <v>16</v>
      </c>
      <c r="Q301">
        <f t="shared" si="99"/>
        <v>25</v>
      </c>
      <c r="R301" s="25" t="str">
        <f t="shared" si="100"/>
        <v>Clothing</v>
      </c>
      <c r="S301" s="25" t="str">
        <f t="shared" si="101"/>
        <v>Barney</v>
      </c>
      <c r="T301" s="25" t="str">
        <f t="shared" si="102"/>
        <v>20171017</v>
      </c>
      <c r="U301" s="25">
        <f t="shared" si="103"/>
        <v>1740</v>
      </c>
      <c r="V301" s="26">
        <f t="shared" si="104"/>
        <v>43025</v>
      </c>
    </row>
    <row r="302" spans="1:22" x14ac:dyDescent="0.3">
      <c r="A302" s="12">
        <f t="shared" si="84"/>
        <v>298</v>
      </c>
      <c r="B302" t="s">
        <v>310</v>
      </c>
      <c r="C302">
        <f t="shared" si="85"/>
        <v>29</v>
      </c>
      <c r="D302" t="str">
        <f t="shared" si="86"/>
        <v xml:space="preserve">//PR:Music_SP:Carol20171013 $1143   </v>
      </c>
      <c r="E302">
        <f t="shared" si="87"/>
        <v>32</v>
      </c>
      <c r="F302" t="str">
        <f t="shared" si="88"/>
        <v>//PR:Music_SP:Carol20171013 $1143</v>
      </c>
      <c r="G302" t="str">
        <f t="shared" si="89"/>
        <v>PR:Music_SP:Carol20171013 $1143</v>
      </c>
      <c r="H302" t="str">
        <f t="shared" si="90"/>
        <v>PR:Music SP:Carol20171013 $1143</v>
      </c>
      <c r="I302" t="str">
        <f t="shared" si="91"/>
        <v>PR:Music SP:Carol20171013 $1143</v>
      </c>
      <c r="J302">
        <f t="shared" si="92"/>
        <v>31</v>
      </c>
      <c r="K302">
        <f t="shared" si="93"/>
        <v>51</v>
      </c>
      <c r="L302" t="str">
        <f t="shared" si="94"/>
        <v>Music SP:Carol20171013 $1143</v>
      </c>
      <c r="M302" t="str">
        <f t="shared" si="95"/>
        <v>Music Carol20171013 $1143</v>
      </c>
      <c r="N302" s="28" t="str">
        <f t="shared" si="96"/>
        <v>Music Carol 20171013 $1143</v>
      </c>
      <c r="O302">
        <f t="shared" si="97"/>
        <v>6</v>
      </c>
      <c r="P302">
        <f t="shared" si="98"/>
        <v>12</v>
      </c>
      <c r="Q302">
        <f t="shared" si="99"/>
        <v>21</v>
      </c>
      <c r="R302" s="25" t="str">
        <f t="shared" si="100"/>
        <v>Music</v>
      </c>
      <c r="S302" s="25" t="str">
        <f t="shared" si="101"/>
        <v>Carol</v>
      </c>
      <c r="T302" s="25" t="str">
        <f t="shared" si="102"/>
        <v>20171013</v>
      </c>
      <c r="U302" s="25">
        <f t="shared" si="103"/>
        <v>1143</v>
      </c>
      <c r="V302" s="26">
        <f t="shared" si="104"/>
        <v>43021</v>
      </c>
    </row>
    <row r="303" spans="1:22" x14ac:dyDescent="0.3">
      <c r="A303" s="12">
        <f t="shared" si="84"/>
        <v>299</v>
      </c>
      <c r="B303" t="s">
        <v>311</v>
      </c>
      <c r="C303">
        <f t="shared" si="85"/>
        <v>31</v>
      </c>
      <c r="D303" t="str">
        <f t="shared" si="86"/>
        <v xml:space="preserve">/////PR:Clothing__SP:Barney20171019    $0 </v>
      </c>
      <c r="E303">
        <f t="shared" si="87"/>
        <v>32</v>
      </c>
      <c r="F303" t="str">
        <f t="shared" si="88"/>
        <v>/////PR:Clothing__SP:Barney20171019 $0</v>
      </c>
      <c r="G303" t="str">
        <f t="shared" si="89"/>
        <v>PR:Clothing__SP:Barney20171019 $0</v>
      </c>
      <c r="H303" t="str">
        <f t="shared" si="90"/>
        <v>PR:Clothing  SP:Barney20171019 $0</v>
      </c>
      <c r="I303" t="str">
        <f t="shared" si="91"/>
        <v>PR:Clothing SP:Barney20171019 $0</v>
      </c>
      <c r="J303">
        <f t="shared" si="92"/>
        <v>32</v>
      </c>
      <c r="K303">
        <f t="shared" si="93"/>
        <v>48</v>
      </c>
      <c r="L303" t="str">
        <f t="shared" si="94"/>
        <v>Clothing SP:Barney20171019 $0</v>
      </c>
      <c r="M303" t="str">
        <f t="shared" si="95"/>
        <v>Clothing Barney20171019 $0</v>
      </c>
      <c r="N303" s="28" t="str">
        <f t="shared" si="96"/>
        <v>Clothing Barney 20171019 $0</v>
      </c>
      <c r="O303">
        <f t="shared" si="97"/>
        <v>9</v>
      </c>
      <c r="P303">
        <f t="shared" si="98"/>
        <v>16</v>
      </c>
      <c r="Q303">
        <f t="shared" si="99"/>
        <v>25</v>
      </c>
      <c r="R303" s="25" t="str">
        <f t="shared" si="100"/>
        <v>Clothing</v>
      </c>
      <c r="S303" s="25" t="str">
        <f t="shared" si="101"/>
        <v>Barney</v>
      </c>
      <c r="T303" s="25" t="str">
        <f t="shared" si="102"/>
        <v>20171019</v>
      </c>
      <c r="U303" s="25">
        <f t="shared" si="103"/>
        <v>0</v>
      </c>
      <c r="V303" s="26">
        <f t="shared" si="104"/>
        <v>43027</v>
      </c>
    </row>
    <row r="304" spans="1:22" x14ac:dyDescent="0.3">
      <c r="A304" s="12">
        <f t="shared" si="84"/>
        <v>300</v>
      </c>
      <c r="B304" t="s">
        <v>312</v>
      </c>
      <c r="C304">
        <f t="shared" si="85"/>
        <v>29</v>
      </c>
      <c r="D304" t="str">
        <f t="shared" si="86"/>
        <v xml:space="preserve">//PR:Music__SP:Barney20171023  $984     </v>
      </c>
      <c r="E304">
        <f t="shared" si="87"/>
        <v>32</v>
      </c>
      <c r="F304" t="str">
        <f t="shared" si="88"/>
        <v>//PR:Music__SP:Barney20171023 $984</v>
      </c>
      <c r="G304" t="str">
        <f t="shared" si="89"/>
        <v>PR:Music__SP:Barney20171023 $984</v>
      </c>
      <c r="H304" t="str">
        <f t="shared" si="90"/>
        <v>PR:Music  SP:Barney20171023 $984</v>
      </c>
      <c r="I304" t="str">
        <f t="shared" si="91"/>
        <v>PR:Music SP:Barney20171023 $984</v>
      </c>
      <c r="J304">
        <f t="shared" si="92"/>
        <v>31</v>
      </c>
      <c r="K304">
        <f t="shared" si="93"/>
        <v>52</v>
      </c>
      <c r="L304" t="str">
        <f t="shared" si="94"/>
        <v>Music SP:Barney20171023 $984</v>
      </c>
      <c r="M304" t="str">
        <f t="shared" si="95"/>
        <v>Music Barney20171023 $984</v>
      </c>
      <c r="N304" s="28" t="str">
        <f t="shared" si="96"/>
        <v>Music Barney 20171023 $984</v>
      </c>
      <c r="O304">
        <f t="shared" si="97"/>
        <v>6</v>
      </c>
      <c r="P304">
        <f t="shared" si="98"/>
        <v>13</v>
      </c>
      <c r="Q304">
        <f t="shared" si="99"/>
        <v>22</v>
      </c>
      <c r="R304" s="25" t="str">
        <f t="shared" si="100"/>
        <v>Music</v>
      </c>
      <c r="S304" s="25" t="str">
        <f t="shared" si="101"/>
        <v>Barney</v>
      </c>
      <c r="T304" s="25" t="str">
        <f t="shared" si="102"/>
        <v>20171023</v>
      </c>
      <c r="U304" s="25">
        <f t="shared" si="103"/>
        <v>984</v>
      </c>
      <c r="V304" s="26">
        <f t="shared" si="104"/>
        <v>43031</v>
      </c>
    </row>
    <row r="305" spans="1:22" x14ac:dyDescent="0.3">
      <c r="A305" s="12">
        <f t="shared" si="84"/>
        <v>301</v>
      </c>
      <c r="B305" t="s">
        <v>313</v>
      </c>
      <c r="C305">
        <f t="shared" si="85"/>
        <v>31</v>
      </c>
      <c r="D305" t="str">
        <f t="shared" si="86"/>
        <v xml:space="preserve">//PR:Books__SP:Barney20171019 $604    </v>
      </c>
      <c r="E305">
        <f t="shared" si="87"/>
        <v>32</v>
      </c>
      <c r="F305" t="str">
        <f t="shared" si="88"/>
        <v>//PR:Books__SP:Barney20171019 $604</v>
      </c>
      <c r="G305" t="str">
        <f t="shared" si="89"/>
        <v>PR:Books__SP:Barney20171019 $604</v>
      </c>
      <c r="H305" t="str">
        <f t="shared" si="90"/>
        <v>PR:Books  SP:Barney20171019 $604</v>
      </c>
      <c r="I305" t="str">
        <f t="shared" si="91"/>
        <v>PR:Books SP:Barney20171019 $604</v>
      </c>
      <c r="J305">
        <f t="shared" si="92"/>
        <v>31</v>
      </c>
      <c r="K305">
        <f t="shared" si="93"/>
        <v>52</v>
      </c>
      <c r="L305" t="str">
        <f t="shared" si="94"/>
        <v>Books SP:Barney20171019 $604</v>
      </c>
      <c r="M305" t="str">
        <f t="shared" si="95"/>
        <v>Books Barney20171019 $604</v>
      </c>
      <c r="N305" s="28" t="str">
        <f t="shared" si="96"/>
        <v>Books Barney 20171019 $604</v>
      </c>
      <c r="O305">
        <f t="shared" si="97"/>
        <v>6</v>
      </c>
      <c r="P305">
        <f t="shared" si="98"/>
        <v>13</v>
      </c>
      <c r="Q305">
        <f t="shared" si="99"/>
        <v>22</v>
      </c>
      <c r="R305" s="25" t="str">
        <f t="shared" si="100"/>
        <v>Books</v>
      </c>
      <c r="S305" s="25" t="str">
        <f t="shared" si="101"/>
        <v>Barney</v>
      </c>
      <c r="T305" s="25" t="str">
        <f t="shared" si="102"/>
        <v>20171019</v>
      </c>
      <c r="U305" s="25">
        <f t="shared" si="103"/>
        <v>604</v>
      </c>
      <c r="V305" s="26">
        <f t="shared" si="104"/>
        <v>43027</v>
      </c>
    </row>
    <row r="306" spans="1:22" x14ac:dyDescent="0.3">
      <c r="A306" s="12">
        <f t="shared" si="84"/>
        <v>302</v>
      </c>
      <c r="B306" t="s">
        <v>314</v>
      </c>
      <c r="C306">
        <f t="shared" si="85"/>
        <v>29</v>
      </c>
      <c r="D306" t="str">
        <f t="shared" si="86"/>
        <v xml:space="preserve">//PR:Games_____SP:Barney20171013   $1349    </v>
      </c>
      <c r="E306">
        <f t="shared" si="87"/>
        <v>32</v>
      </c>
      <c r="F306" t="str">
        <f t="shared" si="88"/>
        <v>//PR:Games_____SP:Barney20171013 $1349</v>
      </c>
      <c r="G306" t="str">
        <f t="shared" si="89"/>
        <v>PR:Games_____SP:Barney20171013 $1349</v>
      </c>
      <c r="H306" t="str">
        <f t="shared" si="90"/>
        <v>PR:Games     SP:Barney20171013 $1349</v>
      </c>
      <c r="I306" t="str">
        <f t="shared" si="91"/>
        <v>PR:Games SP:Barney20171013 $1349</v>
      </c>
      <c r="J306">
        <f t="shared" si="92"/>
        <v>32</v>
      </c>
      <c r="K306">
        <f t="shared" si="93"/>
        <v>57</v>
      </c>
      <c r="L306" t="str">
        <f t="shared" si="94"/>
        <v>Games SP:Barney20171013 $1349</v>
      </c>
      <c r="M306" t="str">
        <f t="shared" si="95"/>
        <v>Games Barney20171013 $1349</v>
      </c>
      <c r="N306" s="28" t="str">
        <f t="shared" si="96"/>
        <v>Games Barney 20171013 $1349</v>
      </c>
      <c r="O306">
        <f t="shared" si="97"/>
        <v>6</v>
      </c>
      <c r="P306">
        <f t="shared" si="98"/>
        <v>13</v>
      </c>
      <c r="Q306">
        <f t="shared" si="99"/>
        <v>22</v>
      </c>
      <c r="R306" s="25" t="str">
        <f t="shared" si="100"/>
        <v>Games</v>
      </c>
      <c r="S306" s="25" t="str">
        <f t="shared" si="101"/>
        <v>Barney</v>
      </c>
      <c r="T306" s="25" t="str">
        <f t="shared" si="102"/>
        <v>20171013</v>
      </c>
      <c r="U306" s="25">
        <f t="shared" si="103"/>
        <v>1349</v>
      </c>
      <c r="V306" s="26">
        <f t="shared" si="104"/>
        <v>43021</v>
      </c>
    </row>
    <row r="307" spans="1:22" x14ac:dyDescent="0.3">
      <c r="A307" s="12">
        <f t="shared" si="84"/>
        <v>303</v>
      </c>
      <c r="B307" t="s">
        <v>315</v>
      </c>
      <c r="C307">
        <f t="shared" si="85"/>
        <v>30</v>
      </c>
      <c r="D307" t="str">
        <f t="shared" si="86"/>
        <v xml:space="preserve">//PR:Books_SP:David20171015  $852  </v>
      </c>
      <c r="E307">
        <f t="shared" si="87"/>
        <v>32</v>
      </c>
      <c r="F307" t="str">
        <f t="shared" si="88"/>
        <v>//PR:Books_SP:David20171015 $852</v>
      </c>
      <c r="G307" t="str">
        <f t="shared" si="89"/>
        <v>PR:Books_SP:David20171015 $852</v>
      </c>
      <c r="H307" t="str">
        <f t="shared" si="90"/>
        <v>PR:Books SP:David20171015 $852</v>
      </c>
      <c r="I307" t="str">
        <f t="shared" si="91"/>
        <v>PR:Books SP:David20171015 $852</v>
      </c>
      <c r="J307">
        <f t="shared" si="92"/>
        <v>30</v>
      </c>
      <c r="K307">
        <f t="shared" si="93"/>
        <v>50</v>
      </c>
      <c r="L307" t="str">
        <f t="shared" si="94"/>
        <v>Books SP:David20171015 $852</v>
      </c>
      <c r="M307" t="str">
        <f t="shared" si="95"/>
        <v>Books David20171015 $852</v>
      </c>
      <c r="N307" s="28" t="str">
        <f t="shared" si="96"/>
        <v>Books David 20171015 $852</v>
      </c>
      <c r="O307">
        <f t="shared" si="97"/>
        <v>6</v>
      </c>
      <c r="P307">
        <f t="shared" si="98"/>
        <v>12</v>
      </c>
      <c r="Q307">
        <f t="shared" si="99"/>
        <v>21</v>
      </c>
      <c r="R307" s="25" t="str">
        <f t="shared" si="100"/>
        <v>Books</v>
      </c>
      <c r="S307" s="25" t="str">
        <f t="shared" si="101"/>
        <v>David</v>
      </c>
      <c r="T307" s="25" t="str">
        <f t="shared" si="102"/>
        <v>20171015</v>
      </c>
      <c r="U307" s="25">
        <f t="shared" si="103"/>
        <v>852</v>
      </c>
      <c r="V307" s="26">
        <f t="shared" si="104"/>
        <v>43023</v>
      </c>
    </row>
    <row r="308" spans="1:22" x14ac:dyDescent="0.3">
      <c r="A308" s="12">
        <f t="shared" si="84"/>
        <v>304</v>
      </c>
      <c r="B308" t="s">
        <v>316</v>
      </c>
      <c r="C308">
        <f t="shared" si="85"/>
        <v>29</v>
      </c>
      <c r="D308" t="str">
        <f t="shared" si="86"/>
        <v xml:space="preserve">/PR:Books__SP:Barney20171014 $621     </v>
      </c>
      <c r="E308">
        <f t="shared" si="87"/>
        <v>32</v>
      </c>
      <c r="F308" t="str">
        <f t="shared" si="88"/>
        <v>/PR:Books__SP:Barney20171014 $621</v>
      </c>
      <c r="G308" t="str">
        <f t="shared" si="89"/>
        <v>PR:Books__SP:Barney20171014 $621</v>
      </c>
      <c r="H308" t="str">
        <f t="shared" si="90"/>
        <v>PR:Books  SP:Barney20171014 $621</v>
      </c>
      <c r="I308" t="str">
        <f t="shared" si="91"/>
        <v>PR:Books SP:Barney20171014 $621</v>
      </c>
      <c r="J308">
        <f t="shared" si="92"/>
        <v>31</v>
      </c>
      <c r="K308">
        <f t="shared" si="93"/>
        <v>49</v>
      </c>
      <c r="L308" t="str">
        <f t="shared" si="94"/>
        <v>Books SP:Barney20171014 $621</v>
      </c>
      <c r="M308" t="str">
        <f t="shared" si="95"/>
        <v>Books Barney20171014 $621</v>
      </c>
      <c r="N308" s="28" t="str">
        <f t="shared" si="96"/>
        <v>Books Barney 20171014 $621</v>
      </c>
      <c r="O308">
        <f t="shared" si="97"/>
        <v>6</v>
      </c>
      <c r="P308">
        <f t="shared" si="98"/>
        <v>13</v>
      </c>
      <c r="Q308">
        <f t="shared" si="99"/>
        <v>22</v>
      </c>
      <c r="R308" s="25" t="str">
        <f t="shared" si="100"/>
        <v>Books</v>
      </c>
      <c r="S308" s="25" t="str">
        <f t="shared" si="101"/>
        <v>Barney</v>
      </c>
      <c r="T308" s="25" t="str">
        <f t="shared" si="102"/>
        <v>20171014</v>
      </c>
      <c r="U308" s="25">
        <f t="shared" si="103"/>
        <v>621</v>
      </c>
      <c r="V308" s="26">
        <f t="shared" si="104"/>
        <v>43022</v>
      </c>
    </row>
    <row r="309" spans="1:22" x14ac:dyDescent="0.3">
      <c r="A309" s="12">
        <f t="shared" si="84"/>
        <v>305</v>
      </c>
      <c r="B309" t="s">
        <v>317</v>
      </c>
      <c r="C309">
        <f t="shared" si="85"/>
        <v>28</v>
      </c>
      <c r="D309" t="str">
        <f t="shared" si="86"/>
        <v xml:space="preserve">//PR:Books____SP:Alice20171026   $950  </v>
      </c>
      <c r="E309">
        <f t="shared" si="87"/>
        <v>32</v>
      </c>
      <c r="F309" t="str">
        <f t="shared" si="88"/>
        <v>//PR:Books____SP:Alice20171026 $950</v>
      </c>
      <c r="G309" t="str">
        <f t="shared" si="89"/>
        <v>PR:Books____SP:Alice20171026 $950</v>
      </c>
      <c r="H309" t="str">
        <f t="shared" si="90"/>
        <v>PR:Books    SP:Alice20171026 $950</v>
      </c>
      <c r="I309" t="str">
        <f t="shared" si="91"/>
        <v>PR:Books SP:Alice20171026 $950</v>
      </c>
      <c r="J309">
        <f t="shared" si="92"/>
        <v>30</v>
      </c>
      <c r="K309">
        <f t="shared" si="93"/>
        <v>48</v>
      </c>
      <c r="L309" t="str">
        <f t="shared" si="94"/>
        <v>Books SP:Alice20171026 $950</v>
      </c>
      <c r="M309" t="str">
        <f t="shared" si="95"/>
        <v>Books Alice20171026 $950</v>
      </c>
      <c r="N309" s="28" t="str">
        <f t="shared" si="96"/>
        <v>Books Alice 20171026 $950</v>
      </c>
      <c r="O309">
        <f t="shared" si="97"/>
        <v>6</v>
      </c>
      <c r="P309">
        <f t="shared" si="98"/>
        <v>12</v>
      </c>
      <c r="Q309">
        <f t="shared" si="99"/>
        <v>21</v>
      </c>
      <c r="R309" s="25" t="str">
        <f t="shared" si="100"/>
        <v>Books</v>
      </c>
      <c r="S309" s="25" t="str">
        <f t="shared" si="101"/>
        <v>Alice</v>
      </c>
      <c r="T309" s="25" t="str">
        <f t="shared" si="102"/>
        <v>20171026</v>
      </c>
      <c r="U309" s="25">
        <f t="shared" si="103"/>
        <v>950</v>
      </c>
      <c r="V309" s="26">
        <f t="shared" si="104"/>
        <v>43034</v>
      </c>
    </row>
    <row r="310" spans="1:22" x14ac:dyDescent="0.3">
      <c r="A310" s="12">
        <f t="shared" si="84"/>
        <v>306</v>
      </c>
      <c r="B310" t="s">
        <v>318</v>
      </c>
      <c r="C310">
        <f t="shared" si="85"/>
        <v>28</v>
      </c>
      <c r="D310" t="str">
        <f t="shared" si="86"/>
        <v xml:space="preserve">////PR:Books_SP:Carol20171020 $713  </v>
      </c>
      <c r="E310">
        <f t="shared" si="87"/>
        <v>32</v>
      </c>
      <c r="F310" t="str">
        <f t="shared" si="88"/>
        <v>////PR:Books_SP:Carol20171020 $713</v>
      </c>
      <c r="G310" t="str">
        <f t="shared" si="89"/>
        <v>PR:Books_SP:Carol20171020 $713</v>
      </c>
      <c r="H310" t="str">
        <f t="shared" si="90"/>
        <v>PR:Books SP:Carol20171020 $713</v>
      </c>
      <c r="I310" t="str">
        <f t="shared" si="91"/>
        <v>PR:Books SP:Carol20171020 $713</v>
      </c>
      <c r="J310">
        <f t="shared" si="92"/>
        <v>30</v>
      </c>
      <c r="K310">
        <f t="shared" si="93"/>
        <v>51</v>
      </c>
      <c r="L310" t="str">
        <f t="shared" si="94"/>
        <v>Books SP:Carol20171020 $713</v>
      </c>
      <c r="M310" t="str">
        <f t="shared" si="95"/>
        <v>Books Carol20171020 $713</v>
      </c>
      <c r="N310" s="28" t="str">
        <f t="shared" si="96"/>
        <v>Books Carol 20171020 $713</v>
      </c>
      <c r="O310">
        <f t="shared" si="97"/>
        <v>6</v>
      </c>
      <c r="P310">
        <f t="shared" si="98"/>
        <v>12</v>
      </c>
      <c r="Q310">
        <f t="shared" si="99"/>
        <v>21</v>
      </c>
      <c r="R310" s="25" t="str">
        <f t="shared" si="100"/>
        <v>Books</v>
      </c>
      <c r="S310" s="25" t="str">
        <f t="shared" si="101"/>
        <v>Carol</v>
      </c>
      <c r="T310" s="25" t="str">
        <f t="shared" si="102"/>
        <v>20171020</v>
      </c>
      <c r="U310" s="25">
        <f t="shared" si="103"/>
        <v>713</v>
      </c>
      <c r="V310" s="26">
        <f t="shared" si="104"/>
        <v>43028</v>
      </c>
    </row>
    <row r="311" spans="1:22" x14ac:dyDescent="0.3">
      <c r="A311" s="12">
        <f t="shared" si="84"/>
        <v>307</v>
      </c>
      <c r="B311" t="s">
        <v>319</v>
      </c>
      <c r="C311">
        <f t="shared" si="85"/>
        <v>29</v>
      </c>
      <c r="D311" t="str">
        <f t="shared" si="86"/>
        <v xml:space="preserve">///PR:Clothing___SP:Barney2017105    $999 </v>
      </c>
      <c r="E311">
        <f t="shared" si="87"/>
        <v>32</v>
      </c>
      <c r="F311" t="str">
        <f t="shared" si="88"/>
        <v>///PR:Clothing___SP:Barney2017105 $999</v>
      </c>
      <c r="G311" t="str">
        <f t="shared" si="89"/>
        <v>PR:Clothing___SP:Barney2017105 $999</v>
      </c>
      <c r="H311" t="str">
        <f t="shared" si="90"/>
        <v>PR:Clothing   SP:Barney2017105 $999</v>
      </c>
      <c r="I311" t="str">
        <f t="shared" si="91"/>
        <v>PR:Clothing SP:Barney2017105 $999</v>
      </c>
      <c r="J311">
        <f t="shared" si="92"/>
        <v>33</v>
      </c>
      <c r="K311">
        <f t="shared" si="93"/>
        <v>57</v>
      </c>
      <c r="L311" t="str">
        <f t="shared" si="94"/>
        <v>Clothing SP:Barney2017105 $999</v>
      </c>
      <c r="M311" t="str">
        <f t="shared" si="95"/>
        <v>Clothing Barney2017105 $999</v>
      </c>
      <c r="N311" s="28" t="str">
        <f t="shared" si="96"/>
        <v>Clothing Barney 2017105 $999</v>
      </c>
      <c r="O311">
        <f t="shared" si="97"/>
        <v>9</v>
      </c>
      <c r="P311">
        <f t="shared" si="98"/>
        <v>16</v>
      </c>
      <c r="Q311">
        <f t="shared" si="99"/>
        <v>24</v>
      </c>
      <c r="R311" s="25" t="str">
        <f t="shared" si="100"/>
        <v>Clothing</v>
      </c>
      <c r="S311" s="25" t="str">
        <f t="shared" si="101"/>
        <v>Barney</v>
      </c>
      <c r="T311" s="25" t="str">
        <f t="shared" si="102"/>
        <v>2017105</v>
      </c>
      <c r="U311" s="25">
        <f t="shared" si="103"/>
        <v>999</v>
      </c>
      <c r="V311" s="26">
        <f t="shared" si="104"/>
        <v>43013</v>
      </c>
    </row>
    <row r="312" spans="1:22" x14ac:dyDescent="0.3">
      <c r="A312" s="12">
        <f t="shared" si="84"/>
        <v>308</v>
      </c>
      <c r="B312" t="s">
        <v>320</v>
      </c>
      <c r="C312">
        <f t="shared" si="85"/>
        <v>31</v>
      </c>
      <c r="D312" t="str">
        <f t="shared" si="86"/>
        <v xml:space="preserve">//PR:Clothing____SP:Carol20171011     $1635     </v>
      </c>
      <c r="E312">
        <f t="shared" si="87"/>
        <v>32</v>
      </c>
      <c r="F312" t="str">
        <f t="shared" si="88"/>
        <v>//PR:Clothing____SP:Carol20171011 $1635</v>
      </c>
      <c r="G312" t="str">
        <f t="shared" si="89"/>
        <v>PR:Clothing____SP:Carol20171011 $1635</v>
      </c>
      <c r="H312" t="str">
        <f t="shared" si="90"/>
        <v>PR:Clothing    SP:Carol20171011 $1635</v>
      </c>
      <c r="I312" t="str">
        <f t="shared" si="91"/>
        <v>PR:Clothing SP:Carol20171011 $1635</v>
      </c>
      <c r="J312">
        <f t="shared" si="92"/>
        <v>34</v>
      </c>
      <c r="K312">
        <f t="shared" si="93"/>
        <v>53</v>
      </c>
      <c r="L312" t="str">
        <f t="shared" si="94"/>
        <v>Clothing SP:Carol20171011 $1635</v>
      </c>
      <c r="M312" t="str">
        <f t="shared" si="95"/>
        <v>Clothing Carol20171011 $1635</v>
      </c>
      <c r="N312" s="28" t="str">
        <f t="shared" si="96"/>
        <v>Clothing Carol 20171011 $1635</v>
      </c>
      <c r="O312">
        <f t="shared" si="97"/>
        <v>9</v>
      </c>
      <c r="P312">
        <f t="shared" si="98"/>
        <v>15</v>
      </c>
      <c r="Q312">
        <f t="shared" si="99"/>
        <v>24</v>
      </c>
      <c r="R312" s="25" t="str">
        <f t="shared" si="100"/>
        <v>Clothing</v>
      </c>
      <c r="S312" s="25" t="str">
        <f t="shared" si="101"/>
        <v>Carol</v>
      </c>
      <c r="T312" s="25" t="str">
        <f t="shared" si="102"/>
        <v>20171011</v>
      </c>
      <c r="U312" s="25">
        <f t="shared" si="103"/>
        <v>1635</v>
      </c>
      <c r="V312" s="26">
        <f t="shared" si="104"/>
        <v>43019</v>
      </c>
    </row>
    <row r="313" spans="1:22" x14ac:dyDescent="0.3">
      <c r="A313" s="12">
        <f t="shared" si="84"/>
        <v>309</v>
      </c>
      <c r="B313" t="s">
        <v>321</v>
      </c>
      <c r="C313">
        <f t="shared" si="85"/>
        <v>31</v>
      </c>
      <c r="D313" t="str">
        <f t="shared" si="86"/>
        <v xml:space="preserve">////PR:Books_SP:Alice20171020 $940   </v>
      </c>
      <c r="E313">
        <f t="shared" si="87"/>
        <v>32</v>
      </c>
      <c r="F313" t="str">
        <f t="shared" si="88"/>
        <v>////PR:Books_SP:Alice20171020 $940</v>
      </c>
      <c r="G313" t="str">
        <f t="shared" si="89"/>
        <v>PR:Books_SP:Alice20171020 $940</v>
      </c>
      <c r="H313" t="str">
        <f t="shared" si="90"/>
        <v>PR:Books SP:Alice20171020 $940</v>
      </c>
      <c r="I313" t="str">
        <f t="shared" si="91"/>
        <v>PR:Books SP:Alice20171020 $940</v>
      </c>
      <c r="J313">
        <f t="shared" si="92"/>
        <v>30</v>
      </c>
      <c r="K313">
        <f t="shared" si="93"/>
        <v>48</v>
      </c>
      <c r="L313" t="str">
        <f t="shared" si="94"/>
        <v>Books SP:Alice20171020 $940</v>
      </c>
      <c r="M313" t="str">
        <f t="shared" si="95"/>
        <v>Books Alice20171020 $940</v>
      </c>
      <c r="N313" s="28" t="str">
        <f t="shared" si="96"/>
        <v>Books Alice 20171020 $940</v>
      </c>
      <c r="O313">
        <f t="shared" si="97"/>
        <v>6</v>
      </c>
      <c r="P313">
        <f t="shared" si="98"/>
        <v>12</v>
      </c>
      <c r="Q313">
        <f t="shared" si="99"/>
        <v>21</v>
      </c>
      <c r="R313" s="25" t="str">
        <f t="shared" si="100"/>
        <v>Books</v>
      </c>
      <c r="S313" s="25" t="str">
        <f t="shared" si="101"/>
        <v>Alice</v>
      </c>
      <c r="T313" s="25" t="str">
        <f t="shared" si="102"/>
        <v>20171020</v>
      </c>
      <c r="U313" s="25">
        <f t="shared" si="103"/>
        <v>940</v>
      </c>
      <c r="V313" s="26">
        <f t="shared" si="104"/>
        <v>43028</v>
      </c>
    </row>
    <row r="314" spans="1:22" x14ac:dyDescent="0.3">
      <c r="A314" s="12">
        <f t="shared" si="84"/>
        <v>310</v>
      </c>
      <c r="B314" t="s">
        <v>322</v>
      </c>
      <c r="C314">
        <f t="shared" si="85"/>
        <v>31</v>
      </c>
      <c r="D314" t="str">
        <f t="shared" si="86"/>
        <v xml:space="preserve">////PR:Music__SP:Alice20171018   $1071     </v>
      </c>
      <c r="E314">
        <f t="shared" si="87"/>
        <v>32</v>
      </c>
      <c r="F314" t="str">
        <f t="shared" si="88"/>
        <v>////PR:Music__SP:Alice20171018 $1071</v>
      </c>
      <c r="G314" t="str">
        <f t="shared" si="89"/>
        <v>PR:Music__SP:Alice20171018 $1071</v>
      </c>
      <c r="H314" t="str">
        <f t="shared" si="90"/>
        <v>PR:Music  SP:Alice20171018 $1071</v>
      </c>
      <c r="I314" t="str">
        <f t="shared" si="91"/>
        <v>PR:Music SP:Alice20171018 $1071</v>
      </c>
      <c r="J314">
        <f t="shared" si="92"/>
        <v>31</v>
      </c>
      <c r="K314">
        <f t="shared" si="93"/>
        <v>49</v>
      </c>
      <c r="L314" t="str">
        <f t="shared" si="94"/>
        <v>Music SP:Alice20171018 $1071</v>
      </c>
      <c r="M314" t="str">
        <f t="shared" si="95"/>
        <v>Music Alice20171018 $1071</v>
      </c>
      <c r="N314" s="28" t="str">
        <f t="shared" si="96"/>
        <v>Music Alice 20171018 $1071</v>
      </c>
      <c r="O314">
        <f t="shared" si="97"/>
        <v>6</v>
      </c>
      <c r="P314">
        <f t="shared" si="98"/>
        <v>12</v>
      </c>
      <c r="Q314">
        <f t="shared" si="99"/>
        <v>21</v>
      </c>
      <c r="R314" s="25" t="str">
        <f t="shared" si="100"/>
        <v>Music</v>
      </c>
      <c r="S314" s="25" t="str">
        <f t="shared" si="101"/>
        <v>Alice</v>
      </c>
      <c r="T314" s="25" t="str">
        <f t="shared" si="102"/>
        <v>20171018</v>
      </c>
      <c r="U314" s="25">
        <f t="shared" si="103"/>
        <v>1071</v>
      </c>
      <c r="V314" s="26">
        <f t="shared" si="104"/>
        <v>43026</v>
      </c>
    </row>
    <row r="315" spans="1:22" x14ac:dyDescent="0.3">
      <c r="A315" s="12">
        <f t="shared" si="84"/>
        <v>311</v>
      </c>
      <c r="B315" t="s">
        <v>323</v>
      </c>
      <c r="C315">
        <f t="shared" si="85"/>
        <v>31</v>
      </c>
      <c r="D315" t="str">
        <f t="shared" si="86"/>
        <v xml:space="preserve">//PR:Music__SP:David2017104  $0   </v>
      </c>
      <c r="E315">
        <f t="shared" si="87"/>
        <v>32</v>
      </c>
      <c r="F315" t="str">
        <f t="shared" si="88"/>
        <v>//PR:Music__SP:David2017104 $0</v>
      </c>
      <c r="G315" t="str">
        <f t="shared" si="89"/>
        <v>PR:Music__SP:David2017104 $0</v>
      </c>
      <c r="H315" t="str">
        <f t="shared" si="90"/>
        <v>PR:Music  SP:David2017104 $0</v>
      </c>
      <c r="I315" t="str">
        <f t="shared" si="91"/>
        <v>PR:Music SP:David2017104 $0</v>
      </c>
      <c r="J315">
        <f t="shared" si="92"/>
        <v>27</v>
      </c>
      <c r="K315">
        <f t="shared" si="93"/>
        <v>48</v>
      </c>
      <c r="L315" t="str">
        <f t="shared" si="94"/>
        <v>Music SP:David2017104 $0</v>
      </c>
      <c r="M315" t="str">
        <f t="shared" si="95"/>
        <v>Music David2017104 $0</v>
      </c>
      <c r="N315" s="28" t="str">
        <f t="shared" si="96"/>
        <v>Music David 2017104 $0</v>
      </c>
      <c r="O315">
        <f t="shared" si="97"/>
        <v>6</v>
      </c>
      <c r="P315">
        <f t="shared" si="98"/>
        <v>12</v>
      </c>
      <c r="Q315">
        <f t="shared" si="99"/>
        <v>20</v>
      </c>
      <c r="R315" s="25" t="str">
        <f t="shared" si="100"/>
        <v>Music</v>
      </c>
      <c r="S315" s="25" t="str">
        <f t="shared" si="101"/>
        <v>David</v>
      </c>
      <c r="T315" s="25" t="str">
        <f t="shared" si="102"/>
        <v>2017104</v>
      </c>
      <c r="U315" s="25">
        <f t="shared" si="103"/>
        <v>0</v>
      </c>
      <c r="V315" s="26">
        <f t="shared" si="104"/>
        <v>43012</v>
      </c>
    </row>
    <row r="316" spans="1:22" x14ac:dyDescent="0.3">
      <c r="A316" s="12">
        <f t="shared" si="84"/>
        <v>312</v>
      </c>
      <c r="B316" t="s">
        <v>324</v>
      </c>
      <c r="C316">
        <f t="shared" si="85"/>
        <v>30</v>
      </c>
      <c r="D316" t="str">
        <f t="shared" si="86"/>
        <v xml:space="preserve">////PR:Games____SP:David20171010  $1870  </v>
      </c>
      <c r="E316">
        <f t="shared" si="87"/>
        <v>32</v>
      </c>
      <c r="F316" t="str">
        <f t="shared" si="88"/>
        <v>////PR:Games____SP:David20171010 $1870</v>
      </c>
      <c r="G316" t="str">
        <f t="shared" si="89"/>
        <v>PR:Games____SP:David20171010 $1870</v>
      </c>
      <c r="H316" t="str">
        <f t="shared" si="90"/>
        <v>PR:Games    SP:David20171010 $1870</v>
      </c>
      <c r="I316" t="str">
        <f t="shared" si="91"/>
        <v>PR:Games SP:David20171010 $1870</v>
      </c>
      <c r="J316">
        <f t="shared" si="92"/>
        <v>31</v>
      </c>
      <c r="K316">
        <f t="shared" si="93"/>
        <v>48</v>
      </c>
      <c r="L316" t="str">
        <f t="shared" si="94"/>
        <v>Games SP:David20171010 $1870</v>
      </c>
      <c r="M316" t="str">
        <f t="shared" si="95"/>
        <v>Games David20171010 $1870</v>
      </c>
      <c r="N316" s="28" t="str">
        <f t="shared" si="96"/>
        <v>Games David 20171010 $1870</v>
      </c>
      <c r="O316">
        <f t="shared" si="97"/>
        <v>6</v>
      </c>
      <c r="P316">
        <f t="shared" si="98"/>
        <v>12</v>
      </c>
      <c r="Q316">
        <f t="shared" si="99"/>
        <v>21</v>
      </c>
      <c r="R316" s="25" t="str">
        <f t="shared" si="100"/>
        <v>Games</v>
      </c>
      <c r="S316" s="25" t="str">
        <f t="shared" si="101"/>
        <v>David</v>
      </c>
      <c r="T316" s="25" t="str">
        <f t="shared" si="102"/>
        <v>20171010</v>
      </c>
      <c r="U316" s="25">
        <f t="shared" si="103"/>
        <v>1870</v>
      </c>
      <c r="V316" s="26">
        <f t="shared" si="104"/>
        <v>43018</v>
      </c>
    </row>
    <row r="317" spans="1:22" x14ac:dyDescent="0.3">
      <c r="A317" s="12">
        <f t="shared" si="84"/>
        <v>313</v>
      </c>
      <c r="B317" t="s">
        <v>325</v>
      </c>
      <c r="C317">
        <f t="shared" si="85"/>
        <v>29</v>
      </c>
      <c r="D317" t="str">
        <f t="shared" si="86"/>
        <v xml:space="preserve">///PR:Books__SP:Barney20171029 $764 </v>
      </c>
      <c r="E317">
        <f t="shared" si="87"/>
        <v>32</v>
      </c>
      <c r="F317" t="str">
        <f t="shared" si="88"/>
        <v>///PR:Books__SP:Barney20171029 $764</v>
      </c>
      <c r="G317" t="str">
        <f t="shared" si="89"/>
        <v>PR:Books__SP:Barney20171029 $764</v>
      </c>
      <c r="H317" t="str">
        <f t="shared" si="90"/>
        <v>PR:Books  SP:Barney20171029 $764</v>
      </c>
      <c r="I317" t="str">
        <f t="shared" si="91"/>
        <v>PR:Books SP:Barney20171029 $764</v>
      </c>
      <c r="J317">
        <f t="shared" si="92"/>
        <v>31</v>
      </c>
      <c r="K317">
        <f t="shared" si="93"/>
        <v>52</v>
      </c>
      <c r="L317" t="str">
        <f t="shared" si="94"/>
        <v>Books SP:Barney20171029 $764</v>
      </c>
      <c r="M317" t="str">
        <f t="shared" si="95"/>
        <v>Books Barney20171029 $764</v>
      </c>
      <c r="N317" s="28" t="str">
        <f t="shared" si="96"/>
        <v>Books Barney 20171029 $764</v>
      </c>
      <c r="O317">
        <f t="shared" si="97"/>
        <v>6</v>
      </c>
      <c r="P317">
        <f t="shared" si="98"/>
        <v>13</v>
      </c>
      <c r="Q317">
        <f t="shared" si="99"/>
        <v>22</v>
      </c>
      <c r="R317" s="25" t="str">
        <f t="shared" si="100"/>
        <v>Books</v>
      </c>
      <c r="S317" s="25" t="str">
        <f t="shared" si="101"/>
        <v>Barney</v>
      </c>
      <c r="T317" s="25" t="str">
        <f t="shared" si="102"/>
        <v>20171029</v>
      </c>
      <c r="U317" s="25">
        <f t="shared" si="103"/>
        <v>764</v>
      </c>
      <c r="V317" s="26">
        <f t="shared" si="104"/>
        <v>43037</v>
      </c>
    </row>
    <row r="318" spans="1:22" x14ac:dyDescent="0.3">
      <c r="A318" s="12">
        <f t="shared" si="84"/>
        <v>314</v>
      </c>
      <c r="B318" t="s">
        <v>326</v>
      </c>
      <c r="C318">
        <f t="shared" si="85"/>
        <v>29</v>
      </c>
      <c r="D318" t="str">
        <f t="shared" si="86"/>
        <v xml:space="preserve">//PR:Clothing_____SP:David20171023   $1176 </v>
      </c>
      <c r="E318">
        <f t="shared" si="87"/>
        <v>32</v>
      </c>
      <c r="F318" t="str">
        <f t="shared" si="88"/>
        <v>//PR:Clothing_____SP:David20171023 $1176</v>
      </c>
      <c r="G318" t="str">
        <f t="shared" si="89"/>
        <v>PR:Clothing_____SP:David20171023 $1176</v>
      </c>
      <c r="H318" t="str">
        <f t="shared" si="90"/>
        <v>PR:Clothing     SP:David20171023 $1176</v>
      </c>
      <c r="I318" t="str">
        <f t="shared" si="91"/>
        <v>PR:Clothing SP:David20171023 $1176</v>
      </c>
      <c r="J318">
        <f t="shared" si="92"/>
        <v>34</v>
      </c>
      <c r="K318">
        <f t="shared" si="93"/>
        <v>54</v>
      </c>
      <c r="L318" t="str">
        <f t="shared" si="94"/>
        <v>Clothing SP:David20171023 $1176</v>
      </c>
      <c r="M318" t="str">
        <f t="shared" si="95"/>
        <v>Clothing David20171023 $1176</v>
      </c>
      <c r="N318" s="28" t="str">
        <f t="shared" si="96"/>
        <v>Clothing David 20171023 $1176</v>
      </c>
      <c r="O318">
        <f t="shared" si="97"/>
        <v>9</v>
      </c>
      <c r="P318">
        <f t="shared" si="98"/>
        <v>15</v>
      </c>
      <c r="Q318">
        <f t="shared" si="99"/>
        <v>24</v>
      </c>
      <c r="R318" s="25" t="str">
        <f t="shared" si="100"/>
        <v>Clothing</v>
      </c>
      <c r="S318" s="25" t="str">
        <f t="shared" si="101"/>
        <v>David</v>
      </c>
      <c r="T318" s="25" t="str">
        <f t="shared" si="102"/>
        <v>20171023</v>
      </c>
      <c r="U318" s="25">
        <f t="shared" si="103"/>
        <v>1176</v>
      </c>
      <c r="V318" s="26">
        <f t="shared" si="104"/>
        <v>43031</v>
      </c>
    </row>
    <row r="319" spans="1:22" x14ac:dyDescent="0.3">
      <c r="A319" s="12">
        <f t="shared" si="84"/>
        <v>315</v>
      </c>
      <c r="B319" t="s">
        <v>327</v>
      </c>
      <c r="C319">
        <f t="shared" si="85"/>
        <v>30</v>
      </c>
      <c r="D319" t="str">
        <f t="shared" si="86"/>
        <v xml:space="preserve">/PR:Clothing___SP:Alice20171024    $681 </v>
      </c>
      <c r="E319">
        <f t="shared" si="87"/>
        <v>32</v>
      </c>
      <c r="F319" t="str">
        <f t="shared" si="88"/>
        <v>/PR:Clothing___SP:Alice20171024 $681</v>
      </c>
      <c r="G319" t="str">
        <f t="shared" si="89"/>
        <v>PR:Clothing___SP:Alice20171024 $681</v>
      </c>
      <c r="H319" t="str">
        <f t="shared" si="90"/>
        <v>PR:Clothing   SP:Alice20171024 $681</v>
      </c>
      <c r="I319" t="str">
        <f t="shared" si="91"/>
        <v>PR:Clothing SP:Alice20171024 $681</v>
      </c>
      <c r="J319">
        <f t="shared" si="92"/>
        <v>33</v>
      </c>
      <c r="K319">
        <f t="shared" si="93"/>
        <v>49</v>
      </c>
      <c r="L319" t="str">
        <f t="shared" si="94"/>
        <v>Clothing SP:Alice20171024 $681</v>
      </c>
      <c r="M319" t="str">
        <f t="shared" si="95"/>
        <v>Clothing Alice20171024 $681</v>
      </c>
      <c r="N319" s="28" t="str">
        <f t="shared" si="96"/>
        <v>Clothing Alice 20171024 $681</v>
      </c>
      <c r="O319">
        <f t="shared" si="97"/>
        <v>9</v>
      </c>
      <c r="P319">
        <f t="shared" si="98"/>
        <v>15</v>
      </c>
      <c r="Q319">
        <f t="shared" si="99"/>
        <v>24</v>
      </c>
      <c r="R319" s="25" t="str">
        <f t="shared" si="100"/>
        <v>Clothing</v>
      </c>
      <c r="S319" s="25" t="str">
        <f t="shared" si="101"/>
        <v>Alice</v>
      </c>
      <c r="T319" s="25" t="str">
        <f t="shared" si="102"/>
        <v>20171024</v>
      </c>
      <c r="U319" s="25">
        <f t="shared" si="103"/>
        <v>681</v>
      </c>
      <c r="V319" s="26">
        <f t="shared" si="104"/>
        <v>43032</v>
      </c>
    </row>
    <row r="320" spans="1:22" x14ac:dyDescent="0.3">
      <c r="A320" s="12">
        <f t="shared" si="84"/>
        <v>316</v>
      </c>
      <c r="B320" t="s">
        <v>328</v>
      </c>
      <c r="C320">
        <f t="shared" si="85"/>
        <v>28</v>
      </c>
      <c r="D320" t="str">
        <f t="shared" si="86"/>
        <v xml:space="preserve">///PR:Music_____SP:Barney20171019    $1500  </v>
      </c>
      <c r="E320">
        <f t="shared" si="87"/>
        <v>32</v>
      </c>
      <c r="F320" t="str">
        <f t="shared" si="88"/>
        <v>///PR:Music_____SP:Barney20171019 $1500</v>
      </c>
      <c r="G320" t="str">
        <f t="shared" si="89"/>
        <v>PR:Music_____SP:Barney20171019 $1500</v>
      </c>
      <c r="H320" t="str">
        <f t="shared" si="90"/>
        <v>PR:Music     SP:Barney20171019 $1500</v>
      </c>
      <c r="I320" t="str">
        <f t="shared" si="91"/>
        <v>PR:Music SP:Barney20171019 $1500</v>
      </c>
      <c r="J320">
        <f t="shared" si="92"/>
        <v>32</v>
      </c>
      <c r="K320">
        <f t="shared" si="93"/>
        <v>48</v>
      </c>
      <c r="L320" t="str">
        <f t="shared" si="94"/>
        <v>Music SP:Barney20171019 $1500</v>
      </c>
      <c r="M320" t="str">
        <f t="shared" si="95"/>
        <v>Music Barney20171019 $1500</v>
      </c>
      <c r="N320" s="28" t="str">
        <f t="shared" si="96"/>
        <v>Music Barney 20171019 $1500</v>
      </c>
      <c r="O320">
        <f t="shared" si="97"/>
        <v>6</v>
      </c>
      <c r="P320">
        <f t="shared" si="98"/>
        <v>13</v>
      </c>
      <c r="Q320">
        <f t="shared" si="99"/>
        <v>22</v>
      </c>
      <c r="R320" s="25" t="str">
        <f t="shared" si="100"/>
        <v>Music</v>
      </c>
      <c r="S320" s="25" t="str">
        <f t="shared" si="101"/>
        <v>Barney</v>
      </c>
      <c r="T320" s="25" t="str">
        <f t="shared" si="102"/>
        <v>20171019</v>
      </c>
      <c r="U320" s="25">
        <f t="shared" si="103"/>
        <v>1500</v>
      </c>
      <c r="V320" s="26">
        <f t="shared" si="104"/>
        <v>43027</v>
      </c>
    </row>
    <row r="321" spans="1:22" x14ac:dyDescent="0.3">
      <c r="A321" s="12">
        <f t="shared" si="84"/>
        <v>317</v>
      </c>
      <c r="B321" t="s">
        <v>329</v>
      </c>
      <c r="C321">
        <f t="shared" si="85"/>
        <v>30</v>
      </c>
      <c r="D321" t="str">
        <f t="shared" si="86"/>
        <v xml:space="preserve">/////PR:Music__SP:David20171029 $0     </v>
      </c>
      <c r="E321">
        <f t="shared" si="87"/>
        <v>32</v>
      </c>
      <c r="F321" t="str">
        <f t="shared" si="88"/>
        <v>/////PR:Music__SP:David20171029 $0</v>
      </c>
      <c r="G321" t="str">
        <f t="shared" si="89"/>
        <v>PR:Music__SP:David20171029 $0</v>
      </c>
      <c r="H321" t="str">
        <f t="shared" si="90"/>
        <v>PR:Music  SP:David20171029 $0</v>
      </c>
      <c r="I321" t="str">
        <f t="shared" si="91"/>
        <v>PR:Music SP:David20171029 $0</v>
      </c>
      <c r="J321">
        <f t="shared" si="92"/>
        <v>28</v>
      </c>
      <c r="K321">
        <f t="shared" si="93"/>
        <v>48</v>
      </c>
      <c r="L321" t="str">
        <f t="shared" si="94"/>
        <v>Music SP:David20171029 $0</v>
      </c>
      <c r="M321" t="str">
        <f t="shared" si="95"/>
        <v>Music David20171029 $0</v>
      </c>
      <c r="N321" s="28" t="str">
        <f t="shared" si="96"/>
        <v>Music David 20171029 $0</v>
      </c>
      <c r="O321">
        <f t="shared" si="97"/>
        <v>6</v>
      </c>
      <c r="P321">
        <f t="shared" si="98"/>
        <v>12</v>
      </c>
      <c r="Q321">
        <f t="shared" si="99"/>
        <v>21</v>
      </c>
      <c r="R321" s="25" t="str">
        <f t="shared" si="100"/>
        <v>Music</v>
      </c>
      <c r="S321" s="25" t="str">
        <f t="shared" si="101"/>
        <v>David</v>
      </c>
      <c r="T321" s="25" t="str">
        <f t="shared" si="102"/>
        <v>20171029</v>
      </c>
      <c r="U321" s="25">
        <f t="shared" si="103"/>
        <v>0</v>
      </c>
      <c r="V321" s="26">
        <f t="shared" si="104"/>
        <v>43037</v>
      </c>
    </row>
    <row r="322" spans="1:22" x14ac:dyDescent="0.3">
      <c r="A322" s="12">
        <f t="shared" si="84"/>
        <v>318</v>
      </c>
      <c r="B322" t="s">
        <v>330</v>
      </c>
      <c r="C322">
        <f t="shared" si="85"/>
        <v>28</v>
      </c>
      <c r="D322" t="str">
        <f t="shared" si="86"/>
        <v xml:space="preserve">//PR:Music__SP:Alice20171017     $0 </v>
      </c>
      <c r="E322">
        <f t="shared" si="87"/>
        <v>32</v>
      </c>
      <c r="F322" t="str">
        <f t="shared" si="88"/>
        <v>//PR:Music__SP:Alice20171017 $0</v>
      </c>
      <c r="G322" t="str">
        <f t="shared" si="89"/>
        <v>PR:Music__SP:Alice20171017 $0</v>
      </c>
      <c r="H322" t="str">
        <f t="shared" si="90"/>
        <v>PR:Music  SP:Alice20171017 $0</v>
      </c>
      <c r="I322" t="str">
        <f t="shared" si="91"/>
        <v>PR:Music SP:Alice20171017 $0</v>
      </c>
      <c r="J322">
        <f t="shared" si="92"/>
        <v>28</v>
      </c>
      <c r="K322">
        <f t="shared" si="93"/>
        <v>48</v>
      </c>
      <c r="L322" t="str">
        <f t="shared" si="94"/>
        <v>Music SP:Alice20171017 $0</v>
      </c>
      <c r="M322" t="str">
        <f t="shared" si="95"/>
        <v>Music Alice20171017 $0</v>
      </c>
      <c r="N322" s="28" t="str">
        <f t="shared" si="96"/>
        <v>Music Alice 20171017 $0</v>
      </c>
      <c r="O322">
        <f t="shared" si="97"/>
        <v>6</v>
      </c>
      <c r="P322">
        <f t="shared" si="98"/>
        <v>12</v>
      </c>
      <c r="Q322">
        <f t="shared" si="99"/>
        <v>21</v>
      </c>
      <c r="R322" s="25" t="str">
        <f t="shared" si="100"/>
        <v>Music</v>
      </c>
      <c r="S322" s="25" t="str">
        <f t="shared" si="101"/>
        <v>Alice</v>
      </c>
      <c r="T322" s="25" t="str">
        <f t="shared" si="102"/>
        <v>20171017</v>
      </c>
      <c r="U322" s="25">
        <f t="shared" si="103"/>
        <v>0</v>
      </c>
      <c r="V322" s="26">
        <f t="shared" si="104"/>
        <v>43025</v>
      </c>
    </row>
    <row r="323" spans="1:22" x14ac:dyDescent="0.3">
      <c r="A323" s="12">
        <f t="shared" si="84"/>
        <v>319</v>
      </c>
      <c r="B323" t="s">
        <v>331</v>
      </c>
      <c r="C323">
        <f t="shared" si="85"/>
        <v>29</v>
      </c>
      <c r="D323" t="str">
        <f t="shared" si="86"/>
        <v xml:space="preserve">/////PR:Music_SP:Carol2017105     $1428  </v>
      </c>
      <c r="E323">
        <f t="shared" si="87"/>
        <v>32</v>
      </c>
      <c r="F323" t="str">
        <f t="shared" si="88"/>
        <v>/////PR:Music_SP:Carol2017105 $1428</v>
      </c>
      <c r="G323" t="str">
        <f t="shared" si="89"/>
        <v>PR:Music_SP:Carol2017105 $1428</v>
      </c>
      <c r="H323" t="str">
        <f t="shared" si="90"/>
        <v>PR:Music SP:Carol2017105 $1428</v>
      </c>
      <c r="I323" t="str">
        <f t="shared" si="91"/>
        <v>PR:Music SP:Carol2017105 $1428</v>
      </c>
      <c r="J323">
        <f t="shared" si="92"/>
        <v>30</v>
      </c>
      <c r="K323">
        <f t="shared" si="93"/>
        <v>56</v>
      </c>
      <c r="L323" t="str">
        <f t="shared" si="94"/>
        <v>Music SP:Carol2017105 $1428</v>
      </c>
      <c r="M323" t="str">
        <f t="shared" si="95"/>
        <v>Music Carol2017105 $1428</v>
      </c>
      <c r="N323" s="28" t="str">
        <f t="shared" si="96"/>
        <v>Music Carol 2017105 $1428</v>
      </c>
      <c r="O323">
        <f t="shared" si="97"/>
        <v>6</v>
      </c>
      <c r="P323">
        <f t="shared" si="98"/>
        <v>12</v>
      </c>
      <c r="Q323">
        <f t="shared" si="99"/>
        <v>20</v>
      </c>
      <c r="R323" s="25" t="str">
        <f t="shared" si="100"/>
        <v>Music</v>
      </c>
      <c r="S323" s="25" t="str">
        <f t="shared" si="101"/>
        <v>Carol</v>
      </c>
      <c r="T323" s="25" t="str">
        <f t="shared" si="102"/>
        <v>2017105</v>
      </c>
      <c r="U323" s="25">
        <f t="shared" si="103"/>
        <v>1428</v>
      </c>
      <c r="V323" s="26">
        <f t="shared" si="104"/>
        <v>43013</v>
      </c>
    </row>
    <row r="324" spans="1:22" x14ac:dyDescent="0.3">
      <c r="A324" s="12">
        <f t="shared" si="84"/>
        <v>320</v>
      </c>
      <c r="B324" t="s">
        <v>332</v>
      </c>
      <c r="C324">
        <f t="shared" si="85"/>
        <v>29</v>
      </c>
      <c r="D324" t="str">
        <f t="shared" si="86"/>
        <v xml:space="preserve">///PR:Music____SP:Carol20171023     $968     </v>
      </c>
      <c r="E324">
        <f t="shared" si="87"/>
        <v>32</v>
      </c>
      <c r="F324" t="str">
        <f t="shared" si="88"/>
        <v>///PR:Music____SP:Carol20171023 $968</v>
      </c>
      <c r="G324" t="str">
        <f t="shared" si="89"/>
        <v>PR:Music____SP:Carol20171023 $968</v>
      </c>
      <c r="H324" t="str">
        <f t="shared" si="90"/>
        <v>PR:Music    SP:Carol20171023 $968</v>
      </c>
      <c r="I324" t="str">
        <f t="shared" si="91"/>
        <v>PR:Music SP:Carol20171023 $968</v>
      </c>
      <c r="J324">
        <f t="shared" si="92"/>
        <v>30</v>
      </c>
      <c r="K324">
        <f t="shared" si="93"/>
        <v>56</v>
      </c>
      <c r="L324" t="str">
        <f t="shared" si="94"/>
        <v>Music SP:Carol20171023 $968</v>
      </c>
      <c r="M324" t="str">
        <f t="shared" si="95"/>
        <v>Music Carol20171023 $968</v>
      </c>
      <c r="N324" s="28" t="str">
        <f t="shared" si="96"/>
        <v>Music Carol 20171023 $968</v>
      </c>
      <c r="O324">
        <f t="shared" si="97"/>
        <v>6</v>
      </c>
      <c r="P324">
        <f t="shared" si="98"/>
        <v>12</v>
      </c>
      <c r="Q324">
        <f t="shared" si="99"/>
        <v>21</v>
      </c>
      <c r="R324" s="25" t="str">
        <f t="shared" si="100"/>
        <v>Music</v>
      </c>
      <c r="S324" s="25" t="str">
        <f t="shared" si="101"/>
        <v>Carol</v>
      </c>
      <c r="T324" s="25" t="str">
        <f t="shared" si="102"/>
        <v>20171023</v>
      </c>
      <c r="U324" s="25">
        <f t="shared" si="103"/>
        <v>968</v>
      </c>
      <c r="V324" s="26">
        <f t="shared" si="104"/>
        <v>43031</v>
      </c>
    </row>
    <row r="325" spans="1:22" x14ac:dyDescent="0.3">
      <c r="A325" s="12">
        <f t="shared" si="84"/>
        <v>321</v>
      </c>
      <c r="B325" t="s">
        <v>333</v>
      </c>
      <c r="C325">
        <f t="shared" si="85"/>
        <v>31</v>
      </c>
      <c r="D325" t="str">
        <f t="shared" si="86"/>
        <v xml:space="preserve">///PR:Games__SP:Alice20171026     $0    </v>
      </c>
      <c r="E325">
        <f t="shared" si="87"/>
        <v>32</v>
      </c>
      <c r="F325" t="str">
        <f t="shared" si="88"/>
        <v>///PR:Games__SP:Alice20171026 $0</v>
      </c>
      <c r="G325" t="str">
        <f t="shared" si="89"/>
        <v>PR:Games__SP:Alice20171026 $0</v>
      </c>
      <c r="H325" t="str">
        <f t="shared" si="90"/>
        <v>PR:Games  SP:Alice20171026 $0</v>
      </c>
      <c r="I325" t="str">
        <f t="shared" si="91"/>
        <v>PR:Games SP:Alice20171026 $0</v>
      </c>
      <c r="J325">
        <f t="shared" si="92"/>
        <v>28</v>
      </c>
      <c r="K325">
        <f t="shared" si="93"/>
        <v>48</v>
      </c>
      <c r="L325" t="str">
        <f t="shared" si="94"/>
        <v>Games SP:Alice20171026 $0</v>
      </c>
      <c r="M325" t="str">
        <f t="shared" si="95"/>
        <v>Games Alice20171026 $0</v>
      </c>
      <c r="N325" s="28" t="str">
        <f t="shared" si="96"/>
        <v>Games Alice 20171026 $0</v>
      </c>
      <c r="O325">
        <f t="shared" si="97"/>
        <v>6</v>
      </c>
      <c r="P325">
        <f t="shared" si="98"/>
        <v>12</v>
      </c>
      <c r="Q325">
        <f t="shared" si="99"/>
        <v>21</v>
      </c>
      <c r="R325" s="25" t="str">
        <f t="shared" si="100"/>
        <v>Games</v>
      </c>
      <c r="S325" s="25" t="str">
        <f t="shared" si="101"/>
        <v>Alice</v>
      </c>
      <c r="T325" s="25" t="str">
        <f t="shared" si="102"/>
        <v>20171026</v>
      </c>
      <c r="U325" s="25">
        <f t="shared" si="103"/>
        <v>0</v>
      </c>
      <c r="V325" s="26">
        <f t="shared" si="104"/>
        <v>43034</v>
      </c>
    </row>
    <row r="326" spans="1:22" x14ac:dyDescent="0.3">
      <c r="A326" s="12">
        <f t="shared" ref="A326:A389" si="105">A325+1</f>
        <v>322</v>
      </c>
      <c r="B326" t="s">
        <v>334</v>
      </c>
      <c r="C326">
        <f t="shared" ref="C326:C389" si="106">CODE(RIGHT(B326))</f>
        <v>28</v>
      </c>
      <c r="D326" t="str">
        <f t="shared" ref="D326:D389" si="107">CLEAN(B326)</f>
        <v xml:space="preserve">////PR:Games_____SP:Barney20171016   $1522  </v>
      </c>
      <c r="E326">
        <f t="shared" ref="E326:E389" si="108">CODE(RIGHT(D326))</f>
        <v>32</v>
      </c>
      <c r="F326" t="str">
        <f t="shared" ref="F326:F389" si="109">TRIM(SUBSTITUTE(D326,CHAR(160)," "))</f>
        <v>////PR:Games_____SP:Barney20171016 $1522</v>
      </c>
      <c r="G326" t="str">
        <f t="shared" ref="G326:G389" si="110">SUBSTITUTE(F326,"/", "")</f>
        <v>PR:Games_____SP:Barney20171016 $1522</v>
      </c>
      <c r="H326" t="str">
        <f t="shared" ref="H326:H389" si="111">SUBSTITUTE(G326,"_", " ")</f>
        <v>PR:Games     SP:Barney20171016 $1522</v>
      </c>
      <c r="I326" t="str">
        <f t="shared" ref="I326:I389" si="112">TRIM(SUBSTITUTE(G326,"_", " "))</f>
        <v>PR:Games SP:Barney20171016 $1522</v>
      </c>
      <c r="J326">
        <f t="shared" ref="J326:J389" si="113">LEN(I326)</f>
        <v>32</v>
      </c>
      <c r="K326">
        <f t="shared" ref="K326:K389" si="114">CODE(RIGHT(I326,1))</f>
        <v>50</v>
      </c>
      <c r="L326" t="str">
        <f t="shared" ref="L326:L389" si="115">SUBSTITUTE(I326,"PR:", "")</f>
        <v>Games SP:Barney20171016 $1522</v>
      </c>
      <c r="M326" t="str">
        <f t="shared" ref="M326:M389" si="116">SUBSTITUTE(L326,"SP:", "")</f>
        <v>Games Barney20171016 $1522</v>
      </c>
      <c r="N326" s="28" t="str">
        <f t="shared" ref="N326:N389" si="117">SUBSTITUTE(M326,"201710"," 201710")</f>
        <v>Games Barney 20171016 $1522</v>
      </c>
      <c r="O326">
        <f t="shared" ref="O326:O389" si="118">FIND(" ",N326,1)</f>
        <v>6</v>
      </c>
      <c r="P326">
        <f t="shared" ref="P326:P389" si="119">FIND(" ",N326,O326+1)</f>
        <v>13</v>
      </c>
      <c r="Q326">
        <f t="shared" ref="Q326:Q389" si="120">FIND(" ",N326,P326+1)</f>
        <v>22</v>
      </c>
      <c r="R326" s="25" t="str">
        <f t="shared" ref="R326:R389" si="121">LEFT(N326,O326-1)</f>
        <v>Games</v>
      </c>
      <c r="S326" s="25" t="str">
        <f t="shared" ref="S326:S389" si="122">MID(N326,O326+1,P326-O326-1)</f>
        <v>Barney</v>
      </c>
      <c r="T326" s="25" t="str">
        <f t="shared" ref="T326:T389" si="123">MID(N326,P326+1,Q326-P326-1)</f>
        <v>20171016</v>
      </c>
      <c r="U326" s="25">
        <f t="shared" ref="U326:U389" si="124">VALUE(MID(N326,Q326+2,99))</f>
        <v>1522</v>
      </c>
      <c r="V326" s="26">
        <f t="shared" ref="V326:V389" si="125">DATE(2017,10,MID(T326,6,99))</f>
        <v>43024</v>
      </c>
    </row>
    <row r="327" spans="1:22" x14ac:dyDescent="0.3">
      <c r="A327" s="12">
        <f t="shared" si="105"/>
        <v>323</v>
      </c>
      <c r="B327" t="s">
        <v>335</v>
      </c>
      <c r="C327">
        <f t="shared" si="106"/>
        <v>31</v>
      </c>
      <c r="D327" t="str">
        <f t="shared" si="107"/>
        <v xml:space="preserve">//PR:Music__SP:Carol20171019  $0 </v>
      </c>
      <c r="E327">
        <f t="shared" si="108"/>
        <v>32</v>
      </c>
      <c r="F327" t="str">
        <f t="shared" si="109"/>
        <v>//PR:Music__SP:Carol20171019 $0</v>
      </c>
      <c r="G327" t="str">
        <f t="shared" si="110"/>
        <v>PR:Music__SP:Carol20171019 $0</v>
      </c>
      <c r="H327" t="str">
        <f t="shared" si="111"/>
        <v>PR:Music  SP:Carol20171019 $0</v>
      </c>
      <c r="I327" t="str">
        <f t="shared" si="112"/>
        <v>PR:Music SP:Carol20171019 $0</v>
      </c>
      <c r="J327">
        <f t="shared" si="113"/>
        <v>28</v>
      </c>
      <c r="K327">
        <f t="shared" si="114"/>
        <v>48</v>
      </c>
      <c r="L327" t="str">
        <f t="shared" si="115"/>
        <v>Music SP:Carol20171019 $0</v>
      </c>
      <c r="M327" t="str">
        <f t="shared" si="116"/>
        <v>Music Carol20171019 $0</v>
      </c>
      <c r="N327" s="28" t="str">
        <f t="shared" si="117"/>
        <v>Music Carol 20171019 $0</v>
      </c>
      <c r="O327">
        <f t="shared" si="118"/>
        <v>6</v>
      </c>
      <c r="P327">
        <f t="shared" si="119"/>
        <v>12</v>
      </c>
      <c r="Q327">
        <f t="shared" si="120"/>
        <v>21</v>
      </c>
      <c r="R327" s="25" t="str">
        <f t="shared" si="121"/>
        <v>Music</v>
      </c>
      <c r="S327" s="25" t="str">
        <f t="shared" si="122"/>
        <v>Carol</v>
      </c>
      <c r="T327" s="25" t="str">
        <f t="shared" si="123"/>
        <v>20171019</v>
      </c>
      <c r="U327" s="25">
        <f t="shared" si="124"/>
        <v>0</v>
      </c>
      <c r="V327" s="26">
        <f t="shared" si="125"/>
        <v>43027</v>
      </c>
    </row>
    <row r="328" spans="1:22" x14ac:dyDescent="0.3">
      <c r="A328" s="12">
        <f t="shared" si="105"/>
        <v>324</v>
      </c>
      <c r="B328" t="s">
        <v>336</v>
      </c>
      <c r="C328">
        <f t="shared" si="106"/>
        <v>30</v>
      </c>
      <c r="D328" t="str">
        <f t="shared" si="107"/>
        <v xml:space="preserve">//PR:Books____SP:Carol20171031  $900    </v>
      </c>
      <c r="E328">
        <f t="shared" si="108"/>
        <v>32</v>
      </c>
      <c r="F328" t="str">
        <f t="shared" si="109"/>
        <v>//PR:Books____SP:Carol20171031 $900</v>
      </c>
      <c r="G328" t="str">
        <f t="shared" si="110"/>
        <v>PR:Books____SP:Carol20171031 $900</v>
      </c>
      <c r="H328" t="str">
        <f t="shared" si="111"/>
        <v>PR:Books    SP:Carol20171031 $900</v>
      </c>
      <c r="I328" t="str">
        <f t="shared" si="112"/>
        <v>PR:Books SP:Carol20171031 $900</v>
      </c>
      <c r="J328">
        <f t="shared" si="113"/>
        <v>30</v>
      </c>
      <c r="K328">
        <f t="shared" si="114"/>
        <v>48</v>
      </c>
      <c r="L328" t="str">
        <f t="shared" si="115"/>
        <v>Books SP:Carol20171031 $900</v>
      </c>
      <c r="M328" t="str">
        <f t="shared" si="116"/>
        <v>Books Carol20171031 $900</v>
      </c>
      <c r="N328" s="28" t="str">
        <f t="shared" si="117"/>
        <v>Books Carol 20171031 $900</v>
      </c>
      <c r="O328">
        <f t="shared" si="118"/>
        <v>6</v>
      </c>
      <c r="P328">
        <f t="shared" si="119"/>
        <v>12</v>
      </c>
      <c r="Q328">
        <f t="shared" si="120"/>
        <v>21</v>
      </c>
      <c r="R328" s="25" t="str">
        <f t="shared" si="121"/>
        <v>Books</v>
      </c>
      <c r="S328" s="25" t="str">
        <f t="shared" si="122"/>
        <v>Carol</v>
      </c>
      <c r="T328" s="25" t="str">
        <f t="shared" si="123"/>
        <v>20171031</v>
      </c>
      <c r="U328" s="25">
        <f t="shared" si="124"/>
        <v>900</v>
      </c>
      <c r="V328" s="26">
        <f t="shared" si="125"/>
        <v>43039</v>
      </c>
    </row>
    <row r="329" spans="1:22" x14ac:dyDescent="0.3">
      <c r="A329" s="12">
        <f t="shared" si="105"/>
        <v>325</v>
      </c>
      <c r="B329" t="s">
        <v>337</v>
      </c>
      <c r="C329">
        <f t="shared" si="106"/>
        <v>30</v>
      </c>
      <c r="D329" t="str">
        <f t="shared" si="107"/>
        <v xml:space="preserve">//PR:Music_____SP:Alice20171028     $0  </v>
      </c>
      <c r="E329">
        <f t="shared" si="108"/>
        <v>32</v>
      </c>
      <c r="F329" t="str">
        <f t="shared" si="109"/>
        <v>//PR:Music_____SP:Alice20171028 $0</v>
      </c>
      <c r="G329" t="str">
        <f t="shared" si="110"/>
        <v>PR:Music_____SP:Alice20171028 $0</v>
      </c>
      <c r="H329" t="str">
        <f t="shared" si="111"/>
        <v>PR:Music     SP:Alice20171028 $0</v>
      </c>
      <c r="I329" t="str">
        <f t="shared" si="112"/>
        <v>PR:Music SP:Alice20171028 $0</v>
      </c>
      <c r="J329">
        <f t="shared" si="113"/>
        <v>28</v>
      </c>
      <c r="K329">
        <f t="shared" si="114"/>
        <v>48</v>
      </c>
      <c r="L329" t="str">
        <f t="shared" si="115"/>
        <v>Music SP:Alice20171028 $0</v>
      </c>
      <c r="M329" t="str">
        <f t="shared" si="116"/>
        <v>Music Alice20171028 $0</v>
      </c>
      <c r="N329" s="28" t="str">
        <f t="shared" si="117"/>
        <v>Music Alice 20171028 $0</v>
      </c>
      <c r="O329">
        <f t="shared" si="118"/>
        <v>6</v>
      </c>
      <c r="P329">
        <f t="shared" si="119"/>
        <v>12</v>
      </c>
      <c r="Q329">
        <f t="shared" si="120"/>
        <v>21</v>
      </c>
      <c r="R329" s="25" t="str">
        <f t="shared" si="121"/>
        <v>Music</v>
      </c>
      <c r="S329" s="25" t="str">
        <f t="shared" si="122"/>
        <v>Alice</v>
      </c>
      <c r="T329" s="25" t="str">
        <f t="shared" si="123"/>
        <v>20171028</v>
      </c>
      <c r="U329" s="25">
        <f t="shared" si="124"/>
        <v>0</v>
      </c>
      <c r="V329" s="26">
        <f t="shared" si="125"/>
        <v>43036</v>
      </c>
    </row>
    <row r="330" spans="1:22" x14ac:dyDescent="0.3">
      <c r="A330" s="12">
        <f t="shared" si="105"/>
        <v>326</v>
      </c>
      <c r="B330" t="s">
        <v>338</v>
      </c>
      <c r="C330">
        <f t="shared" si="106"/>
        <v>30</v>
      </c>
      <c r="D330" t="str">
        <f t="shared" si="107"/>
        <v xml:space="preserve">/PR:Books___SP:David2017107   $978    </v>
      </c>
      <c r="E330">
        <f t="shared" si="108"/>
        <v>32</v>
      </c>
      <c r="F330" t="str">
        <f t="shared" si="109"/>
        <v>/PR:Books___SP:David2017107 $978</v>
      </c>
      <c r="G330" t="str">
        <f t="shared" si="110"/>
        <v>PR:Books___SP:David2017107 $978</v>
      </c>
      <c r="H330" t="str">
        <f t="shared" si="111"/>
        <v>PR:Books   SP:David2017107 $978</v>
      </c>
      <c r="I330" t="str">
        <f t="shared" si="112"/>
        <v>PR:Books SP:David2017107 $978</v>
      </c>
      <c r="J330">
        <f t="shared" si="113"/>
        <v>29</v>
      </c>
      <c r="K330">
        <f t="shared" si="114"/>
        <v>56</v>
      </c>
      <c r="L330" t="str">
        <f t="shared" si="115"/>
        <v>Books SP:David2017107 $978</v>
      </c>
      <c r="M330" t="str">
        <f t="shared" si="116"/>
        <v>Books David2017107 $978</v>
      </c>
      <c r="N330" s="28" t="str">
        <f t="shared" si="117"/>
        <v>Books David 2017107 $978</v>
      </c>
      <c r="O330">
        <f t="shared" si="118"/>
        <v>6</v>
      </c>
      <c r="P330">
        <f t="shared" si="119"/>
        <v>12</v>
      </c>
      <c r="Q330">
        <f t="shared" si="120"/>
        <v>20</v>
      </c>
      <c r="R330" s="25" t="str">
        <f t="shared" si="121"/>
        <v>Books</v>
      </c>
      <c r="S330" s="25" t="str">
        <f t="shared" si="122"/>
        <v>David</v>
      </c>
      <c r="T330" s="25" t="str">
        <f t="shared" si="123"/>
        <v>2017107</v>
      </c>
      <c r="U330" s="25">
        <f t="shared" si="124"/>
        <v>978</v>
      </c>
      <c r="V330" s="26">
        <f t="shared" si="125"/>
        <v>43015</v>
      </c>
    </row>
    <row r="331" spans="1:22" x14ac:dyDescent="0.3">
      <c r="A331" s="12">
        <f t="shared" si="105"/>
        <v>327</v>
      </c>
      <c r="B331" t="s">
        <v>339</v>
      </c>
      <c r="C331">
        <f t="shared" si="106"/>
        <v>30</v>
      </c>
      <c r="D331" t="str">
        <f t="shared" si="107"/>
        <v xml:space="preserve">/PR:Clothing__SP:Alice2017106    $680 </v>
      </c>
      <c r="E331">
        <f t="shared" si="108"/>
        <v>32</v>
      </c>
      <c r="F331" t="str">
        <f t="shared" si="109"/>
        <v>/PR:Clothing__SP:Alice2017106 $680</v>
      </c>
      <c r="G331" t="str">
        <f t="shared" si="110"/>
        <v>PR:Clothing__SP:Alice2017106 $680</v>
      </c>
      <c r="H331" t="str">
        <f t="shared" si="111"/>
        <v>PR:Clothing  SP:Alice2017106 $680</v>
      </c>
      <c r="I331" t="str">
        <f t="shared" si="112"/>
        <v>PR:Clothing SP:Alice2017106 $680</v>
      </c>
      <c r="J331">
        <f t="shared" si="113"/>
        <v>32</v>
      </c>
      <c r="K331">
        <f t="shared" si="114"/>
        <v>48</v>
      </c>
      <c r="L331" t="str">
        <f t="shared" si="115"/>
        <v>Clothing SP:Alice2017106 $680</v>
      </c>
      <c r="M331" t="str">
        <f t="shared" si="116"/>
        <v>Clothing Alice2017106 $680</v>
      </c>
      <c r="N331" s="28" t="str">
        <f t="shared" si="117"/>
        <v>Clothing Alice 2017106 $680</v>
      </c>
      <c r="O331">
        <f t="shared" si="118"/>
        <v>9</v>
      </c>
      <c r="P331">
        <f t="shared" si="119"/>
        <v>15</v>
      </c>
      <c r="Q331">
        <f t="shared" si="120"/>
        <v>23</v>
      </c>
      <c r="R331" s="25" t="str">
        <f t="shared" si="121"/>
        <v>Clothing</v>
      </c>
      <c r="S331" s="25" t="str">
        <f t="shared" si="122"/>
        <v>Alice</v>
      </c>
      <c r="T331" s="25" t="str">
        <f t="shared" si="123"/>
        <v>2017106</v>
      </c>
      <c r="U331" s="25">
        <f t="shared" si="124"/>
        <v>680</v>
      </c>
      <c r="V331" s="26">
        <f t="shared" si="125"/>
        <v>43014</v>
      </c>
    </row>
    <row r="332" spans="1:22" x14ac:dyDescent="0.3">
      <c r="A332" s="12">
        <f t="shared" si="105"/>
        <v>328</v>
      </c>
      <c r="B332" t="s">
        <v>340</v>
      </c>
      <c r="C332">
        <f t="shared" si="106"/>
        <v>31</v>
      </c>
      <c r="D332" t="str">
        <f t="shared" si="107"/>
        <v xml:space="preserve">///PR:Games___SP:Barney20171017     $1489    </v>
      </c>
      <c r="E332">
        <f t="shared" si="108"/>
        <v>32</v>
      </c>
      <c r="F332" t="str">
        <f t="shared" si="109"/>
        <v>///PR:Games___SP:Barney20171017 $1489</v>
      </c>
      <c r="G332" t="str">
        <f t="shared" si="110"/>
        <v>PR:Games___SP:Barney20171017 $1489</v>
      </c>
      <c r="H332" t="str">
        <f t="shared" si="111"/>
        <v>PR:Games   SP:Barney20171017 $1489</v>
      </c>
      <c r="I332" t="str">
        <f t="shared" si="112"/>
        <v>PR:Games SP:Barney20171017 $1489</v>
      </c>
      <c r="J332">
        <f t="shared" si="113"/>
        <v>32</v>
      </c>
      <c r="K332">
        <f t="shared" si="114"/>
        <v>57</v>
      </c>
      <c r="L332" t="str">
        <f t="shared" si="115"/>
        <v>Games SP:Barney20171017 $1489</v>
      </c>
      <c r="M332" t="str">
        <f t="shared" si="116"/>
        <v>Games Barney20171017 $1489</v>
      </c>
      <c r="N332" s="28" t="str">
        <f t="shared" si="117"/>
        <v>Games Barney 20171017 $1489</v>
      </c>
      <c r="O332">
        <f t="shared" si="118"/>
        <v>6</v>
      </c>
      <c r="P332">
        <f t="shared" si="119"/>
        <v>13</v>
      </c>
      <c r="Q332">
        <f t="shared" si="120"/>
        <v>22</v>
      </c>
      <c r="R332" s="25" t="str">
        <f t="shared" si="121"/>
        <v>Games</v>
      </c>
      <c r="S332" s="25" t="str">
        <f t="shared" si="122"/>
        <v>Barney</v>
      </c>
      <c r="T332" s="25" t="str">
        <f t="shared" si="123"/>
        <v>20171017</v>
      </c>
      <c r="U332" s="25">
        <f t="shared" si="124"/>
        <v>1489</v>
      </c>
      <c r="V332" s="26">
        <f t="shared" si="125"/>
        <v>43025</v>
      </c>
    </row>
    <row r="333" spans="1:22" x14ac:dyDescent="0.3">
      <c r="A333" s="12">
        <f t="shared" si="105"/>
        <v>329</v>
      </c>
      <c r="B333" t="s">
        <v>341</v>
      </c>
      <c r="C333">
        <f t="shared" si="106"/>
        <v>29</v>
      </c>
      <c r="D333" t="str">
        <f t="shared" si="107"/>
        <v xml:space="preserve">/////PR:Games____SP:Barney20171030     $0  </v>
      </c>
      <c r="E333">
        <f t="shared" si="108"/>
        <v>32</v>
      </c>
      <c r="F333" t="str">
        <f t="shared" si="109"/>
        <v>/////PR:Games____SP:Barney20171030 $0</v>
      </c>
      <c r="G333" t="str">
        <f t="shared" si="110"/>
        <v>PR:Games____SP:Barney20171030 $0</v>
      </c>
      <c r="H333" t="str">
        <f t="shared" si="111"/>
        <v>PR:Games    SP:Barney20171030 $0</v>
      </c>
      <c r="I333" t="str">
        <f t="shared" si="112"/>
        <v>PR:Games SP:Barney20171030 $0</v>
      </c>
      <c r="J333">
        <f t="shared" si="113"/>
        <v>29</v>
      </c>
      <c r="K333">
        <f t="shared" si="114"/>
        <v>48</v>
      </c>
      <c r="L333" t="str">
        <f t="shared" si="115"/>
        <v>Games SP:Barney20171030 $0</v>
      </c>
      <c r="M333" t="str">
        <f t="shared" si="116"/>
        <v>Games Barney20171030 $0</v>
      </c>
      <c r="N333" s="28" t="str">
        <f t="shared" si="117"/>
        <v>Games Barney 20171030 $0</v>
      </c>
      <c r="O333">
        <f t="shared" si="118"/>
        <v>6</v>
      </c>
      <c r="P333">
        <f t="shared" si="119"/>
        <v>13</v>
      </c>
      <c r="Q333">
        <f t="shared" si="120"/>
        <v>22</v>
      </c>
      <c r="R333" s="25" t="str">
        <f t="shared" si="121"/>
        <v>Games</v>
      </c>
      <c r="S333" s="25" t="str">
        <f t="shared" si="122"/>
        <v>Barney</v>
      </c>
      <c r="T333" s="25" t="str">
        <f t="shared" si="123"/>
        <v>20171030</v>
      </c>
      <c r="U333" s="25">
        <f t="shared" si="124"/>
        <v>0</v>
      </c>
      <c r="V333" s="26">
        <f t="shared" si="125"/>
        <v>43038</v>
      </c>
    </row>
    <row r="334" spans="1:22" x14ac:dyDescent="0.3">
      <c r="A334" s="12">
        <f t="shared" si="105"/>
        <v>330</v>
      </c>
      <c r="B334" t="s">
        <v>342</v>
      </c>
      <c r="C334">
        <f t="shared" si="106"/>
        <v>30</v>
      </c>
      <c r="D334" t="str">
        <f t="shared" si="107"/>
        <v xml:space="preserve">/PR:Books_SP:Alice20171023 $0    </v>
      </c>
      <c r="E334">
        <f t="shared" si="108"/>
        <v>32</v>
      </c>
      <c r="F334" t="str">
        <f t="shared" si="109"/>
        <v>/PR:Books_SP:Alice20171023 $0</v>
      </c>
      <c r="G334" t="str">
        <f t="shared" si="110"/>
        <v>PR:Books_SP:Alice20171023 $0</v>
      </c>
      <c r="H334" t="str">
        <f t="shared" si="111"/>
        <v>PR:Books SP:Alice20171023 $0</v>
      </c>
      <c r="I334" t="str">
        <f t="shared" si="112"/>
        <v>PR:Books SP:Alice20171023 $0</v>
      </c>
      <c r="J334">
        <f t="shared" si="113"/>
        <v>28</v>
      </c>
      <c r="K334">
        <f t="shared" si="114"/>
        <v>48</v>
      </c>
      <c r="L334" t="str">
        <f t="shared" si="115"/>
        <v>Books SP:Alice20171023 $0</v>
      </c>
      <c r="M334" t="str">
        <f t="shared" si="116"/>
        <v>Books Alice20171023 $0</v>
      </c>
      <c r="N334" s="28" t="str">
        <f t="shared" si="117"/>
        <v>Books Alice 20171023 $0</v>
      </c>
      <c r="O334">
        <f t="shared" si="118"/>
        <v>6</v>
      </c>
      <c r="P334">
        <f t="shared" si="119"/>
        <v>12</v>
      </c>
      <c r="Q334">
        <f t="shared" si="120"/>
        <v>21</v>
      </c>
      <c r="R334" s="25" t="str">
        <f t="shared" si="121"/>
        <v>Books</v>
      </c>
      <c r="S334" s="25" t="str">
        <f t="shared" si="122"/>
        <v>Alice</v>
      </c>
      <c r="T334" s="25" t="str">
        <f t="shared" si="123"/>
        <v>20171023</v>
      </c>
      <c r="U334" s="25">
        <f t="shared" si="124"/>
        <v>0</v>
      </c>
      <c r="V334" s="26">
        <f t="shared" si="125"/>
        <v>43031</v>
      </c>
    </row>
    <row r="335" spans="1:22" x14ac:dyDescent="0.3">
      <c r="A335" s="12">
        <f t="shared" si="105"/>
        <v>331</v>
      </c>
      <c r="B335" t="s">
        <v>343</v>
      </c>
      <c r="C335">
        <f t="shared" si="106"/>
        <v>30</v>
      </c>
      <c r="D335" t="str">
        <f t="shared" si="107"/>
        <v xml:space="preserve">////PR:Clothing__SP:David2017105 $0   </v>
      </c>
      <c r="E335">
        <f t="shared" si="108"/>
        <v>32</v>
      </c>
      <c r="F335" t="str">
        <f t="shared" si="109"/>
        <v>////PR:Clothing__SP:David2017105 $0</v>
      </c>
      <c r="G335" t="str">
        <f t="shared" si="110"/>
        <v>PR:Clothing__SP:David2017105 $0</v>
      </c>
      <c r="H335" t="str">
        <f t="shared" si="111"/>
        <v>PR:Clothing  SP:David2017105 $0</v>
      </c>
      <c r="I335" t="str">
        <f t="shared" si="112"/>
        <v>PR:Clothing SP:David2017105 $0</v>
      </c>
      <c r="J335">
        <f t="shared" si="113"/>
        <v>30</v>
      </c>
      <c r="K335">
        <f t="shared" si="114"/>
        <v>48</v>
      </c>
      <c r="L335" t="str">
        <f t="shared" si="115"/>
        <v>Clothing SP:David2017105 $0</v>
      </c>
      <c r="M335" t="str">
        <f t="shared" si="116"/>
        <v>Clothing David2017105 $0</v>
      </c>
      <c r="N335" s="28" t="str">
        <f t="shared" si="117"/>
        <v>Clothing David 2017105 $0</v>
      </c>
      <c r="O335">
        <f t="shared" si="118"/>
        <v>9</v>
      </c>
      <c r="P335">
        <f t="shared" si="119"/>
        <v>15</v>
      </c>
      <c r="Q335">
        <f t="shared" si="120"/>
        <v>23</v>
      </c>
      <c r="R335" s="25" t="str">
        <f t="shared" si="121"/>
        <v>Clothing</v>
      </c>
      <c r="S335" s="25" t="str">
        <f t="shared" si="122"/>
        <v>David</v>
      </c>
      <c r="T335" s="25" t="str">
        <f t="shared" si="123"/>
        <v>2017105</v>
      </c>
      <c r="U335" s="25">
        <f t="shared" si="124"/>
        <v>0</v>
      </c>
      <c r="V335" s="26">
        <f t="shared" si="125"/>
        <v>43013</v>
      </c>
    </row>
    <row r="336" spans="1:22" x14ac:dyDescent="0.3">
      <c r="A336" s="12">
        <f t="shared" si="105"/>
        <v>332</v>
      </c>
      <c r="B336" t="s">
        <v>344</v>
      </c>
      <c r="C336">
        <f t="shared" si="106"/>
        <v>31</v>
      </c>
      <c r="D336" t="str">
        <f t="shared" si="107"/>
        <v xml:space="preserve">///PR:Books_SP:Alice2017105   $508 </v>
      </c>
      <c r="E336">
        <f t="shared" si="108"/>
        <v>32</v>
      </c>
      <c r="F336" t="str">
        <f t="shared" si="109"/>
        <v>///PR:Books_SP:Alice2017105 $508</v>
      </c>
      <c r="G336" t="str">
        <f t="shared" si="110"/>
        <v>PR:Books_SP:Alice2017105 $508</v>
      </c>
      <c r="H336" t="str">
        <f t="shared" si="111"/>
        <v>PR:Books SP:Alice2017105 $508</v>
      </c>
      <c r="I336" t="str">
        <f t="shared" si="112"/>
        <v>PR:Books SP:Alice2017105 $508</v>
      </c>
      <c r="J336">
        <f t="shared" si="113"/>
        <v>29</v>
      </c>
      <c r="K336">
        <f t="shared" si="114"/>
        <v>56</v>
      </c>
      <c r="L336" t="str">
        <f t="shared" si="115"/>
        <v>Books SP:Alice2017105 $508</v>
      </c>
      <c r="M336" t="str">
        <f t="shared" si="116"/>
        <v>Books Alice2017105 $508</v>
      </c>
      <c r="N336" s="28" t="str">
        <f t="shared" si="117"/>
        <v>Books Alice 2017105 $508</v>
      </c>
      <c r="O336">
        <f t="shared" si="118"/>
        <v>6</v>
      </c>
      <c r="P336">
        <f t="shared" si="119"/>
        <v>12</v>
      </c>
      <c r="Q336">
        <f t="shared" si="120"/>
        <v>20</v>
      </c>
      <c r="R336" s="25" t="str">
        <f t="shared" si="121"/>
        <v>Books</v>
      </c>
      <c r="S336" s="25" t="str">
        <f t="shared" si="122"/>
        <v>Alice</v>
      </c>
      <c r="T336" s="25" t="str">
        <f t="shared" si="123"/>
        <v>2017105</v>
      </c>
      <c r="U336" s="25">
        <f t="shared" si="124"/>
        <v>508</v>
      </c>
      <c r="V336" s="26">
        <f t="shared" si="125"/>
        <v>43013</v>
      </c>
    </row>
    <row r="337" spans="1:22" x14ac:dyDescent="0.3">
      <c r="A337" s="12">
        <f t="shared" si="105"/>
        <v>333</v>
      </c>
      <c r="B337" t="s">
        <v>345</v>
      </c>
      <c r="C337">
        <f t="shared" si="106"/>
        <v>31</v>
      </c>
      <c r="D337" t="str">
        <f t="shared" si="107"/>
        <v xml:space="preserve">/////PR:Clothing_____SP:Barney20171026  $1793   </v>
      </c>
      <c r="E337">
        <f t="shared" si="108"/>
        <v>32</v>
      </c>
      <c r="F337" t="str">
        <f t="shared" si="109"/>
        <v>/////PR:Clothing_____SP:Barney20171026 $1793</v>
      </c>
      <c r="G337" t="str">
        <f t="shared" si="110"/>
        <v>PR:Clothing_____SP:Barney20171026 $1793</v>
      </c>
      <c r="H337" t="str">
        <f t="shared" si="111"/>
        <v>PR:Clothing     SP:Barney20171026 $1793</v>
      </c>
      <c r="I337" t="str">
        <f t="shared" si="112"/>
        <v>PR:Clothing SP:Barney20171026 $1793</v>
      </c>
      <c r="J337">
        <f t="shared" si="113"/>
        <v>35</v>
      </c>
      <c r="K337">
        <f t="shared" si="114"/>
        <v>51</v>
      </c>
      <c r="L337" t="str">
        <f t="shared" si="115"/>
        <v>Clothing SP:Barney20171026 $1793</v>
      </c>
      <c r="M337" t="str">
        <f t="shared" si="116"/>
        <v>Clothing Barney20171026 $1793</v>
      </c>
      <c r="N337" s="28" t="str">
        <f t="shared" si="117"/>
        <v>Clothing Barney 20171026 $1793</v>
      </c>
      <c r="O337">
        <f t="shared" si="118"/>
        <v>9</v>
      </c>
      <c r="P337">
        <f t="shared" si="119"/>
        <v>16</v>
      </c>
      <c r="Q337">
        <f t="shared" si="120"/>
        <v>25</v>
      </c>
      <c r="R337" s="25" t="str">
        <f t="shared" si="121"/>
        <v>Clothing</v>
      </c>
      <c r="S337" s="25" t="str">
        <f t="shared" si="122"/>
        <v>Barney</v>
      </c>
      <c r="T337" s="25" t="str">
        <f t="shared" si="123"/>
        <v>20171026</v>
      </c>
      <c r="U337" s="25">
        <f t="shared" si="124"/>
        <v>1793</v>
      </c>
      <c r="V337" s="26">
        <f t="shared" si="125"/>
        <v>43034</v>
      </c>
    </row>
    <row r="338" spans="1:22" x14ac:dyDescent="0.3">
      <c r="A338" s="12">
        <f t="shared" si="105"/>
        <v>334</v>
      </c>
      <c r="B338" t="s">
        <v>346</v>
      </c>
      <c r="C338">
        <f t="shared" si="106"/>
        <v>29</v>
      </c>
      <c r="D338" t="str">
        <f t="shared" si="107"/>
        <v xml:space="preserve">/PR:Books_____SP:Barney2017107  $765    </v>
      </c>
      <c r="E338">
        <f t="shared" si="108"/>
        <v>32</v>
      </c>
      <c r="F338" t="str">
        <f t="shared" si="109"/>
        <v>/PR:Books_____SP:Barney2017107 $765</v>
      </c>
      <c r="G338" t="str">
        <f t="shared" si="110"/>
        <v>PR:Books_____SP:Barney2017107 $765</v>
      </c>
      <c r="H338" t="str">
        <f t="shared" si="111"/>
        <v>PR:Books     SP:Barney2017107 $765</v>
      </c>
      <c r="I338" t="str">
        <f t="shared" si="112"/>
        <v>PR:Books SP:Barney2017107 $765</v>
      </c>
      <c r="J338">
        <f t="shared" si="113"/>
        <v>30</v>
      </c>
      <c r="K338">
        <f t="shared" si="114"/>
        <v>53</v>
      </c>
      <c r="L338" t="str">
        <f t="shared" si="115"/>
        <v>Books SP:Barney2017107 $765</v>
      </c>
      <c r="M338" t="str">
        <f t="shared" si="116"/>
        <v>Books Barney2017107 $765</v>
      </c>
      <c r="N338" s="28" t="str">
        <f t="shared" si="117"/>
        <v>Books Barney 2017107 $765</v>
      </c>
      <c r="O338">
        <f t="shared" si="118"/>
        <v>6</v>
      </c>
      <c r="P338">
        <f t="shared" si="119"/>
        <v>13</v>
      </c>
      <c r="Q338">
        <f t="shared" si="120"/>
        <v>21</v>
      </c>
      <c r="R338" s="25" t="str">
        <f t="shared" si="121"/>
        <v>Books</v>
      </c>
      <c r="S338" s="25" t="str">
        <f t="shared" si="122"/>
        <v>Barney</v>
      </c>
      <c r="T338" s="25" t="str">
        <f t="shared" si="123"/>
        <v>2017107</v>
      </c>
      <c r="U338" s="25">
        <f t="shared" si="124"/>
        <v>765</v>
      </c>
      <c r="V338" s="26">
        <f t="shared" si="125"/>
        <v>43015</v>
      </c>
    </row>
    <row r="339" spans="1:22" x14ac:dyDescent="0.3">
      <c r="A339" s="12">
        <f t="shared" si="105"/>
        <v>335</v>
      </c>
      <c r="B339" t="s">
        <v>347</v>
      </c>
      <c r="C339">
        <f t="shared" si="106"/>
        <v>31</v>
      </c>
      <c r="D339" t="str">
        <f t="shared" si="107"/>
        <v xml:space="preserve">//PR:Clothing_SP:Alice20171023  $1099    </v>
      </c>
      <c r="E339">
        <f t="shared" si="108"/>
        <v>32</v>
      </c>
      <c r="F339" t="str">
        <f t="shared" si="109"/>
        <v>//PR:Clothing_SP:Alice20171023 $1099</v>
      </c>
      <c r="G339" t="str">
        <f t="shared" si="110"/>
        <v>PR:Clothing_SP:Alice20171023 $1099</v>
      </c>
      <c r="H339" t="str">
        <f t="shared" si="111"/>
        <v>PR:Clothing SP:Alice20171023 $1099</v>
      </c>
      <c r="I339" t="str">
        <f t="shared" si="112"/>
        <v>PR:Clothing SP:Alice20171023 $1099</v>
      </c>
      <c r="J339">
        <f t="shared" si="113"/>
        <v>34</v>
      </c>
      <c r="K339">
        <f t="shared" si="114"/>
        <v>57</v>
      </c>
      <c r="L339" t="str">
        <f t="shared" si="115"/>
        <v>Clothing SP:Alice20171023 $1099</v>
      </c>
      <c r="M339" t="str">
        <f t="shared" si="116"/>
        <v>Clothing Alice20171023 $1099</v>
      </c>
      <c r="N339" s="28" t="str">
        <f t="shared" si="117"/>
        <v>Clothing Alice 20171023 $1099</v>
      </c>
      <c r="O339">
        <f t="shared" si="118"/>
        <v>9</v>
      </c>
      <c r="P339">
        <f t="shared" si="119"/>
        <v>15</v>
      </c>
      <c r="Q339">
        <f t="shared" si="120"/>
        <v>24</v>
      </c>
      <c r="R339" s="25" t="str">
        <f t="shared" si="121"/>
        <v>Clothing</v>
      </c>
      <c r="S339" s="25" t="str">
        <f t="shared" si="122"/>
        <v>Alice</v>
      </c>
      <c r="T339" s="25" t="str">
        <f t="shared" si="123"/>
        <v>20171023</v>
      </c>
      <c r="U339" s="25">
        <f t="shared" si="124"/>
        <v>1099</v>
      </c>
      <c r="V339" s="26">
        <f t="shared" si="125"/>
        <v>43031</v>
      </c>
    </row>
    <row r="340" spans="1:22" x14ac:dyDescent="0.3">
      <c r="A340" s="12">
        <f t="shared" si="105"/>
        <v>336</v>
      </c>
      <c r="B340" t="s">
        <v>348</v>
      </c>
      <c r="C340">
        <f t="shared" si="106"/>
        <v>30</v>
      </c>
      <c r="D340" t="str">
        <f t="shared" si="107"/>
        <v xml:space="preserve">////PR:Clothing_____SP:David2017101  $610     </v>
      </c>
      <c r="E340">
        <f t="shared" si="108"/>
        <v>32</v>
      </c>
      <c r="F340" t="str">
        <f t="shared" si="109"/>
        <v>////PR:Clothing_____SP:David2017101 $610</v>
      </c>
      <c r="G340" t="str">
        <f t="shared" si="110"/>
        <v>PR:Clothing_____SP:David2017101 $610</v>
      </c>
      <c r="H340" t="str">
        <f t="shared" si="111"/>
        <v>PR:Clothing     SP:David2017101 $610</v>
      </c>
      <c r="I340" t="str">
        <f t="shared" si="112"/>
        <v>PR:Clothing SP:David2017101 $610</v>
      </c>
      <c r="J340">
        <f t="shared" si="113"/>
        <v>32</v>
      </c>
      <c r="K340">
        <f t="shared" si="114"/>
        <v>48</v>
      </c>
      <c r="L340" t="str">
        <f t="shared" si="115"/>
        <v>Clothing SP:David2017101 $610</v>
      </c>
      <c r="M340" t="str">
        <f t="shared" si="116"/>
        <v>Clothing David2017101 $610</v>
      </c>
      <c r="N340" s="28" t="str">
        <f t="shared" si="117"/>
        <v>Clothing David 2017101 $610</v>
      </c>
      <c r="O340">
        <f t="shared" si="118"/>
        <v>9</v>
      </c>
      <c r="P340">
        <f t="shared" si="119"/>
        <v>15</v>
      </c>
      <c r="Q340">
        <f t="shared" si="120"/>
        <v>23</v>
      </c>
      <c r="R340" s="25" t="str">
        <f t="shared" si="121"/>
        <v>Clothing</v>
      </c>
      <c r="S340" s="25" t="str">
        <f t="shared" si="122"/>
        <v>David</v>
      </c>
      <c r="T340" s="25" t="str">
        <f t="shared" si="123"/>
        <v>2017101</v>
      </c>
      <c r="U340" s="25">
        <f t="shared" si="124"/>
        <v>610</v>
      </c>
      <c r="V340" s="26">
        <f t="shared" si="125"/>
        <v>43009</v>
      </c>
    </row>
    <row r="341" spans="1:22" x14ac:dyDescent="0.3">
      <c r="A341" s="12">
        <f t="shared" si="105"/>
        <v>337</v>
      </c>
      <c r="B341" t="s">
        <v>349</v>
      </c>
      <c r="C341">
        <f t="shared" si="106"/>
        <v>30</v>
      </c>
      <c r="D341" t="str">
        <f t="shared" si="107"/>
        <v xml:space="preserve">//PR:Music__SP:Barney20171024  $1157     </v>
      </c>
      <c r="E341">
        <f t="shared" si="108"/>
        <v>32</v>
      </c>
      <c r="F341" t="str">
        <f t="shared" si="109"/>
        <v>//PR:Music__SP:Barney20171024 $1157</v>
      </c>
      <c r="G341" t="str">
        <f t="shared" si="110"/>
        <v>PR:Music__SP:Barney20171024 $1157</v>
      </c>
      <c r="H341" t="str">
        <f t="shared" si="111"/>
        <v>PR:Music  SP:Barney20171024 $1157</v>
      </c>
      <c r="I341" t="str">
        <f t="shared" si="112"/>
        <v>PR:Music SP:Barney20171024 $1157</v>
      </c>
      <c r="J341">
        <f t="shared" si="113"/>
        <v>32</v>
      </c>
      <c r="K341">
        <f t="shared" si="114"/>
        <v>55</v>
      </c>
      <c r="L341" t="str">
        <f t="shared" si="115"/>
        <v>Music SP:Barney20171024 $1157</v>
      </c>
      <c r="M341" t="str">
        <f t="shared" si="116"/>
        <v>Music Barney20171024 $1157</v>
      </c>
      <c r="N341" s="28" t="str">
        <f t="shared" si="117"/>
        <v>Music Barney 20171024 $1157</v>
      </c>
      <c r="O341">
        <f t="shared" si="118"/>
        <v>6</v>
      </c>
      <c r="P341">
        <f t="shared" si="119"/>
        <v>13</v>
      </c>
      <c r="Q341">
        <f t="shared" si="120"/>
        <v>22</v>
      </c>
      <c r="R341" s="25" t="str">
        <f t="shared" si="121"/>
        <v>Music</v>
      </c>
      <c r="S341" s="25" t="str">
        <f t="shared" si="122"/>
        <v>Barney</v>
      </c>
      <c r="T341" s="25" t="str">
        <f t="shared" si="123"/>
        <v>20171024</v>
      </c>
      <c r="U341" s="25">
        <f t="shared" si="124"/>
        <v>1157</v>
      </c>
      <c r="V341" s="26">
        <f t="shared" si="125"/>
        <v>43032</v>
      </c>
    </row>
    <row r="342" spans="1:22" x14ac:dyDescent="0.3">
      <c r="A342" s="12">
        <f t="shared" si="105"/>
        <v>338</v>
      </c>
      <c r="B342" t="s">
        <v>350</v>
      </c>
      <c r="C342">
        <f t="shared" si="106"/>
        <v>28</v>
      </c>
      <c r="D342" t="str">
        <f t="shared" si="107"/>
        <v xml:space="preserve">///PR:Clothing_____SP:Barney20171022 $845  </v>
      </c>
      <c r="E342">
        <f t="shared" si="108"/>
        <v>32</v>
      </c>
      <c r="F342" t="str">
        <f t="shared" si="109"/>
        <v>///PR:Clothing_____SP:Barney20171022 $845</v>
      </c>
      <c r="G342" t="str">
        <f t="shared" si="110"/>
        <v>PR:Clothing_____SP:Barney20171022 $845</v>
      </c>
      <c r="H342" t="str">
        <f t="shared" si="111"/>
        <v>PR:Clothing     SP:Barney20171022 $845</v>
      </c>
      <c r="I342" t="str">
        <f t="shared" si="112"/>
        <v>PR:Clothing SP:Barney20171022 $845</v>
      </c>
      <c r="J342">
        <f t="shared" si="113"/>
        <v>34</v>
      </c>
      <c r="K342">
        <f t="shared" si="114"/>
        <v>53</v>
      </c>
      <c r="L342" t="str">
        <f t="shared" si="115"/>
        <v>Clothing SP:Barney20171022 $845</v>
      </c>
      <c r="M342" t="str">
        <f t="shared" si="116"/>
        <v>Clothing Barney20171022 $845</v>
      </c>
      <c r="N342" s="28" t="str">
        <f t="shared" si="117"/>
        <v>Clothing Barney 20171022 $845</v>
      </c>
      <c r="O342">
        <f t="shared" si="118"/>
        <v>9</v>
      </c>
      <c r="P342">
        <f t="shared" si="119"/>
        <v>16</v>
      </c>
      <c r="Q342">
        <f t="shared" si="120"/>
        <v>25</v>
      </c>
      <c r="R342" s="25" t="str">
        <f t="shared" si="121"/>
        <v>Clothing</v>
      </c>
      <c r="S342" s="25" t="str">
        <f t="shared" si="122"/>
        <v>Barney</v>
      </c>
      <c r="T342" s="25" t="str">
        <f t="shared" si="123"/>
        <v>20171022</v>
      </c>
      <c r="U342" s="25">
        <f t="shared" si="124"/>
        <v>845</v>
      </c>
      <c r="V342" s="26">
        <f t="shared" si="125"/>
        <v>43030</v>
      </c>
    </row>
    <row r="343" spans="1:22" x14ac:dyDescent="0.3">
      <c r="A343" s="12">
        <f t="shared" si="105"/>
        <v>339</v>
      </c>
      <c r="B343" t="s">
        <v>351</v>
      </c>
      <c r="C343">
        <f t="shared" si="106"/>
        <v>30</v>
      </c>
      <c r="D343" t="str">
        <f t="shared" si="107"/>
        <v xml:space="preserve">/////PR:Games_SP:Barney20171031     $1381   </v>
      </c>
      <c r="E343">
        <f t="shared" si="108"/>
        <v>32</v>
      </c>
      <c r="F343" t="str">
        <f t="shared" si="109"/>
        <v>/////PR:Games_SP:Barney20171031 $1381</v>
      </c>
      <c r="G343" t="str">
        <f t="shared" si="110"/>
        <v>PR:Games_SP:Barney20171031 $1381</v>
      </c>
      <c r="H343" t="str">
        <f t="shared" si="111"/>
        <v>PR:Games SP:Barney20171031 $1381</v>
      </c>
      <c r="I343" t="str">
        <f t="shared" si="112"/>
        <v>PR:Games SP:Barney20171031 $1381</v>
      </c>
      <c r="J343">
        <f t="shared" si="113"/>
        <v>32</v>
      </c>
      <c r="K343">
        <f t="shared" si="114"/>
        <v>49</v>
      </c>
      <c r="L343" t="str">
        <f t="shared" si="115"/>
        <v>Games SP:Barney20171031 $1381</v>
      </c>
      <c r="M343" t="str">
        <f t="shared" si="116"/>
        <v>Games Barney20171031 $1381</v>
      </c>
      <c r="N343" s="28" t="str">
        <f t="shared" si="117"/>
        <v>Games Barney 20171031 $1381</v>
      </c>
      <c r="O343">
        <f t="shared" si="118"/>
        <v>6</v>
      </c>
      <c r="P343">
        <f t="shared" si="119"/>
        <v>13</v>
      </c>
      <c r="Q343">
        <f t="shared" si="120"/>
        <v>22</v>
      </c>
      <c r="R343" s="25" t="str">
        <f t="shared" si="121"/>
        <v>Games</v>
      </c>
      <c r="S343" s="25" t="str">
        <f t="shared" si="122"/>
        <v>Barney</v>
      </c>
      <c r="T343" s="25" t="str">
        <f t="shared" si="123"/>
        <v>20171031</v>
      </c>
      <c r="U343" s="25">
        <f t="shared" si="124"/>
        <v>1381</v>
      </c>
      <c r="V343" s="26">
        <f t="shared" si="125"/>
        <v>43039</v>
      </c>
    </row>
    <row r="344" spans="1:22" x14ac:dyDescent="0.3">
      <c r="A344" s="12">
        <f t="shared" si="105"/>
        <v>340</v>
      </c>
      <c r="B344" t="s">
        <v>352</v>
      </c>
      <c r="C344">
        <f t="shared" si="106"/>
        <v>30</v>
      </c>
      <c r="D344" t="str">
        <f t="shared" si="107"/>
        <v xml:space="preserve">////PR:Games_SP:David2017109 $1960   </v>
      </c>
      <c r="E344">
        <f t="shared" si="108"/>
        <v>32</v>
      </c>
      <c r="F344" t="str">
        <f t="shared" si="109"/>
        <v>////PR:Games_SP:David2017109 $1960</v>
      </c>
      <c r="G344" t="str">
        <f t="shared" si="110"/>
        <v>PR:Games_SP:David2017109 $1960</v>
      </c>
      <c r="H344" t="str">
        <f t="shared" si="111"/>
        <v>PR:Games SP:David2017109 $1960</v>
      </c>
      <c r="I344" t="str">
        <f t="shared" si="112"/>
        <v>PR:Games SP:David2017109 $1960</v>
      </c>
      <c r="J344">
        <f t="shared" si="113"/>
        <v>30</v>
      </c>
      <c r="K344">
        <f t="shared" si="114"/>
        <v>48</v>
      </c>
      <c r="L344" t="str">
        <f t="shared" si="115"/>
        <v>Games SP:David2017109 $1960</v>
      </c>
      <c r="M344" t="str">
        <f t="shared" si="116"/>
        <v>Games David2017109 $1960</v>
      </c>
      <c r="N344" s="28" t="str">
        <f t="shared" si="117"/>
        <v>Games David 2017109 $1960</v>
      </c>
      <c r="O344">
        <f t="shared" si="118"/>
        <v>6</v>
      </c>
      <c r="P344">
        <f t="shared" si="119"/>
        <v>12</v>
      </c>
      <c r="Q344">
        <f t="shared" si="120"/>
        <v>20</v>
      </c>
      <c r="R344" s="25" t="str">
        <f t="shared" si="121"/>
        <v>Games</v>
      </c>
      <c r="S344" s="25" t="str">
        <f t="shared" si="122"/>
        <v>David</v>
      </c>
      <c r="T344" s="25" t="str">
        <f t="shared" si="123"/>
        <v>2017109</v>
      </c>
      <c r="U344" s="25">
        <f t="shared" si="124"/>
        <v>1960</v>
      </c>
      <c r="V344" s="26">
        <f t="shared" si="125"/>
        <v>43017</v>
      </c>
    </row>
    <row r="345" spans="1:22" x14ac:dyDescent="0.3">
      <c r="A345" s="12">
        <f t="shared" si="105"/>
        <v>341</v>
      </c>
      <c r="B345" t="s">
        <v>353</v>
      </c>
      <c r="C345">
        <f t="shared" si="106"/>
        <v>31</v>
      </c>
      <c r="D345" t="str">
        <f t="shared" si="107"/>
        <v xml:space="preserve">/////PR:Games_____SP:Barney2017103  $1957   </v>
      </c>
      <c r="E345">
        <f t="shared" si="108"/>
        <v>32</v>
      </c>
      <c r="F345" t="str">
        <f t="shared" si="109"/>
        <v>/////PR:Games_____SP:Barney2017103 $1957</v>
      </c>
      <c r="G345" t="str">
        <f t="shared" si="110"/>
        <v>PR:Games_____SP:Barney2017103 $1957</v>
      </c>
      <c r="H345" t="str">
        <f t="shared" si="111"/>
        <v>PR:Games     SP:Barney2017103 $1957</v>
      </c>
      <c r="I345" t="str">
        <f t="shared" si="112"/>
        <v>PR:Games SP:Barney2017103 $1957</v>
      </c>
      <c r="J345">
        <f t="shared" si="113"/>
        <v>31</v>
      </c>
      <c r="K345">
        <f t="shared" si="114"/>
        <v>55</v>
      </c>
      <c r="L345" t="str">
        <f t="shared" si="115"/>
        <v>Games SP:Barney2017103 $1957</v>
      </c>
      <c r="M345" t="str">
        <f t="shared" si="116"/>
        <v>Games Barney2017103 $1957</v>
      </c>
      <c r="N345" s="28" t="str">
        <f t="shared" si="117"/>
        <v>Games Barney 2017103 $1957</v>
      </c>
      <c r="O345">
        <f t="shared" si="118"/>
        <v>6</v>
      </c>
      <c r="P345">
        <f t="shared" si="119"/>
        <v>13</v>
      </c>
      <c r="Q345">
        <f t="shared" si="120"/>
        <v>21</v>
      </c>
      <c r="R345" s="25" t="str">
        <f t="shared" si="121"/>
        <v>Games</v>
      </c>
      <c r="S345" s="25" t="str">
        <f t="shared" si="122"/>
        <v>Barney</v>
      </c>
      <c r="T345" s="25" t="str">
        <f t="shared" si="123"/>
        <v>2017103</v>
      </c>
      <c r="U345" s="25">
        <f t="shared" si="124"/>
        <v>1957</v>
      </c>
      <c r="V345" s="26">
        <f t="shared" si="125"/>
        <v>43011</v>
      </c>
    </row>
    <row r="346" spans="1:22" x14ac:dyDescent="0.3">
      <c r="A346" s="12">
        <f t="shared" si="105"/>
        <v>342</v>
      </c>
      <c r="B346" t="s">
        <v>354</v>
      </c>
      <c r="C346">
        <f t="shared" si="106"/>
        <v>29</v>
      </c>
      <c r="D346" t="str">
        <f t="shared" si="107"/>
        <v xml:space="preserve">///PR:Music_SP:David20171031     $1247    </v>
      </c>
      <c r="E346">
        <f t="shared" si="108"/>
        <v>32</v>
      </c>
      <c r="F346" t="str">
        <f t="shared" si="109"/>
        <v>///PR:Music_SP:David20171031 $1247</v>
      </c>
      <c r="G346" t="str">
        <f t="shared" si="110"/>
        <v>PR:Music_SP:David20171031 $1247</v>
      </c>
      <c r="H346" t="str">
        <f t="shared" si="111"/>
        <v>PR:Music SP:David20171031 $1247</v>
      </c>
      <c r="I346" t="str">
        <f t="shared" si="112"/>
        <v>PR:Music SP:David20171031 $1247</v>
      </c>
      <c r="J346">
        <f t="shared" si="113"/>
        <v>31</v>
      </c>
      <c r="K346">
        <f t="shared" si="114"/>
        <v>55</v>
      </c>
      <c r="L346" t="str">
        <f t="shared" si="115"/>
        <v>Music SP:David20171031 $1247</v>
      </c>
      <c r="M346" t="str">
        <f t="shared" si="116"/>
        <v>Music David20171031 $1247</v>
      </c>
      <c r="N346" s="28" t="str">
        <f t="shared" si="117"/>
        <v>Music David 20171031 $1247</v>
      </c>
      <c r="O346">
        <f t="shared" si="118"/>
        <v>6</v>
      </c>
      <c r="P346">
        <f t="shared" si="119"/>
        <v>12</v>
      </c>
      <c r="Q346">
        <f t="shared" si="120"/>
        <v>21</v>
      </c>
      <c r="R346" s="25" t="str">
        <f t="shared" si="121"/>
        <v>Music</v>
      </c>
      <c r="S346" s="25" t="str">
        <f t="shared" si="122"/>
        <v>David</v>
      </c>
      <c r="T346" s="25" t="str">
        <f t="shared" si="123"/>
        <v>20171031</v>
      </c>
      <c r="U346" s="25">
        <f t="shared" si="124"/>
        <v>1247</v>
      </c>
      <c r="V346" s="26">
        <f t="shared" si="125"/>
        <v>43039</v>
      </c>
    </row>
    <row r="347" spans="1:22" x14ac:dyDescent="0.3">
      <c r="A347" s="12">
        <f t="shared" si="105"/>
        <v>343</v>
      </c>
      <c r="B347" t="s">
        <v>355</v>
      </c>
      <c r="C347">
        <f t="shared" si="106"/>
        <v>31</v>
      </c>
      <c r="D347" t="str">
        <f t="shared" si="107"/>
        <v xml:space="preserve">//PR:Games__SP:Barney2017108  $1478  </v>
      </c>
      <c r="E347">
        <f t="shared" si="108"/>
        <v>32</v>
      </c>
      <c r="F347" t="str">
        <f t="shared" si="109"/>
        <v>//PR:Games__SP:Barney2017108 $1478</v>
      </c>
      <c r="G347" t="str">
        <f t="shared" si="110"/>
        <v>PR:Games__SP:Barney2017108 $1478</v>
      </c>
      <c r="H347" t="str">
        <f t="shared" si="111"/>
        <v>PR:Games  SP:Barney2017108 $1478</v>
      </c>
      <c r="I347" t="str">
        <f t="shared" si="112"/>
        <v>PR:Games SP:Barney2017108 $1478</v>
      </c>
      <c r="J347">
        <f t="shared" si="113"/>
        <v>31</v>
      </c>
      <c r="K347">
        <f t="shared" si="114"/>
        <v>56</v>
      </c>
      <c r="L347" t="str">
        <f t="shared" si="115"/>
        <v>Games SP:Barney2017108 $1478</v>
      </c>
      <c r="M347" t="str">
        <f t="shared" si="116"/>
        <v>Games Barney2017108 $1478</v>
      </c>
      <c r="N347" s="28" t="str">
        <f t="shared" si="117"/>
        <v>Games Barney 2017108 $1478</v>
      </c>
      <c r="O347">
        <f t="shared" si="118"/>
        <v>6</v>
      </c>
      <c r="P347">
        <f t="shared" si="119"/>
        <v>13</v>
      </c>
      <c r="Q347">
        <f t="shared" si="120"/>
        <v>21</v>
      </c>
      <c r="R347" s="25" t="str">
        <f t="shared" si="121"/>
        <v>Games</v>
      </c>
      <c r="S347" s="25" t="str">
        <f t="shared" si="122"/>
        <v>Barney</v>
      </c>
      <c r="T347" s="25" t="str">
        <f t="shared" si="123"/>
        <v>2017108</v>
      </c>
      <c r="U347" s="25">
        <f t="shared" si="124"/>
        <v>1478</v>
      </c>
      <c r="V347" s="26">
        <f t="shared" si="125"/>
        <v>43016</v>
      </c>
    </row>
    <row r="348" spans="1:22" x14ac:dyDescent="0.3">
      <c r="A348" s="12">
        <f t="shared" si="105"/>
        <v>344</v>
      </c>
      <c r="B348" t="s">
        <v>356</v>
      </c>
      <c r="C348">
        <f t="shared" si="106"/>
        <v>28</v>
      </c>
      <c r="D348" t="str">
        <f t="shared" si="107"/>
        <v xml:space="preserve">///PR:Games_____SP:Alice2017109  $0  </v>
      </c>
      <c r="E348">
        <f t="shared" si="108"/>
        <v>32</v>
      </c>
      <c r="F348" t="str">
        <f t="shared" si="109"/>
        <v>///PR:Games_____SP:Alice2017109 $0</v>
      </c>
      <c r="G348" t="str">
        <f t="shared" si="110"/>
        <v>PR:Games_____SP:Alice2017109 $0</v>
      </c>
      <c r="H348" t="str">
        <f t="shared" si="111"/>
        <v>PR:Games     SP:Alice2017109 $0</v>
      </c>
      <c r="I348" t="str">
        <f t="shared" si="112"/>
        <v>PR:Games SP:Alice2017109 $0</v>
      </c>
      <c r="J348">
        <f t="shared" si="113"/>
        <v>27</v>
      </c>
      <c r="K348">
        <f t="shared" si="114"/>
        <v>48</v>
      </c>
      <c r="L348" t="str">
        <f t="shared" si="115"/>
        <v>Games SP:Alice2017109 $0</v>
      </c>
      <c r="M348" t="str">
        <f t="shared" si="116"/>
        <v>Games Alice2017109 $0</v>
      </c>
      <c r="N348" s="28" t="str">
        <f t="shared" si="117"/>
        <v>Games Alice 2017109 $0</v>
      </c>
      <c r="O348">
        <f t="shared" si="118"/>
        <v>6</v>
      </c>
      <c r="P348">
        <f t="shared" si="119"/>
        <v>12</v>
      </c>
      <c r="Q348">
        <f t="shared" si="120"/>
        <v>20</v>
      </c>
      <c r="R348" s="25" t="str">
        <f t="shared" si="121"/>
        <v>Games</v>
      </c>
      <c r="S348" s="25" t="str">
        <f t="shared" si="122"/>
        <v>Alice</v>
      </c>
      <c r="T348" s="25" t="str">
        <f t="shared" si="123"/>
        <v>2017109</v>
      </c>
      <c r="U348" s="25">
        <f t="shared" si="124"/>
        <v>0</v>
      </c>
      <c r="V348" s="26">
        <f t="shared" si="125"/>
        <v>43017</v>
      </c>
    </row>
    <row r="349" spans="1:22" x14ac:dyDescent="0.3">
      <c r="A349" s="12">
        <f t="shared" si="105"/>
        <v>345</v>
      </c>
      <c r="B349" t="s">
        <v>357</v>
      </c>
      <c r="C349">
        <f t="shared" si="106"/>
        <v>31</v>
      </c>
      <c r="D349" t="str">
        <f t="shared" si="107"/>
        <v xml:space="preserve">/////PR:Music_____SP:Carol20171028   $1137 </v>
      </c>
      <c r="E349">
        <f t="shared" si="108"/>
        <v>32</v>
      </c>
      <c r="F349" t="str">
        <f t="shared" si="109"/>
        <v>/////PR:Music_____SP:Carol20171028 $1137</v>
      </c>
      <c r="G349" t="str">
        <f t="shared" si="110"/>
        <v>PR:Music_____SP:Carol20171028 $1137</v>
      </c>
      <c r="H349" t="str">
        <f t="shared" si="111"/>
        <v>PR:Music     SP:Carol20171028 $1137</v>
      </c>
      <c r="I349" t="str">
        <f t="shared" si="112"/>
        <v>PR:Music SP:Carol20171028 $1137</v>
      </c>
      <c r="J349">
        <f t="shared" si="113"/>
        <v>31</v>
      </c>
      <c r="K349">
        <f t="shared" si="114"/>
        <v>55</v>
      </c>
      <c r="L349" t="str">
        <f t="shared" si="115"/>
        <v>Music SP:Carol20171028 $1137</v>
      </c>
      <c r="M349" t="str">
        <f t="shared" si="116"/>
        <v>Music Carol20171028 $1137</v>
      </c>
      <c r="N349" s="28" t="str">
        <f t="shared" si="117"/>
        <v>Music Carol 20171028 $1137</v>
      </c>
      <c r="O349">
        <f t="shared" si="118"/>
        <v>6</v>
      </c>
      <c r="P349">
        <f t="shared" si="119"/>
        <v>12</v>
      </c>
      <c r="Q349">
        <f t="shared" si="120"/>
        <v>21</v>
      </c>
      <c r="R349" s="25" t="str">
        <f t="shared" si="121"/>
        <v>Music</v>
      </c>
      <c r="S349" s="25" t="str">
        <f t="shared" si="122"/>
        <v>Carol</v>
      </c>
      <c r="T349" s="25" t="str">
        <f t="shared" si="123"/>
        <v>20171028</v>
      </c>
      <c r="U349" s="25">
        <f t="shared" si="124"/>
        <v>1137</v>
      </c>
      <c r="V349" s="26">
        <f t="shared" si="125"/>
        <v>43036</v>
      </c>
    </row>
    <row r="350" spans="1:22" x14ac:dyDescent="0.3">
      <c r="A350" s="12">
        <f t="shared" si="105"/>
        <v>346</v>
      </c>
      <c r="B350" t="s">
        <v>358</v>
      </c>
      <c r="C350">
        <f t="shared" si="106"/>
        <v>31</v>
      </c>
      <c r="D350" t="str">
        <f t="shared" si="107"/>
        <v xml:space="preserve">///PR:Clothing____SP:Carol2017106    $0   </v>
      </c>
      <c r="E350">
        <f t="shared" si="108"/>
        <v>32</v>
      </c>
      <c r="F350" t="str">
        <f t="shared" si="109"/>
        <v>///PR:Clothing____SP:Carol2017106 $0</v>
      </c>
      <c r="G350" t="str">
        <f t="shared" si="110"/>
        <v>PR:Clothing____SP:Carol2017106 $0</v>
      </c>
      <c r="H350" t="str">
        <f t="shared" si="111"/>
        <v>PR:Clothing    SP:Carol2017106 $0</v>
      </c>
      <c r="I350" t="str">
        <f t="shared" si="112"/>
        <v>PR:Clothing SP:Carol2017106 $0</v>
      </c>
      <c r="J350">
        <f t="shared" si="113"/>
        <v>30</v>
      </c>
      <c r="K350">
        <f t="shared" si="114"/>
        <v>48</v>
      </c>
      <c r="L350" t="str">
        <f t="shared" si="115"/>
        <v>Clothing SP:Carol2017106 $0</v>
      </c>
      <c r="M350" t="str">
        <f t="shared" si="116"/>
        <v>Clothing Carol2017106 $0</v>
      </c>
      <c r="N350" s="28" t="str">
        <f t="shared" si="117"/>
        <v>Clothing Carol 2017106 $0</v>
      </c>
      <c r="O350">
        <f t="shared" si="118"/>
        <v>9</v>
      </c>
      <c r="P350">
        <f t="shared" si="119"/>
        <v>15</v>
      </c>
      <c r="Q350">
        <f t="shared" si="120"/>
        <v>23</v>
      </c>
      <c r="R350" s="25" t="str">
        <f t="shared" si="121"/>
        <v>Clothing</v>
      </c>
      <c r="S350" s="25" t="str">
        <f t="shared" si="122"/>
        <v>Carol</v>
      </c>
      <c r="T350" s="25" t="str">
        <f t="shared" si="123"/>
        <v>2017106</v>
      </c>
      <c r="U350" s="25">
        <f t="shared" si="124"/>
        <v>0</v>
      </c>
      <c r="V350" s="26">
        <f t="shared" si="125"/>
        <v>43014</v>
      </c>
    </row>
    <row r="351" spans="1:22" x14ac:dyDescent="0.3">
      <c r="A351" s="12">
        <f t="shared" si="105"/>
        <v>347</v>
      </c>
      <c r="B351" t="s">
        <v>359</v>
      </c>
      <c r="C351">
        <f t="shared" si="106"/>
        <v>29</v>
      </c>
      <c r="D351" t="str">
        <f t="shared" si="107"/>
        <v xml:space="preserve">////PR:Music_SP:Carol20171017    $1223     </v>
      </c>
      <c r="E351">
        <f t="shared" si="108"/>
        <v>32</v>
      </c>
      <c r="F351" t="str">
        <f t="shared" si="109"/>
        <v>////PR:Music_SP:Carol20171017 $1223</v>
      </c>
      <c r="G351" t="str">
        <f t="shared" si="110"/>
        <v>PR:Music_SP:Carol20171017 $1223</v>
      </c>
      <c r="H351" t="str">
        <f t="shared" si="111"/>
        <v>PR:Music SP:Carol20171017 $1223</v>
      </c>
      <c r="I351" t="str">
        <f t="shared" si="112"/>
        <v>PR:Music SP:Carol20171017 $1223</v>
      </c>
      <c r="J351">
        <f t="shared" si="113"/>
        <v>31</v>
      </c>
      <c r="K351">
        <f t="shared" si="114"/>
        <v>51</v>
      </c>
      <c r="L351" t="str">
        <f t="shared" si="115"/>
        <v>Music SP:Carol20171017 $1223</v>
      </c>
      <c r="M351" t="str">
        <f t="shared" si="116"/>
        <v>Music Carol20171017 $1223</v>
      </c>
      <c r="N351" s="28" t="str">
        <f t="shared" si="117"/>
        <v>Music Carol 20171017 $1223</v>
      </c>
      <c r="O351">
        <f t="shared" si="118"/>
        <v>6</v>
      </c>
      <c r="P351">
        <f t="shared" si="119"/>
        <v>12</v>
      </c>
      <c r="Q351">
        <f t="shared" si="120"/>
        <v>21</v>
      </c>
      <c r="R351" s="25" t="str">
        <f t="shared" si="121"/>
        <v>Music</v>
      </c>
      <c r="S351" s="25" t="str">
        <f t="shared" si="122"/>
        <v>Carol</v>
      </c>
      <c r="T351" s="25" t="str">
        <f t="shared" si="123"/>
        <v>20171017</v>
      </c>
      <c r="U351" s="25">
        <f t="shared" si="124"/>
        <v>1223</v>
      </c>
      <c r="V351" s="26">
        <f t="shared" si="125"/>
        <v>43025</v>
      </c>
    </row>
    <row r="352" spans="1:22" x14ac:dyDescent="0.3">
      <c r="A352" s="12">
        <f t="shared" si="105"/>
        <v>348</v>
      </c>
      <c r="B352" t="s">
        <v>360</v>
      </c>
      <c r="C352">
        <f t="shared" si="106"/>
        <v>31</v>
      </c>
      <c r="D352" t="str">
        <f t="shared" si="107"/>
        <v xml:space="preserve">/PR:Clothing___SP:Barney2017101   $732    </v>
      </c>
      <c r="E352">
        <f t="shared" si="108"/>
        <v>32</v>
      </c>
      <c r="F352" t="str">
        <f t="shared" si="109"/>
        <v>/PR:Clothing___SP:Barney2017101 $732</v>
      </c>
      <c r="G352" t="str">
        <f t="shared" si="110"/>
        <v>PR:Clothing___SP:Barney2017101 $732</v>
      </c>
      <c r="H352" t="str">
        <f t="shared" si="111"/>
        <v>PR:Clothing   SP:Barney2017101 $732</v>
      </c>
      <c r="I352" t="str">
        <f t="shared" si="112"/>
        <v>PR:Clothing SP:Barney2017101 $732</v>
      </c>
      <c r="J352">
        <f t="shared" si="113"/>
        <v>33</v>
      </c>
      <c r="K352">
        <f t="shared" si="114"/>
        <v>50</v>
      </c>
      <c r="L352" t="str">
        <f t="shared" si="115"/>
        <v>Clothing SP:Barney2017101 $732</v>
      </c>
      <c r="M352" t="str">
        <f t="shared" si="116"/>
        <v>Clothing Barney2017101 $732</v>
      </c>
      <c r="N352" s="28" t="str">
        <f t="shared" si="117"/>
        <v>Clothing Barney 2017101 $732</v>
      </c>
      <c r="O352">
        <f t="shared" si="118"/>
        <v>9</v>
      </c>
      <c r="P352">
        <f t="shared" si="119"/>
        <v>16</v>
      </c>
      <c r="Q352">
        <f t="shared" si="120"/>
        <v>24</v>
      </c>
      <c r="R352" s="25" t="str">
        <f t="shared" si="121"/>
        <v>Clothing</v>
      </c>
      <c r="S352" s="25" t="str">
        <f t="shared" si="122"/>
        <v>Barney</v>
      </c>
      <c r="T352" s="25" t="str">
        <f t="shared" si="123"/>
        <v>2017101</v>
      </c>
      <c r="U352" s="25">
        <f t="shared" si="124"/>
        <v>732</v>
      </c>
      <c r="V352" s="26">
        <f t="shared" si="125"/>
        <v>43009</v>
      </c>
    </row>
    <row r="353" spans="1:22" x14ac:dyDescent="0.3">
      <c r="A353" s="12">
        <f t="shared" si="105"/>
        <v>349</v>
      </c>
      <c r="B353" t="s">
        <v>361</v>
      </c>
      <c r="C353">
        <f t="shared" si="106"/>
        <v>31</v>
      </c>
      <c r="D353" t="str">
        <f t="shared" si="107"/>
        <v xml:space="preserve">////PR:Clothing___SP:Carol20171020    $0     </v>
      </c>
      <c r="E353">
        <f t="shared" si="108"/>
        <v>32</v>
      </c>
      <c r="F353" t="str">
        <f t="shared" si="109"/>
        <v>////PR:Clothing___SP:Carol20171020 $0</v>
      </c>
      <c r="G353" t="str">
        <f t="shared" si="110"/>
        <v>PR:Clothing___SP:Carol20171020 $0</v>
      </c>
      <c r="H353" t="str">
        <f t="shared" si="111"/>
        <v>PR:Clothing   SP:Carol20171020 $0</v>
      </c>
      <c r="I353" t="str">
        <f t="shared" si="112"/>
        <v>PR:Clothing SP:Carol20171020 $0</v>
      </c>
      <c r="J353">
        <f t="shared" si="113"/>
        <v>31</v>
      </c>
      <c r="K353">
        <f t="shared" si="114"/>
        <v>48</v>
      </c>
      <c r="L353" t="str">
        <f t="shared" si="115"/>
        <v>Clothing SP:Carol20171020 $0</v>
      </c>
      <c r="M353" t="str">
        <f t="shared" si="116"/>
        <v>Clothing Carol20171020 $0</v>
      </c>
      <c r="N353" s="28" t="str">
        <f t="shared" si="117"/>
        <v>Clothing Carol 20171020 $0</v>
      </c>
      <c r="O353">
        <f t="shared" si="118"/>
        <v>9</v>
      </c>
      <c r="P353">
        <f t="shared" si="119"/>
        <v>15</v>
      </c>
      <c r="Q353">
        <f t="shared" si="120"/>
        <v>24</v>
      </c>
      <c r="R353" s="25" t="str">
        <f t="shared" si="121"/>
        <v>Clothing</v>
      </c>
      <c r="S353" s="25" t="str">
        <f t="shared" si="122"/>
        <v>Carol</v>
      </c>
      <c r="T353" s="25" t="str">
        <f t="shared" si="123"/>
        <v>20171020</v>
      </c>
      <c r="U353" s="25">
        <f t="shared" si="124"/>
        <v>0</v>
      </c>
      <c r="V353" s="26">
        <f t="shared" si="125"/>
        <v>43028</v>
      </c>
    </row>
    <row r="354" spans="1:22" x14ac:dyDescent="0.3">
      <c r="A354" s="12">
        <f t="shared" si="105"/>
        <v>350</v>
      </c>
      <c r="B354" t="s">
        <v>362</v>
      </c>
      <c r="C354">
        <f t="shared" si="106"/>
        <v>29</v>
      </c>
      <c r="D354" t="str">
        <f t="shared" si="107"/>
        <v xml:space="preserve">//PR:Books___SP:Carol2017105    $619    </v>
      </c>
      <c r="E354">
        <f t="shared" si="108"/>
        <v>32</v>
      </c>
      <c r="F354" t="str">
        <f t="shared" si="109"/>
        <v>//PR:Books___SP:Carol2017105 $619</v>
      </c>
      <c r="G354" t="str">
        <f t="shared" si="110"/>
        <v>PR:Books___SP:Carol2017105 $619</v>
      </c>
      <c r="H354" t="str">
        <f t="shared" si="111"/>
        <v>PR:Books   SP:Carol2017105 $619</v>
      </c>
      <c r="I354" t="str">
        <f t="shared" si="112"/>
        <v>PR:Books SP:Carol2017105 $619</v>
      </c>
      <c r="J354">
        <f t="shared" si="113"/>
        <v>29</v>
      </c>
      <c r="K354">
        <f t="shared" si="114"/>
        <v>57</v>
      </c>
      <c r="L354" t="str">
        <f t="shared" si="115"/>
        <v>Books SP:Carol2017105 $619</v>
      </c>
      <c r="M354" t="str">
        <f t="shared" si="116"/>
        <v>Books Carol2017105 $619</v>
      </c>
      <c r="N354" s="28" t="str">
        <f t="shared" si="117"/>
        <v>Books Carol 2017105 $619</v>
      </c>
      <c r="O354">
        <f t="shared" si="118"/>
        <v>6</v>
      </c>
      <c r="P354">
        <f t="shared" si="119"/>
        <v>12</v>
      </c>
      <c r="Q354">
        <f t="shared" si="120"/>
        <v>20</v>
      </c>
      <c r="R354" s="25" t="str">
        <f t="shared" si="121"/>
        <v>Books</v>
      </c>
      <c r="S354" s="25" t="str">
        <f t="shared" si="122"/>
        <v>Carol</v>
      </c>
      <c r="T354" s="25" t="str">
        <f t="shared" si="123"/>
        <v>2017105</v>
      </c>
      <c r="U354" s="25">
        <f t="shared" si="124"/>
        <v>619</v>
      </c>
      <c r="V354" s="26">
        <f t="shared" si="125"/>
        <v>43013</v>
      </c>
    </row>
    <row r="355" spans="1:22" x14ac:dyDescent="0.3">
      <c r="A355" s="12">
        <f t="shared" si="105"/>
        <v>351</v>
      </c>
      <c r="B355" t="s">
        <v>363</v>
      </c>
      <c r="C355">
        <f t="shared" si="106"/>
        <v>31</v>
      </c>
      <c r="D355" t="str">
        <f t="shared" si="107"/>
        <v xml:space="preserve">/PR:Clothing_SP:Alice20171019     $877  </v>
      </c>
      <c r="E355">
        <f t="shared" si="108"/>
        <v>32</v>
      </c>
      <c r="F355" t="str">
        <f t="shared" si="109"/>
        <v>/PR:Clothing_SP:Alice20171019 $877</v>
      </c>
      <c r="G355" t="str">
        <f t="shared" si="110"/>
        <v>PR:Clothing_SP:Alice20171019 $877</v>
      </c>
      <c r="H355" t="str">
        <f t="shared" si="111"/>
        <v>PR:Clothing SP:Alice20171019 $877</v>
      </c>
      <c r="I355" t="str">
        <f t="shared" si="112"/>
        <v>PR:Clothing SP:Alice20171019 $877</v>
      </c>
      <c r="J355">
        <f t="shared" si="113"/>
        <v>33</v>
      </c>
      <c r="K355">
        <f t="shared" si="114"/>
        <v>55</v>
      </c>
      <c r="L355" t="str">
        <f t="shared" si="115"/>
        <v>Clothing SP:Alice20171019 $877</v>
      </c>
      <c r="M355" t="str">
        <f t="shared" si="116"/>
        <v>Clothing Alice20171019 $877</v>
      </c>
      <c r="N355" s="28" t="str">
        <f t="shared" si="117"/>
        <v>Clothing Alice 20171019 $877</v>
      </c>
      <c r="O355">
        <f t="shared" si="118"/>
        <v>9</v>
      </c>
      <c r="P355">
        <f t="shared" si="119"/>
        <v>15</v>
      </c>
      <c r="Q355">
        <f t="shared" si="120"/>
        <v>24</v>
      </c>
      <c r="R355" s="25" t="str">
        <f t="shared" si="121"/>
        <v>Clothing</v>
      </c>
      <c r="S355" s="25" t="str">
        <f t="shared" si="122"/>
        <v>Alice</v>
      </c>
      <c r="T355" s="25" t="str">
        <f t="shared" si="123"/>
        <v>20171019</v>
      </c>
      <c r="U355" s="25">
        <f t="shared" si="124"/>
        <v>877</v>
      </c>
      <c r="V355" s="26">
        <f t="shared" si="125"/>
        <v>43027</v>
      </c>
    </row>
    <row r="356" spans="1:22" x14ac:dyDescent="0.3">
      <c r="A356" s="12">
        <f t="shared" si="105"/>
        <v>352</v>
      </c>
      <c r="B356" t="s">
        <v>364</v>
      </c>
      <c r="C356">
        <f t="shared" si="106"/>
        <v>29</v>
      </c>
      <c r="D356" t="str">
        <f t="shared" si="107"/>
        <v xml:space="preserve">///PR:Books_____SP:David20171031    $629   </v>
      </c>
      <c r="E356">
        <f t="shared" si="108"/>
        <v>32</v>
      </c>
      <c r="F356" t="str">
        <f t="shared" si="109"/>
        <v>///PR:Books_____SP:David20171031 $629</v>
      </c>
      <c r="G356" t="str">
        <f t="shared" si="110"/>
        <v>PR:Books_____SP:David20171031 $629</v>
      </c>
      <c r="H356" t="str">
        <f t="shared" si="111"/>
        <v>PR:Books     SP:David20171031 $629</v>
      </c>
      <c r="I356" t="str">
        <f t="shared" si="112"/>
        <v>PR:Books SP:David20171031 $629</v>
      </c>
      <c r="J356">
        <f t="shared" si="113"/>
        <v>30</v>
      </c>
      <c r="K356">
        <f t="shared" si="114"/>
        <v>57</v>
      </c>
      <c r="L356" t="str">
        <f t="shared" si="115"/>
        <v>Books SP:David20171031 $629</v>
      </c>
      <c r="M356" t="str">
        <f t="shared" si="116"/>
        <v>Books David20171031 $629</v>
      </c>
      <c r="N356" s="28" t="str">
        <f t="shared" si="117"/>
        <v>Books David 20171031 $629</v>
      </c>
      <c r="O356">
        <f t="shared" si="118"/>
        <v>6</v>
      </c>
      <c r="P356">
        <f t="shared" si="119"/>
        <v>12</v>
      </c>
      <c r="Q356">
        <f t="shared" si="120"/>
        <v>21</v>
      </c>
      <c r="R356" s="25" t="str">
        <f t="shared" si="121"/>
        <v>Books</v>
      </c>
      <c r="S356" s="25" t="str">
        <f t="shared" si="122"/>
        <v>David</v>
      </c>
      <c r="T356" s="25" t="str">
        <f t="shared" si="123"/>
        <v>20171031</v>
      </c>
      <c r="U356" s="25">
        <f t="shared" si="124"/>
        <v>629</v>
      </c>
      <c r="V356" s="26">
        <f t="shared" si="125"/>
        <v>43039</v>
      </c>
    </row>
    <row r="357" spans="1:22" x14ac:dyDescent="0.3">
      <c r="A357" s="12">
        <f t="shared" si="105"/>
        <v>353</v>
      </c>
      <c r="B357" t="s">
        <v>365</v>
      </c>
      <c r="C357">
        <f t="shared" si="106"/>
        <v>29</v>
      </c>
      <c r="D357" t="str">
        <f t="shared" si="107"/>
        <v xml:space="preserve">///PR:Clothing____SP:Carol2017103     $1069 </v>
      </c>
      <c r="E357">
        <f t="shared" si="108"/>
        <v>32</v>
      </c>
      <c r="F357" t="str">
        <f t="shared" si="109"/>
        <v>///PR:Clothing____SP:Carol2017103 $1069</v>
      </c>
      <c r="G357" t="str">
        <f t="shared" si="110"/>
        <v>PR:Clothing____SP:Carol2017103 $1069</v>
      </c>
      <c r="H357" t="str">
        <f t="shared" si="111"/>
        <v>PR:Clothing    SP:Carol2017103 $1069</v>
      </c>
      <c r="I357" t="str">
        <f t="shared" si="112"/>
        <v>PR:Clothing SP:Carol2017103 $1069</v>
      </c>
      <c r="J357">
        <f t="shared" si="113"/>
        <v>33</v>
      </c>
      <c r="K357">
        <f t="shared" si="114"/>
        <v>57</v>
      </c>
      <c r="L357" t="str">
        <f t="shared" si="115"/>
        <v>Clothing SP:Carol2017103 $1069</v>
      </c>
      <c r="M357" t="str">
        <f t="shared" si="116"/>
        <v>Clothing Carol2017103 $1069</v>
      </c>
      <c r="N357" s="28" t="str">
        <f t="shared" si="117"/>
        <v>Clothing Carol 2017103 $1069</v>
      </c>
      <c r="O357">
        <f t="shared" si="118"/>
        <v>9</v>
      </c>
      <c r="P357">
        <f t="shared" si="119"/>
        <v>15</v>
      </c>
      <c r="Q357">
        <f t="shared" si="120"/>
        <v>23</v>
      </c>
      <c r="R357" s="25" t="str">
        <f t="shared" si="121"/>
        <v>Clothing</v>
      </c>
      <c r="S357" s="25" t="str">
        <f t="shared" si="122"/>
        <v>Carol</v>
      </c>
      <c r="T357" s="25" t="str">
        <f t="shared" si="123"/>
        <v>2017103</v>
      </c>
      <c r="U357" s="25">
        <f t="shared" si="124"/>
        <v>1069</v>
      </c>
      <c r="V357" s="26">
        <f t="shared" si="125"/>
        <v>43011</v>
      </c>
    </row>
    <row r="358" spans="1:22" x14ac:dyDescent="0.3">
      <c r="A358" s="12">
        <f t="shared" si="105"/>
        <v>354</v>
      </c>
      <c r="B358" t="s">
        <v>366</v>
      </c>
      <c r="C358">
        <f t="shared" si="106"/>
        <v>31</v>
      </c>
      <c r="D358" t="str">
        <f t="shared" si="107"/>
        <v xml:space="preserve">////PR:Music__SP:Alice20171022    $1348  </v>
      </c>
      <c r="E358">
        <f t="shared" si="108"/>
        <v>32</v>
      </c>
      <c r="F358" t="str">
        <f t="shared" si="109"/>
        <v>////PR:Music__SP:Alice20171022 $1348</v>
      </c>
      <c r="G358" t="str">
        <f t="shared" si="110"/>
        <v>PR:Music__SP:Alice20171022 $1348</v>
      </c>
      <c r="H358" t="str">
        <f t="shared" si="111"/>
        <v>PR:Music  SP:Alice20171022 $1348</v>
      </c>
      <c r="I358" t="str">
        <f t="shared" si="112"/>
        <v>PR:Music SP:Alice20171022 $1348</v>
      </c>
      <c r="J358">
        <f t="shared" si="113"/>
        <v>31</v>
      </c>
      <c r="K358">
        <f t="shared" si="114"/>
        <v>56</v>
      </c>
      <c r="L358" t="str">
        <f t="shared" si="115"/>
        <v>Music SP:Alice20171022 $1348</v>
      </c>
      <c r="M358" t="str">
        <f t="shared" si="116"/>
        <v>Music Alice20171022 $1348</v>
      </c>
      <c r="N358" s="28" t="str">
        <f t="shared" si="117"/>
        <v>Music Alice 20171022 $1348</v>
      </c>
      <c r="O358">
        <f t="shared" si="118"/>
        <v>6</v>
      </c>
      <c r="P358">
        <f t="shared" si="119"/>
        <v>12</v>
      </c>
      <c r="Q358">
        <f t="shared" si="120"/>
        <v>21</v>
      </c>
      <c r="R358" s="25" t="str">
        <f t="shared" si="121"/>
        <v>Music</v>
      </c>
      <c r="S358" s="25" t="str">
        <f t="shared" si="122"/>
        <v>Alice</v>
      </c>
      <c r="T358" s="25" t="str">
        <f t="shared" si="123"/>
        <v>20171022</v>
      </c>
      <c r="U358" s="25">
        <f t="shared" si="124"/>
        <v>1348</v>
      </c>
      <c r="V358" s="26">
        <f t="shared" si="125"/>
        <v>43030</v>
      </c>
    </row>
    <row r="359" spans="1:22" x14ac:dyDescent="0.3">
      <c r="A359" s="12">
        <f t="shared" si="105"/>
        <v>355</v>
      </c>
      <c r="B359" t="s">
        <v>367</v>
      </c>
      <c r="C359">
        <f t="shared" si="106"/>
        <v>29</v>
      </c>
      <c r="D359" t="str">
        <f t="shared" si="107"/>
        <v xml:space="preserve">//PR:Clothing_____SP:David20171017  $1475 </v>
      </c>
      <c r="E359">
        <f t="shared" si="108"/>
        <v>32</v>
      </c>
      <c r="F359" t="str">
        <f t="shared" si="109"/>
        <v>//PR:Clothing_____SP:David20171017 $1475</v>
      </c>
      <c r="G359" t="str">
        <f t="shared" si="110"/>
        <v>PR:Clothing_____SP:David20171017 $1475</v>
      </c>
      <c r="H359" t="str">
        <f t="shared" si="111"/>
        <v>PR:Clothing     SP:David20171017 $1475</v>
      </c>
      <c r="I359" t="str">
        <f t="shared" si="112"/>
        <v>PR:Clothing SP:David20171017 $1475</v>
      </c>
      <c r="J359">
        <f t="shared" si="113"/>
        <v>34</v>
      </c>
      <c r="K359">
        <f t="shared" si="114"/>
        <v>53</v>
      </c>
      <c r="L359" t="str">
        <f t="shared" si="115"/>
        <v>Clothing SP:David20171017 $1475</v>
      </c>
      <c r="M359" t="str">
        <f t="shared" si="116"/>
        <v>Clothing David20171017 $1475</v>
      </c>
      <c r="N359" s="28" t="str">
        <f t="shared" si="117"/>
        <v>Clothing David 20171017 $1475</v>
      </c>
      <c r="O359">
        <f t="shared" si="118"/>
        <v>9</v>
      </c>
      <c r="P359">
        <f t="shared" si="119"/>
        <v>15</v>
      </c>
      <c r="Q359">
        <f t="shared" si="120"/>
        <v>24</v>
      </c>
      <c r="R359" s="25" t="str">
        <f t="shared" si="121"/>
        <v>Clothing</v>
      </c>
      <c r="S359" s="25" t="str">
        <f t="shared" si="122"/>
        <v>David</v>
      </c>
      <c r="T359" s="25" t="str">
        <f t="shared" si="123"/>
        <v>20171017</v>
      </c>
      <c r="U359" s="25">
        <f t="shared" si="124"/>
        <v>1475</v>
      </c>
      <c r="V359" s="26">
        <f t="shared" si="125"/>
        <v>43025</v>
      </c>
    </row>
    <row r="360" spans="1:22" x14ac:dyDescent="0.3">
      <c r="A360" s="12">
        <f t="shared" si="105"/>
        <v>356</v>
      </c>
      <c r="B360" t="s">
        <v>368</v>
      </c>
      <c r="C360">
        <f t="shared" si="106"/>
        <v>30</v>
      </c>
      <c r="D360" t="str">
        <f t="shared" si="107"/>
        <v xml:space="preserve">///PR:Music__SP:Carol20171021    $0 </v>
      </c>
      <c r="E360">
        <f t="shared" si="108"/>
        <v>32</v>
      </c>
      <c r="F360" t="str">
        <f t="shared" si="109"/>
        <v>///PR:Music__SP:Carol20171021 $0</v>
      </c>
      <c r="G360" t="str">
        <f t="shared" si="110"/>
        <v>PR:Music__SP:Carol20171021 $0</v>
      </c>
      <c r="H360" t="str">
        <f t="shared" si="111"/>
        <v>PR:Music  SP:Carol20171021 $0</v>
      </c>
      <c r="I360" t="str">
        <f t="shared" si="112"/>
        <v>PR:Music SP:Carol20171021 $0</v>
      </c>
      <c r="J360">
        <f t="shared" si="113"/>
        <v>28</v>
      </c>
      <c r="K360">
        <f t="shared" si="114"/>
        <v>48</v>
      </c>
      <c r="L360" t="str">
        <f t="shared" si="115"/>
        <v>Music SP:Carol20171021 $0</v>
      </c>
      <c r="M360" t="str">
        <f t="shared" si="116"/>
        <v>Music Carol20171021 $0</v>
      </c>
      <c r="N360" s="28" t="str">
        <f t="shared" si="117"/>
        <v>Music Carol 20171021 $0</v>
      </c>
      <c r="O360">
        <f t="shared" si="118"/>
        <v>6</v>
      </c>
      <c r="P360">
        <f t="shared" si="119"/>
        <v>12</v>
      </c>
      <c r="Q360">
        <f t="shared" si="120"/>
        <v>21</v>
      </c>
      <c r="R360" s="25" t="str">
        <f t="shared" si="121"/>
        <v>Music</v>
      </c>
      <c r="S360" s="25" t="str">
        <f t="shared" si="122"/>
        <v>Carol</v>
      </c>
      <c r="T360" s="25" t="str">
        <f t="shared" si="123"/>
        <v>20171021</v>
      </c>
      <c r="U360" s="25">
        <f t="shared" si="124"/>
        <v>0</v>
      </c>
      <c r="V360" s="26">
        <f t="shared" si="125"/>
        <v>43029</v>
      </c>
    </row>
    <row r="361" spans="1:22" x14ac:dyDescent="0.3">
      <c r="A361" s="12">
        <f t="shared" si="105"/>
        <v>357</v>
      </c>
      <c r="B361" t="s">
        <v>369</v>
      </c>
      <c r="C361">
        <f t="shared" si="106"/>
        <v>29</v>
      </c>
      <c r="D361" t="str">
        <f t="shared" si="107"/>
        <v xml:space="preserve">///PR:Games___SP:Alice20171014   $2209     </v>
      </c>
      <c r="E361">
        <f t="shared" si="108"/>
        <v>32</v>
      </c>
      <c r="F361" t="str">
        <f t="shared" si="109"/>
        <v>///PR:Games___SP:Alice20171014 $2209</v>
      </c>
      <c r="G361" t="str">
        <f t="shared" si="110"/>
        <v>PR:Games___SP:Alice20171014 $2209</v>
      </c>
      <c r="H361" t="str">
        <f t="shared" si="111"/>
        <v>PR:Games   SP:Alice20171014 $2209</v>
      </c>
      <c r="I361" t="str">
        <f t="shared" si="112"/>
        <v>PR:Games SP:Alice20171014 $2209</v>
      </c>
      <c r="J361">
        <f t="shared" si="113"/>
        <v>31</v>
      </c>
      <c r="K361">
        <f t="shared" si="114"/>
        <v>57</v>
      </c>
      <c r="L361" t="str">
        <f t="shared" si="115"/>
        <v>Games SP:Alice20171014 $2209</v>
      </c>
      <c r="M361" t="str">
        <f t="shared" si="116"/>
        <v>Games Alice20171014 $2209</v>
      </c>
      <c r="N361" s="28" t="str">
        <f t="shared" si="117"/>
        <v>Games Alice 20171014 $2209</v>
      </c>
      <c r="O361">
        <f t="shared" si="118"/>
        <v>6</v>
      </c>
      <c r="P361">
        <f t="shared" si="119"/>
        <v>12</v>
      </c>
      <c r="Q361">
        <f t="shared" si="120"/>
        <v>21</v>
      </c>
      <c r="R361" s="25" t="str">
        <f t="shared" si="121"/>
        <v>Games</v>
      </c>
      <c r="S361" s="25" t="str">
        <f t="shared" si="122"/>
        <v>Alice</v>
      </c>
      <c r="T361" s="25" t="str">
        <f t="shared" si="123"/>
        <v>20171014</v>
      </c>
      <c r="U361" s="25">
        <f t="shared" si="124"/>
        <v>2209</v>
      </c>
      <c r="V361" s="26">
        <f t="shared" si="125"/>
        <v>43022</v>
      </c>
    </row>
    <row r="362" spans="1:22" x14ac:dyDescent="0.3">
      <c r="A362" s="12">
        <f t="shared" si="105"/>
        <v>358</v>
      </c>
      <c r="B362" t="s">
        <v>370</v>
      </c>
      <c r="C362">
        <f t="shared" si="106"/>
        <v>30</v>
      </c>
      <c r="D362" t="str">
        <f t="shared" si="107"/>
        <v xml:space="preserve">/////PR:Games___SP:David20171024     $0    </v>
      </c>
      <c r="E362">
        <f t="shared" si="108"/>
        <v>32</v>
      </c>
      <c r="F362" t="str">
        <f t="shared" si="109"/>
        <v>/////PR:Games___SP:David20171024 $0</v>
      </c>
      <c r="G362" t="str">
        <f t="shared" si="110"/>
        <v>PR:Games___SP:David20171024 $0</v>
      </c>
      <c r="H362" t="str">
        <f t="shared" si="111"/>
        <v>PR:Games   SP:David20171024 $0</v>
      </c>
      <c r="I362" t="str">
        <f t="shared" si="112"/>
        <v>PR:Games SP:David20171024 $0</v>
      </c>
      <c r="J362">
        <f t="shared" si="113"/>
        <v>28</v>
      </c>
      <c r="K362">
        <f t="shared" si="114"/>
        <v>48</v>
      </c>
      <c r="L362" t="str">
        <f t="shared" si="115"/>
        <v>Games SP:David20171024 $0</v>
      </c>
      <c r="M362" t="str">
        <f t="shared" si="116"/>
        <v>Games David20171024 $0</v>
      </c>
      <c r="N362" s="28" t="str">
        <f t="shared" si="117"/>
        <v>Games David 20171024 $0</v>
      </c>
      <c r="O362">
        <f t="shared" si="118"/>
        <v>6</v>
      </c>
      <c r="P362">
        <f t="shared" si="119"/>
        <v>12</v>
      </c>
      <c r="Q362">
        <f t="shared" si="120"/>
        <v>21</v>
      </c>
      <c r="R362" s="25" t="str">
        <f t="shared" si="121"/>
        <v>Games</v>
      </c>
      <c r="S362" s="25" t="str">
        <f t="shared" si="122"/>
        <v>David</v>
      </c>
      <c r="T362" s="25" t="str">
        <f t="shared" si="123"/>
        <v>20171024</v>
      </c>
      <c r="U362" s="25">
        <f t="shared" si="124"/>
        <v>0</v>
      </c>
      <c r="V362" s="26">
        <f t="shared" si="125"/>
        <v>43032</v>
      </c>
    </row>
    <row r="363" spans="1:22" x14ac:dyDescent="0.3">
      <c r="A363" s="12">
        <f t="shared" si="105"/>
        <v>359</v>
      </c>
      <c r="B363" t="s">
        <v>371</v>
      </c>
      <c r="C363">
        <f t="shared" si="106"/>
        <v>31</v>
      </c>
      <c r="D363" t="str">
        <f t="shared" si="107"/>
        <v xml:space="preserve">////PR:Games____SP:Barney20171019 $0 </v>
      </c>
      <c r="E363">
        <f t="shared" si="108"/>
        <v>32</v>
      </c>
      <c r="F363" t="str">
        <f t="shared" si="109"/>
        <v>////PR:Games____SP:Barney20171019 $0</v>
      </c>
      <c r="G363" t="str">
        <f t="shared" si="110"/>
        <v>PR:Games____SP:Barney20171019 $0</v>
      </c>
      <c r="H363" t="str">
        <f t="shared" si="111"/>
        <v>PR:Games    SP:Barney20171019 $0</v>
      </c>
      <c r="I363" t="str">
        <f t="shared" si="112"/>
        <v>PR:Games SP:Barney20171019 $0</v>
      </c>
      <c r="J363">
        <f t="shared" si="113"/>
        <v>29</v>
      </c>
      <c r="K363">
        <f t="shared" si="114"/>
        <v>48</v>
      </c>
      <c r="L363" t="str">
        <f t="shared" si="115"/>
        <v>Games SP:Barney20171019 $0</v>
      </c>
      <c r="M363" t="str">
        <f t="shared" si="116"/>
        <v>Games Barney20171019 $0</v>
      </c>
      <c r="N363" s="28" t="str">
        <f t="shared" si="117"/>
        <v>Games Barney 20171019 $0</v>
      </c>
      <c r="O363">
        <f t="shared" si="118"/>
        <v>6</v>
      </c>
      <c r="P363">
        <f t="shared" si="119"/>
        <v>13</v>
      </c>
      <c r="Q363">
        <f t="shared" si="120"/>
        <v>22</v>
      </c>
      <c r="R363" s="25" t="str">
        <f t="shared" si="121"/>
        <v>Games</v>
      </c>
      <c r="S363" s="25" t="str">
        <f t="shared" si="122"/>
        <v>Barney</v>
      </c>
      <c r="T363" s="25" t="str">
        <f t="shared" si="123"/>
        <v>20171019</v>
      </c>
      <c r="U363" s="25">
        <f t="shared" si="124"/>
        <v>0</v>
      </c>
      <c r="V363" s="26">
        <f t="shared" si="125"/>
        <v>43027</v>
      </c>
    </row>
    <row r="364" spans="1:22" x14ac:dyDescent="0.3">
      <c r="A364" s="12">
        <f t="shared" si="105"/>
        <v>360</v>
      </c>
      <c r="B364" t="s">
        <v>372</v>
      </c>
      <c r="C364">
        <f t="shared" si="106"/>
        <v>30</v>
      </c>
      <c r="D364" t="str">
        <f t="shared" si="107"/>
        <v xml:space="preserve">///PR:Games___SP:Carol2017106  $1733 </v>
      </c>
      <c r="E364">
        <f t="shared" si="108"/>
        <v>32</v>
      </c>
      <c r="F364" t="str">
        <f t="shared" si="109"/>
        <v>///PR:Games___SP:Carol2017106 $1733</v>
      </c>
      <c r="G364" t="str">
        <f t="shared" si="110"/>
        <v>PR:Games___SP:Carol2017106 $1733</v>
      </c>
      <c r="H364" t="str">
        <f t="shared" si="111"/>
        <v>PR:Games   SP:Carol2017106 $1733</v>
      </c>
      <c r="I364" t="str">
        <f t="shared" si="112"/>
        <v>PR:Games SP:Carol2017106 $1733</v>
      </c>
      <c r="J364">
        <f t="shared" si="113"/>
        <v>30</v>
      </c>
      <c r="K364">
        <f t="shared" si="114"/>
        <v>51</v>
      </c>
      <c r="L364" t="str">
        <f t="shared" si="115"/>
        <v>Games SP:Carol2017106 $1733</v>
      </c>
      <c r="M364" t="str">
        <f t="shared" si="116"/>
        <v>Games Carol2017106 $1733</v>
      </c>
      <c r="N364" s="28" t="str">
        <f t="shared" si="117"/>
        <v>Games Carol 2017106 $1733</v>
      </c>
      <c r="O364">
        <f t="shared" si="118"/>
        <v>6</v>
      </c>
      <c r="P364">
        <f t="shared" si="119"/>
        <v>12</v>
      </c>
      <c r="Q364">
        <f t="shared" si="120"/>
        <v>20</v>
      </c>
      <c r="R364" s="25" t="str">
        <f t="shared" si="121"/>
        <v>Games</v>
      </c>
      <c r="S364" s="25" t="str">
        <f t="shared" si="122"/>
        <v>Carol</v>
      </c>
      <c r="T364" s="25" t="str">
        <f t="shared" si="123"/>
        <v>2017106</v>
      </c>
      <c r="U364" s="25">
        <f t="shared" si="124"/>
        <v>1733</v>
      </c>
      <c r="V364" s="26">
        <f t="shared" si="125"/>
        <v>43014</v>
      </c>
    </row>
    <row r="365" spans="1:22" x14ac:dyDescent="0.3">
      <c r="A365" s="12">
        <f t="shared" si="105"/>
        <v>361</v>
      </c>
      <c r="B365" t="s">
        <v>373</v>
      </c>
      <c r="C365">
        <f t="shared" si="106"/>
        <v>30</v>
      </c>
      <c r="D365" t="str">
        <f t="shared" si="107"/>
        <v xml:space="preserve">/////PR:Games__SP:David2017105    $1878     </v>
      </c>
      <c r="E365">
        <f t="shared" si="108"/>
        <v>32</v>
      </c>
      <c r="F365" t="str">
        <f t="shared" si="109"/>
        <v>/////PR:Games__SP:David2017105 $1878</v>
      </c>
      <c r="G365" t="str">
        <f t="shared" si="110"/>
        <v>PR:Games__SP:David2017105 $1878</v>
      </c>
      <c r="H365" t="str">
        <f t="shared" si="111"/>
        <v>PR:Games  SP:David2017105 $1878</v>
      </c>
      <c r="I365" t="str">
        <f t="shared" si="112"/>
        <v>PR:Games SP:David2017105 $1878</v>
      </c>
      <c r="J365">
        <f t="shared" si="113"/>
        <v>30</v>
      </c>
      <c r="K365">
        <f t="shared" si="114"/>
        <v>56</v>
      </c>
      <c r="L365" t="str">
        <f t="shared" si="115"/>
        <v>Games SP:David2017105 $1878</v>
      </c>
      <c r="M365" t="str">
        <f t="shared" si="116"/>
        <v>Games David2017105 $1878</v>
      </c>
      <c r="N365" s="28" t="str">
        <f t="shared" si="117"/>
        <v>Games David 2017105 $1878</v>
      </c>
      <c r="O365">
        <f t="shared" si="118"/>
        <v>6</v>
      </c>
      <c r="P365">
        <f t="shared" si="119"/>
        <v>12</v>
      </c>
      <c r="Q365">
        <f t="shared" si="120"/>
        <v>20</v>
      </c>
      <c r="R365" s="25" t="str">
        <f t="shared" si="121"/>
        <v>Games</v>
      </c>
      <c r="S365" s="25" t="str">
        <f t="shared" si="122"/>
        <v>David</v>
      </c>
      <c r="T365" s="25" t="str">
        <f t="shared" si="123"/>
        <v>2017105</v>
      </c>
      <c r="U365" s="25">
        <f t="shared" si="124"/>
        <v>1878</v>
      </c>
      <c r="V365" s="26">
        <f t="shared" si="125"/>
        <v>43013</v>
      </c>
    </row>
    <row r="366" spans="1:22" x14ac:dyDescent="0.3">
      <c r="A366" s="12">
        <f t="shared" si="105"/>
        <v>362</v>
      </c>
      <c r="B366" t="s">
        <v>374</v>
      </c>
      <c r="C366">
        <f t="shared" si="106"/>
        <v>28</v>
      </c>
      <c r="D366" t="str">
        <f t="shared" si="107"/>
        <v xml:space="preserve">//PR:Clothing___SP:Barney20171012    $925     </v>
      </c>
      <c r="E366">
        <f t="shared" si="108"/>
        <v>32</v>
      </c>
      <c r="F366" t="str">
        <f t="shared" si="109"/>
        <v>//PR:Clothing___SP:Barney20171012 $925</v>
      </c>
      <c r="G366" t="str">
        <f t="shared" si="110"/>
        <v>PR:Clothing___SP:Barney20171012 $925</v>
      </c>
      <c r="H366" t="str">
        <f t="shared" si="111"/>
        <v>PR:Clothing   SP:Barney20171012 $925</v>
      </c>
      <c r="I366" t="str">
        <f t="shared" si="112"/>
        <v>PR:Clothing SP:Barney20171012 $925</v>
      </c>
      <c r="J366">
        <f t="shared" si="113"/>
        <v>34</v>
      </c>
      <c r="K366">
        <f t="shared" si="114"/>
        <v>53</v>
      </c>
      <c r="L366" t="str">
        <f t="shared" si="115"/>
        <v>Clothing SP:Barney20171012 $925</v>
      </c>
      <c r="M366" t="str">
        <f t="shared" si="116"/>
        <v>Clothing Barney20171012 $925</v>
      </c>
      <c r="N366" s="28" t="str">
        <f t="shared" si="117"/>
        <v>Clothing Barney 20171012 $925</v>
      </c>
      <c r="O366">
        <f t="shared" si="118"/>
        <v>9</v>
      </c>
      <c r="P366">
        <f t="shared" si="119"/>
        <v>16</v>
      </c>
      <c r="Q366">
        <f t="shared" si="120"/>
        <v>25</v>
      </c>
      <c r="R366" s="25" t="str">
        <f t="shared" si="121"/>
        <v>Clothing</v>
      </c>
      <c r="S366" s="25" t="str">
        <f t="shared" si="122"/>
        <v>Barney</v>
      </c>
      <c r="T366" s="25" t="str">
        <f t="shared" si="123"/>
        <v>20171012</v>
      </c>
      <c r="U366" s="25">
        <f t="shared" si="124"/>
        <v>925</v>
      </c>
      <c r="V366" s="26">
        <f t="shared" si="125"/>
        <v>43020</v>
      </c>
    </row>
    <row r="367" spans="1:22" x14ac:dyDescent="0.3">
      <c r="A367" s="12">
        <f t="shared" si="105"/>
        <v>363</v>
      </c>
      <c r="B367" t="s">
        <v>375</v>
      </c>
      <c r="C367">
        <f t="shared" si="106"/>
        <v>31</v>
      </c>
      <c r="D367" t="str">
        <f t="shared" si="107"/>
        <v xml:space="preserve">/PR:Books___SP:Barney2017101    $686    </v>
      </c>
      <c r="E367">
        <f t="shared" si="108"/>
        <v>32</v>
      </c>
      <c r="F367" t="str">
        <f t="shared" si="109"/>
        <v>/PR:Books___SP:Barney2017101 $686</v>
      </c>
      <c r="G367" t="str">
        <f t="shared" si="110"/>
        <v>PR:Books___SP:Barney2017101 $686</v>
      </c>
      <c r="H367" t="str">
        <f t="shared" si="111"/>
        <v>PR:Books   SP:Barney2017101 $686</v>
      </c>
      <c r="I367" t="str">
        <f t="shared" si="112"/>
        <v>PR:Books SP:Barney2017101 $686</v>
      </c>
      <c r="J367">
        <f t="shared" si="113"/>
        <v>30</v>
      </c>
      <c r="K367">
        <f t="shared" si="114"/>
        <v>54</v>
      </c>
      <c r="L367" t="str">
        <f t="shared" si="115"/>
        <v>Books SP:Barney2017101 $686</v>
      </c>
      <c r="M367" t="str">
        <f t="shared" si="116"/>
        <v>Books Barney2017101 $686</v>
      </c>
      <c r="N367" s="28" t="str">
        <f t="shared" si="117"/>
        <v>Books Barney 2017101 $686</v>
      </c>
      <c r="O367">
        <f t="shared" si="118"/>
        <v>6</v>
      </c>
      <c r="P367">
        <f t="shared" si="119"/>
        <v>13</v>
      </c>
      <c r="Q367">
        <f t="shared" si="120"/>
        <v>21</v>
      </c>
      <c r="R367" s="25" t="str">
        <f t="shared" si="121"/>
        <v>Books</v>
      </c>
      <c r="S367" s="25" t="str">
        <f t="shared" si="122"/>
        <v>Barney</v>
      </c>
      <c r="T367" s="25" t="str">
        <f t="shared" si="123"/>
        <v>2017101</v>
      </c>
      <c r="U367" s="25">
        <f t="shared" si="124"/>
        <v>686</v>
      </c>
      <c r="V367" s="26">
        <f t="shared" si="125"/>
        <v>43009</v>
      </c>
    </row>
    <row r="368" spans="1:22" x14ac:dyDescent="0.3">
      <c r="A368" s="12">
        <f t="shared" si="105"/>
        <v>364</v>
      </c>
      <c r="B368" t="s">
        <v>376</v>
      </c>
      <c r="C368">
        <f t="shared" si="106"/>
        <v>29</v>
      </c>
      <c r="D368" t="str">
        <f t="shared" si="107"/>
        <v xml:space="preserve">/////PR:Clothing_____SP:David2017109     $1703   </v>
      </c>
      <c r="E368">
        <f t="shared" si="108"/>
        <v>32</v>
      </c>
      <c r="F368" t="str">
        <f t="shared" si="109"/>
        <v>/////PR:Clothing_____SP:David2017109 $1703</v>
      </c>
      <c r="G368" t="str">
        <f t="shared" si="110"/>
        <v>PR:Clothing_____SP:David2017109 $1703</v>
      </c>
      <c r="H368" t="str">
        <f t="shared" si="111"/>
        <v>PR:Clothing     SP:David2017109 $1703</v>
      </c>
      <c r="I368" t="str">
        <f t="shared" si="112"/>
        <v>PR:Clothing SP:David2017109 $1703</v>
      </c>
      <c r="J368">
        <f t="shared" si="113"/>
        <v>33</v>
      </c>
      <c r="K368">
        <f t="shared" si="114"/>
        <v>51</v>
      </c>
      <c r="L368" t="str">
        <f t="shared" si="115"/>
        <v>Clothing SP:David2017109 $1703</v>
      </c>
      <c r="M368" t="str">
        <f t="shared" si="116"/>
        <v>Clothing David2017109 $1703</v>
      </c>
      <c r="N368" s="28" t="str">
        <f t="shared" si="117"/>
        <v>Clothing David 2017109 $1703</v>
      </c>
      <c r="O368">
        <f t="shared" si="118"/>
        <v>9</v>
      </c>
      <c r="P368">
        <f t="shared" si="119"/>
        <v>15</v>
      </c>
      <c r="Q368">
        <f t="shared" si="120"/>
        <v>23</v>
      </c>
      <c r="R368" s="25" t="str">
        <f t="shared" si="121"/>
        <v>Clothing</v>
      </c>
      <c r="S368" s="25" t="str">
        <f t="shared" si="122"/>
        <v>David</v>
      </c>
      <c r="T368" s="25" t="str">
        <f t="shared" si="123"/>
        <v>2017109</v>
      </c>
      <c r="U368" s="25">
        <f t="shared" si="124"/>
        <v>1703</v>
      </c>
      <c r="V368" s="26">
        <f t="shared" si="125"/>
        <v>43017</v>
      </c>
    </row>
    <row r="369" spans="1:22" x14ac:dyDescent="0.3">
      <c r="A369" s="12">
        <f t="shared" si="105"/>
        <v>365</v>
      </c>
      <c r="B369" t="s">
        <v>377</v>
      </c>
      <c r="C369">
        <f t="shared" si="106"/>
        <v>28</v>
      </c>
      <c r="D369" t="str">
        <f t="shared" si="107"/>
        <v xml:space="preserve">///PR:Music_SP:David20171021   $1038 </v>
      </c>
      <c r="E369">
        <f t="shared" si="108"/>
        <v>32</v>
      </c>
      <c r="F369" t="str">
        <f t="shared" si="109"/>
        <v>///PR:Music_SP:David20171021 $1038</v>
      </c>
      <c r="G369" t="str">
        <f t="shared" si="110"/>
        <v>PR:Music_SP:David20171021 $1038</v>
      </c>
      <c r="H369" t="str">
        <f t="shared" si="111"/>
        <v>PR:Music SP:David20171021 $1038</v>
      </c>
      <c r="I369" t="str">
        <f t="shared" si="112"/>
        <v>PR:Music SP:David20171021 $1038</v>
      </c>
      <c r="J369">
        <f t="shared" si="113"/>
        <v>31</v>
      </c>
      <c r="K369">
        <f t="shared" si="114"/>
        <v>56</v>
      </c>
      <c r="L369" t="str">
        <f t="shared" si="115"/>
        <v>Music SP:David20171021 $1038</v>
      </c>
      <c r="M369" t="str">
        <f t="shared" si="116"/>
        <v>Music David20171021 $1038</v>
      </c>
      <c r="N369" s="28" t="str">
        <f t="shared" si="117"/>
        <v>Music David 20171021 $1038</v>
      </c>
      <c r="O369">
        <f t="shared" si="118"/>
        <v>6</v>
      </c>
      <c r="P369">
        <f t="shared" si="119"/>
        <v>12</v>
      </c>
      <c r="Q369">
        <f t="shared" si="120"/>
        <v>21</v>
      </c>
      <c r="R369" s="25" t="str">
        <f t="shared" si="121"/>
        <v>Music</v>
      </c>
      <c r="S369" s="25" t="str">
        <f t="shared" si="122"/>
        <v>David</v>
      </c>
      <c r="T369" s="25" t="str">
        <f t="shared" si="123"/>
        <v>20171021</v>
      </c>
      <c r="U369" s="25">
        <f t="shared" si="124"/>
        <v>1038</v>
      </c>
      <c r="V369" s="26">
        <f t="shared" si="125"/>
        <v>43029</v>
      </c>
    </row>
    <row r="370" spans="1:22" x14ac:dyDescent="0.3">
      <c r="A370" s="12">
        <f t="shared" si="105"/>
        <v>366</v>
      </c>
      <c r="B370" t="s">
        <v>378</v>
      </c>
      <c r="C370">
        <f t="shared" si="106"/>
        <v>31</v>
      </c>
      <c r="D370" t="str">
        <f t="shared" si="107"/>
        <v xml:space="preserve">////PR:Games__SP:David20171013 $1573    </v>
      </c>
      <c r="E370">
        <f t="shared" si="108"/>
        <v>32</v>
      </c>
      <c r="F370" t="str">
        <f t="shared" si="109"/>
        <v>////PR:Games__SP:David20171013 $1573</v>
      </c>
      <c r="G370" t="str">
        <f t="shared" si="110"/>
        <v>PR:Games__SP:David20171013 $1573</v>
      </c>
      <c r="H370" t="str">
        <f t="shared" si="111"/>
        <v>PR:Games  SP:David20171013 $1573</v>
      </c>
      <c r="I370" t="str">
        <f t="shared" si="112"/>
        <v>PR:Games SP:David20171013 $1573</v>
      </c>
      <c r="J370">
        <f t="shared" si="113"/>
        <v>31</v>
      </c>
      <c r="K370">
        <f t="shared" si="114"/>
        <v>51</v>
      </c>
      <c r="L370" t="str">
        <f t="shared" si="115"/>
        <v>Games SP:David20171013 $1573</v>
      </c>
      <c r="M370" t="str">
        <f t="shared" si="116"/>
        <v>Games David20171013 $1573</v>
      </c>
      <c r="N370" s="28" t="str">
        <f t="shared" si="117"/>
        <v>Games David 20171013 $1573</v>
      </c>
      <c r="O370">
        <f t="shared" si="118"/>
        <v>6</v>
      </c>
      <c r="P370">
        <f t="shared" si="119"/>
        <v>12</v>
      </c>
      <c r="Q370">
        <f t="shared" si="120"/>
        <v>21</v>
      </c>
      <c r="R370" s="25" t="str">
        <f t="shared" si="121"/>
        <v>Games</v>
      </c>
      <c r="S370" s="25" t="str">
        <f t="shared" si="122"/>
        <v>David</v>
      </c>
      <c r="T370" s="25" t="str">
        <f t="shared" si="123"/>
        <v>20171013</v>
      </c>
      <c r="U370" s="25">
        <f t="shared" si="124"/>
        <v>1573</v>
      </c>
      <c r="V370" s="26">
        <f t="shared" si="125"/>
        <v>43021</v>
      </c>
    </row>
    <row r="371" spans="1:22" x14ac:dyDescent="0.3">
      <c r="A371" s="12">
        <f t="shared" si="105"/>
        <v>367</v>
      </c>
      <c r="B371" t="s">
        <v>379</v>
      </c>
      <c r="C371">
        <f t="shared" si="106"/>
        <v>31</v>
      </c>
      <c r="D371" t="str">
        <f t="shared" si="107"/>
        <v xml:space="preserve">//PR:Games____SP:Alice20171031     $1364 </v>
      </c>
      <c r="E371">
        <f t="shared" si="108"/>
        <v>32</v>
      </c>
      <c r="F371" t="str">
        <f t="shared" si="109"/>
        <v>//PR:Games____SP:Alice20171031 $1364</v>
      </c>
      <c r="G371" t="str">
        <f t="shared" si="110"/>
        <v>PR:Games____SP:Alice20171031 $1364</v>
      </c>
      <c r="H371" t="str">
        <f t="shared" si="111"/>
        <v>PR:Games    SP:Alice20171031 $1364</v>
      </c>
      <c r="I371" t="str">
        <f t="shared" si="112"/>
        <v>PR:Games SP:Alice20171031 $1364</v>
      </c>
      <c r="J371">
        <f t="shared" si="113"/>
        <v>31</v>
      </c>
      <c r="K371">
        <f t="shared" si="114"/>
        <v>52</v>
      </c>
      <c r="L371" t="str">
        <f t="shared" si="115"/>
        <v>Games SP:Alice20171031 $1364</v>
      </c>
      <c r="M371" t="str">
        <f t="shared" si="116"/>
        <v>Games Alice20171031 $1364</v>
      </c>
      <c r="N371" s="28" t="str">
        <f t="shared" si="117"/>
        <v>Games Alice 20171031 $1364</v>
      </c>
      <c r="O371">
        <f t="shared" si="118"/>
        <v>6</v>
      </c>
      <c r="P371">
        <f t="shared" si="119"/>
        <v>12</v>
      </c>
      <c r="Q371">
        <f t="shared" si="120"/>
        <v>21</v>
      </c>
      <c r="R371" s="25" t="str">
        <f t="shared" si="121"/>
        <v>Games</v>
      </c>
      <c r="S371" s="25" t="str">
        <f t="shared" si="122"/>
        <v>Alice</v>
      </c>
      <c r="T371" s="25" t="str">
        <f t="shared" si="123"/>
        <v>20171031</v>
      </c>
      <c r="U371" s="25">
        <f t="shared" si="124"/>
        <v>1364</v>
      </c>
      <c r="V371" s="26">
        <f t="shared" si="125"/>
        <v>43039</v>
      </c>
    </row>
    <row r="372" spans="1:22" x14ac:dyDescent="0.3">
      <c r="A372" s="12">
        <f t="shared" si="105"/>
        <v>368</v>
      </c>
      <c r="B372" t="s">
        <v>380</v>
      </c>
      <c r="C372">
        <f t="shared" si="106"/>
        <v>30</v>
      </c>
      <c r="D372" t="str">
        <f t="shared" si="107"/>
        <v xml:space="preserve">/////PR:Clothing__SP:David20171015    $1281  </v>
      </c>
      <c r="E372">
        <f t="shared" si="108"/>
        <v>32</v>
      </c>
      <c r="F372" t="str">
        <f t="shared" si="109"/>
        <v>/////PR:Clothing__SP:David20171015 $1281</v>
      </c>
      <c r="G372" t="str">
        <f t="shared" si="110"/>
        <v>PR:Clothing__SP:David20171015 $1281</v>
      </c>
      <c r="H372" t="str">
        <f t="shared" si="111"/>
        <v>PR:Clothing  SP:David20171015 $1281</v>
      </c>
      <c r="I372" t="str">
        <f t="shared" si="112"/>
        <v>PR:Clothing SP:David20171015 $1281</v>
      </c>
      <c r="J372">
        <f t="shared" si="113"/>
        <v>34</v>
      </c>
      <c r="K372">
        <f t="shared" si="114"/>
        <v>49</v>
      </c>
      <c r="L372" t="str">
        <f t="shared" si="115"/>
        <v>Clothing SP:David20171015 $1281</v>
      </c>
      <c r="M372" t="str">
        <f t="shared" si="116"/>
        <v>Clothing David20171015 $1281</v>
      </c>
      <c r="N372" s="28" t="str">
        <f t="shared" si="117"/>
        <v>Clothing David 20171015 $1281</v>
      </c>
      <c r="O372">
        <f t="shared" si="118"/>
        <v>9</v>
      </c>
      <c r="P372">
        <f t="shared" si="119"/>
        <v>15</v>
      </c>
      <c r="Q372">
        <f t="shared" si="120"/>
        <v>24</v>
      </c>
      <c r="R372" s="25" t="str">
        <f t="shared" si="121"/>
        <v>Clothing</v>
      </c>
      <c r="S372" s="25" t="str">
        <f t="shared" si="122"/>
        <v>David</v>
      </c>
      <c r="T372" s="25" t="str">
        <f t="shared" si="123"/>
        <v>20171015</v>
      </c>
      <c r="U372" s="25">
        <f t="shared" si="124"/>
        <v>1281</v>
      </c>
      <c r="V372" s="26">
        <f t="shared" si="125"/>
        <v>43023</v>
      </c>
    </row>
    <row r="373" spans="1:22" x14ac:dyDescent="0.3">
      <c r="A373" s="12">
        <f t="shared" si="105"/>
        <v>369</v>
      </c>
      <c r="B373" t="s">
        <v>381</v>
      </c>
      <c r="C373">
        <f t="shared" si="106"/>
        <v>29</v>
      </c>
      <c r="D373" t="str">
        <f t="shared" si="107"/>
        <v xml:space="preserve">//PR:Books_____SP:David20171022     $996 </v>
      </c>
      <c r="E373">
        <f t="shared" si="108"/>
        <v>32</v>
      </c>
      <c r="F373" t="str">
        <f t="shared" si="109"/>
        <v>//PR:Books_____SP:David20171022 $996</v>
      </c>
      <c r="G373" t="str">
        <f t="shared" si="110"/>
        <v>PR:Books_____SP:David20171022 $996</v>
      </c>
      <c r="H373" t="str">
        <f t="shared" si="111"/>
        <v>PR:Books     SP:David20171022 $996</v>
      </c>
      <c r="I373" t="str">
        <f t="shared" si="112"/>
        <v>PR:Books SP:David20171022 $996</v>
      </c>
      <c r="J373">
        <f t="shared" si="113"/>
        <v>30</v>
      </c>
      <c r="K373">
        <f t="shared" si="114"/>
        <v>54</v>
      </c>
      <c r="L373" t="str">
        <f t="shared" si="115"/>
        <v>Books SP:David20171022 $996</v>
      </c>
      <c r="M373" t="str">
        <f t="shared" si="116"/>
        <v>Books David20171022 $996</v>
      </c>
      <c r="N373" s="28" t="str">
        <f t="shared" si="117"/>
        <v>Books David 20171022 $996</v>
      </c>
      <c r="O373">
        <f t="shared" si="118"/>
        <v>6</v>
      </c>
      <c r="P373">
        <f t="shared" si="119"/>
        <v>12</v>
      </c>
      <c r="Q373">
        <f t="shared" si="120"/>
        <v>21</v>
      </c>
      <c r="R373" s="25" t="str">
        <f t="shared" si="121"/>
        <v>Books</v>
      </c>
      <c r="S373" s="25" t="str">
        <f t="shared" si="122"/>
        <v>David</v>
      </c>
      <c r="T373" s="25" t="str">
        <f t="shared" si="123"/>
        <v>20171022</v>
      </c>
      <c r="U373" s="25">
        <f t="shared" si="124"/>
        <v>996</v>
      </c>
      <c r="V373" s="26">
        <f t="shared" si="125"/>
        <v>43030</v>
      </c>
    </row>
    <row r="374" spans="1:22" x14ac:dyDescent="0.3">
      <c r="A374" s="12">
        <f t="shared" si="105"/>
        <v>370</v>
      </c>
      <c r="B374" t="s">
        <v>382</v>
      </c>
      <c r="C374">
        <f t="shared" si="106"/>
        <v>29</v>
      </c>
      <c r="D374" t="str">
        <f t="shared" si="107"/>
        <v xml:space="preserve">////PR:Music____SP:Alice2017108   $0    </v>
      </c>
      <c r="E374">
        <f t="shared" si="108"/>
        <v>32</v>
      </c>
      <c r="F374" t="str">
        <f t="shared" si="109"/>
        <v>////PR:Music____SP:Alice2017108 $0</v>
      </c>
      <c r="G374" t="str">
        <f t="shared" si="110"/>
        <v>PR:Music____SP:Alice2017108 $0</v>
      </c>
      <c r="H374" t="str">
        <f t="shared" si="111"/>
        <v>PR:Music    SP:Alice2017108 $0</v>
      </c>
      <c r="I374" t="str">
        <f t="shared" si="112"/>
        <v>PR:Music SP:Alice2017108 $0</v>
      </c>
      <c r="J374">
        <f t="shared" si="113"/>
        <v>27</v>
      </c>
      <c r="K374">
        <f t="shared" si="114"/>
        <v>48</v>
      </c>
      <c r="L374" t="str">
        <f t="shared" si="115"/>
        <v>Music SP:Alice2017108 $0</v>
      </c>
      <c r="M374" t="str">
        <f t="shared" si="116"/>
        <v>Music Alice2017108 $0</v>
      </c>
      <c r="N374" s="28" t="str">
        <f t="shared" si="117"/>
        <v>Music Alice 2017108 $0</v>
      </c>
      <c r="O374">
        <f t="shared" si="118"/>
        <v>6</v>
      </c>
      <c r="P374">
        <f t="shared" si="119"/>
        <v>12</v>
      </c>
      <c r="Q374">
        <f t="shared" si="120"/>
        <v>20</v>
      </c>
      <c r="R374" s="25" t="str">
        <f t="shared" si="121"/>
        <v>Music</v>
      </c>
      <c r="S374" s="25" t="str">
        <f t="shared" si="122"/>
        <v>Alice</v>
      </c>
      <c r="T374" s="25" t="str">
        <f t="shared" si="123"/>
        <v>2017108</v>
      </c>
      <c r="U374" s="25">
        <f t="shared" si="124"/>
        <v>0</v>
      </c>
      <c r="V374" s="26">
        <f t="shared" si="125"/>
        <v>43016</v>
      </c>
    </row>
    <row r="375" spans="1:22" x14ac:dyDescent="0.3">
      <c r="A375" s="12">
        <f t="shared" si="105"/>
        <v>371</v>
      </c>
      <c r="B375" t="s">
        <v>383</v>
      </c>
      <c r="C375">
        <f t="shared" si="106"/>
        <v>28</v>
      </c>
      <c r="D375" t="str">
        <f t="shared" si="107"/>
        <v xml:space="preserve">/PR:Books_____SP:Carol20171027   $528  </v>
      </c>
      <c r="E375">
        <f t="shared" si="108"/>
        <v>32</v>
      </c>
      <c r="F375" t="str">
        <f t="shared" si="109"/>
        <v>/PR:Books_____SP:Carol20171027 $528</v>
      </c>
      <c r="G375" t="str">
        <f t="shared" si="110"/>
        <v>PR:Books_____SP:Carol20171027 $528</v>
      </c>
      <c r="H375" t="str">
        <f t="shared" si="111"/>
        <v>PR:Books     SP:Carol20171027 $528</v>
      </c>
      <c r="I375" t="str">
        <f t="shared" si="112"/>
        <v>PR:Books SP:Carol20171027 $528</v>
      </c>
      <c r="J375">
        <f t="shared" si="113"/>
        <v>30</v>
      </c>
      <c r="K375">
        <f t="shared" si="114"/>
        <v>56</v>
      </c>
      <c r="L375" t="str">
        <f t="shared" si="115"/>
        <v>Books SP:Carol20171027 $528</v>
      </c>
      <c r="M375" t="str">
        <f t="shared" si="116"/>
        <v>Books Carol20171027 $528</v>
      </c>
      <c r="N375" s="28" t="str">
        <f t="shared" si="117"/>
        <v>Books Carol 20171027 $528</v>
      </c>
      <c r="O375">
        <f t="shared" si="118"/>
        <v>6</v>
      </c>
      <c r="P375">
        <f t="shared" si="119"/>
        <v>12</v>
      </c>
      <c r="Q375">
        <f t="shared" si="120"/>
        <v>21</v>
      </c>
      <c r="R375" s="25" t="str">
        <f t="shared" si="121"/>
        <v>Books</v>
      </c>
      <c r="S375" s="25" t="str">
        <f t="shared" si="122"/>
        <v>Carol</v>
      </c>
      <c r="T375" s="25" t="str">
        <f t="shared" si="123"/>
        <v>20171027</v>
      </c>
      <c r="U375" s="25">
        <f t="shared" si="124"/>
        <v>528</v>
      </c>
      <c r="V375" s="26">
        <f t="shared" si="125"/>
        <v>43035</v>
      </c>
    </row>
    <row r="376" spans="1:22" x14ac:dyDescent="0.3">
      <c r="A376" s="12">
        <f t="shared" si="105"/>
        <v>372</v>
      </c>
      <c r="B376" t="s">
        <v>384</v>
      </c>
      <c r="C376">
        <f t="shared" si="106"/>
        <v>30</v>
      </c>
      <c r="D376" t="str">
        <f t="shared" si="107"/>
        <v xml:space="preserve">///PR:Books_SP:Barney20171012    $789     </v>
      </c>
      <c r="E376">
        <f t="shared" si="108"/>
        <v>32</v>
      </c>
      <c r="F376" t="str">
        <f t="shared" si="109"/>
        <v>///PR:Books_SP:Barney20171012 $789</v>
      </c>
      <c r="G376" t="str">
        <f t="shared" si="110"/>
        <v>PR:Books_SP:Barney20171012 $789</v>
      </c>
      <c r="H376" t="str">
        <f t="shared" si="111"/>
        <v>PR:Books SP:Barney20171012 $789</v>
      </c>
      <c r="I376" t="str">
        <f t="shared" si="112"/>
        <v>PR:Books SP:Barney20171012 $789</v>
      </c>
      <c r="J376">
        <f t="shared" si="113"/>
        <v>31</v>
      </c>
      <c r="K376">
        <f t="shared" si="114"/>
        <v>57</v>
      </c>
      <c r="L376" t="str">
        <f t="shared" si="115"/>
        <v>Books SP:Barney20171012 $789</v>
      </c>
      <c r="M376" t="str">
        <f t="shared" si="116"/>
        <v>Books Barney20171012 $789</v>
      </c>
      <c r="N376" s="28" t="str">
        <f t="shared" si="117"/>
        <v>Books Barney 20171012 $789</v>
      </c>
      <c r="O376">
        <f t="shared" si="118"/>
        <v>6</v>
      </c>
      <c r="P376">
        <f t="shared" si="119"/>
        <v>13</v>
      </c>
      <c r="Q376">
        <f t="shared" si="120"/>
        <v>22</v>
      </c>
      <c r="R376" s="25" t="str">
        <f t="shared" si="121"/>
        <v>Books</v>
      </c>
      <c r="S376" s="25" t="str">
        <f t="shared" si="122"/>
        <v>Barney</v>
      </c>
      <c r="T376" s="25" t="str">
        <f t="shared" si="123"/>
        <v>20171012</v>
      </c>
      <c r="U376" s="25">
        <f t="shared" si="124"/>
        <v>789</v>
      </c>
      <c r="V376" s="26">
        <f t="shared" si="125"/>
        <v>43020</v>
      </c>
    </row>
    <row r="377" spans="1:22" x14ac:dyDescent="0.3">
      <c r="A377" s="12">
        <f t="shared" si="105"/>
        <v>373</v>
      </c>
      <c r="B377" t="s">
        <v>385</v>
      </c>
      <c r="C377">
        <f t="shared" si="106"/>
        <v>28</v>
      </c>
      <c r="D377" t="str">
        <f t="shared" si="107"/>
        <v xml:space="preserve">////PR:Games_SP:Alice2017103     $0 </v>
      </c>
      <c r="E377">
        <f t="shared" si="108"/>
        <v>32</v>
      </c>
      <c r="F377" t="str">
        <f t="shared" si="109"/>
        <v>////PR:Games_SP:Alice2017103 $0</v>
      </c>
      <c r="G377" t="str">
        <f t="shared" si="110"/>
        <v>PR:Games_SP:Alice2017103 $0</v>
      </c>
      <c r="H377" t="str">
        <f t="shared" si="111"/>
        <v>PR:Games SP:Alice2017103 $0</v>
      </c>
      <c r="I377" t="str">
        <f t="shared" si="112"/>
        <v>PR:Games SP:Alice2017103 $0</v>
      </c>
      <c r="J377">
        <f t="shared" si="113"/>
        <v>27</v>
      </c>
      <c r="K377">
        <f t="shared" si="114"/>
        <v>48</v>
      </c>
      <c r="L377" t="str">
        <f t="shared" si="115"/>
        <v>Games SP:Alice2017103 $0</v>
      </c>
      <c r="M377" t="str">
        <f t="shared" si="116"/>
        <v>Games Alice2017103 $0</v>
      </c>
      <c r="N377" s="28" t="str">
        <f t="shared" si="117"/>
        <v>Games Alice 2017103 $0</v>
      </c>
      <c r="O377">
        <f t="shared" si="118"/>
        <v>6</v>
      </c>
      <c r="P377">
        <f t="shared" si="119"/>
        <v>12</v>
      </c>
      <c r="Q377">
        <f t="shared" si="120"/>
        <v>20</v>
      </c>
      <c r="R377" s="25" t="str">
        <f t="shared" si="121"/>
        <v>Games</v>
      </c>
      <c r="S377" s="25" t="str">
        <f t="shared" si="122"/>
        <v>Alice</v>
      </c>
      <c r="T377" s="25" t="str">
        <f t="shared" si="123"/>
        <v>2017103</v>
      </c>
      <c r="U377" s="25">
        <f t="shared" si="124"/>
        <v>0</v>
      </c>
      <c r="V377" s="26">
        <f t="shared" si="125"/>
        <v>43011</v>
      </c>
    </row>
    <row r="378" spans="1:22" x14ac:dyDescent="0.3">
      <c r="A378" s="12">
        <f t="shared" si="105"/>
        <v>374</v>
      </c>
      <c r="B378" t="s">
        <v>386</v>
      </c>
      <c r="C378">
        <f t="shared" si="106"/>
        <v>31</v>
      </c>
      <c r="D378" t="str">
        <f t="shared" si="107"/>
        <v xml:space="preserve">//PR:Music_____SP:David20171011     $1306  </v>
      </c>
      <c r="E378">
        <f t="shared" si="108"/>
        <v>32</v>
      </c>
      <c r="F378" t="str">
        <f t="shared" si="109"/>
        <v>//PR:Music_____SP:David20171011 $1306</v>
      </c>
      <c r="G378" t="str">
        <f t="shared" si="110"/>
        <v>PR:Music_____SP:David20171011 $1306</v>
      </c>
      <c r="H378" t="str">
        <f t="shared" si="111"/>
        <v>PR:Music     SP:David20171011 $1306</v>
      </c>
      <c r="I378" t="str">
        <f t="shared" si="112"/>
        <v>PR:Music SP:David20171011 $1306</v>
      </c>
      <c r="J378">
        <f t="shared" si="113"/>
        <v>31</v>
      </c>
      <c r="K378">
        <f t="shared" si="114"/>
        <v>54</v>
      </c>
      <c r="L378" t="str">
        <f t="shared" si="115"/>
        <v>Music SP:David20171011 $1306</v>
      </c>
      <c r="M378" t="str">
        <f t="shared" si="116"/>
        <v>Music David20171011 $1306</v>
      </c>
      <c r="N378" s="28" t="str">
        <f t="shared" si="117"/>
        <v>Music David 20171011 $1306</v>
      </c>
      <c r="O378">
        <f t="shared" si="118"/>
        <v>6</v>
      </c>
      <c r="P378">
        <f t="shared" si="119"/>
        <v>12</v>
      </c>
      <c r="Q378">
        <f t="shared" si="120"/>
        <v>21</v>
      </c>
      <c r="R378" s="25" t="str">
        <f t="shared" si="121"/>
        <v>Music</v>
      </c>
      <c r="S378" s="25" t="str">
        <f t="shared" si="122"/>
        <v>David</v>
      </c>
      <c r="T378" s="25" t="str">
        <f t="shared" si="123"/>
        <v>20171011</v>
      </c>
      <c r="U378" s="25">
        <f t="shared" si="124"/>
        <v>1306</v>
      </c>
      <c r="V378" s="26">
        <f t="shared" si="125"/>
        <v>43019</v>
      </c>
    </row>
    <row r="379" spans="1:22" x14ac:dyDescent="0.3">
      <c r="A379" s="12">
        <f t="shared" si="105"/>
        <v>375</v>
      </c>
      <c r="B379" t="s">
        <v>387</v>
      </c>
      <c r="C379">
        <f t="shared" si="106"/>
        <v>29</v>
      </c>
      <c r="D379" t="str">
        <f t="shared" si="107"/>
        <v xml:space="preserve">//PR:Clothing__SP:David20171031     $1389  </v>
      </c>
      <c r="E379">
        <f t="shared" si="108"/>
        <v>32</v>
      </c>
      <c r="F379" t="str">
        <f t="shared" si="109"/>
        <v>//PR:Clothing__SP:David20171031 $1389</v>
      </c>
      <c r="G379" t="str">
        <f t="shared" si="110"/>
        <v>PR:Clothing__SP:David20171031 $1389</v>
      </c>
      <c r="H379" t="str">
        <f t="shared" si="111"/>
        <v>PR:Clothing  SP:David20171031 $1389</v>
      </c>
      <c r="I379" t="str">
        <f t="shared" si="112"/>
        <v>PR:Clothing SP:David20171031 $1389</v>
      </c>
      <c r="J379">
        <f t="shared" si="113"/>
        <v>34</v>
      </c>
      <c r="K379">
        <f t="shared" si="114"/>
        <v>57</v>
      </c>
      <c r="L379" t="str">
        <f t="shared" si="115"/>
        <v>Clothing SP:David20171031 $1389</v>
      </c>
      <c r="M379" t="str">
        <f t="shared" si="116"/>
        <v>Clothing David20171031 $1389</v>
      </c>
      <c r="N379" s="28" t="str">
        <f t="shared" si="117"/>
        <v>Clothing David 20171031 $1389</v>
      </c>
      <c r="O379">
        <f t="shared" si="118"/>
        <v>9</v>
      </c>
      <c r="P379">
        <f t="shared" si="119"/>
        <v>15</v>
      </c>
      <c r="Q379">
        <f t="shared" si="120"/>
        <v>24</v>
      </c>
      <c r="R379" s="25" t="str">
        <f t="shared" si="121"/>
        <v>Clothing</v>
      </c>
      <c r="S379" s="25" t="str">
        <f t="shared" si="122"/>
        <v>David</v>
      </c>
      <c r="T379" s="25" t="str">
        <f t="shared" si="123"/>
        <v>20171031</v>
      </c>
      <c r="U379" s="25">
        <f t="shared" si="124"/>
        <v>1389</v>
      </c>
      <c r="V379" s="26">
        <f t="shared" si="125"/>
        <v>43039</v>
      </c>
    </row>
    <row r="380" spans="1:22" x14ac:dyDescent="0.3">
      <c r="A380" s="12">
        <f t="shared" si="105"/>
        <v>376</v>
      </c>
      <c r="B380" t="s">
        <v>388</v>
      </c>
      <c r="C380">
        <f t="shared" si="106"/>
        <v>29</v>
      </c>
      <c r="D380" t="str">
        <f t="shared" si="107"/>
        <v xml:space="preserve">/////PR:Clothing_SP:Alice20171029    $1950  </v>
      </c>
      <c r="E380">
        <f t="shared" si="108"/>
        <v>32</v>
      </c>
      <c r="F380" t="str">
        <f t="shared" si="109"/>
        <v>/////PR:Clothing_SP:Alice20171029 $1950</v>
      </c>
      <c r="G380" t="str">
        <f t="shared" si="110"/>
        <v>PR:Clothing_SP:Alice20171029 $1950</v>
      </c>
      <c r="H380" t="str">
        <f t="shared" si="111"/>
        <v>PR:Clothing SP:Alice20171029 $1950</v>
      </c>
      <c r="I380" t="str">
        <f t="shared" si="112"/>
        <v>PR:Clothing SP:Alice20171029 $1950</v>
      </c>
      <c r="J380">
        <f t="shared" si="113"/>
        <v>34</v>
      </c>
      <c r="K380">
        <f t="shared" si="114"/>
        <v>48</v>
      </c>
      <c r="L380" t="str">
        <f t="shared" si="115"/>
        <v>Clothing SP:Alice20171029 $1950</v>
      </c>
      <c r="M380" t="str">
        <f t="shared" si="116"/>
        <v>Clothing Alice20171029 $1950</v>
      </c>
      <c r="N380" s="28" t="str">
        <f t="shared" si="117"/>
        <v>Clothing Alice 20171029 $1950</v>
      </c>
      <c r="O380">
        <f t="shared" si="118"/>
        <v>9</v>
      </c>
      <c r="P380">
        <f t="shared" si="119"/>
        <v>15</v>
      </c>
      <c r="Q380">
        <f t="shared" si="120"/>
        <v>24</v>
      </c>
      <c r="R380" s="25" t="str">
        <f t="shared" si="121"/>
        <v>Clothing</v>
      </c>
      <c r="S380" s="25" t="str">
        <f t="shared" si="122"/>
        <v>Alice</v>
      </c>
      <c r="T380" s="25" t="str">
        <f t="shared" si="123"/>
        <v>20171029</v>
      </c>
      <c r="U380" s="25">
        <f t="shared" si="124"/>
        <v>1950</v>
      </c>
      <c r="V380" s="26">
        <f t="shared" si="125"/>
        <v>43037</v>
      </c>
    </row>
    <row r="381" spans="1:22" x14ac:dyDescent="0.3">
      <c r="A381" s="12">
        <f t="shared" si="105"/>
        <v>377</v>
      </c>
      <c r="B381" t="s">
        <v>389</v>
      </c>
      <c r="C381">
        <f t="shared" si="106"/>
        <v>30</v>
      </c>
      <c r="D381" t="str">
        <f t="shared" si="107"/>
        <v xml:space="preserve">///PR:Books_____SP:Alice20171016   $735 </v>
      </c>
      <c r="E381">
        <f t="shared" si="108"/>
        <v>32</v>
      </c>
      <c r="F381" t="str">
        <f t="shared" si="109"/>
        <v>///PR:Books_____SP:Alice20171016 $735</v>
      </c>
      <c r="G381" t="str">
        <f t="shared" si="110"/>
        <v>PR:Books_____SP:Alice20171016 $735</v>
      </c>
      <c r="H381" t="str">
        <f t="shared" si="111"/>
        <v>PR:Books     SP:Alice20171016 $735</v>
      </c>
      <c r="I381" t="str">
        <f t="shared" si="112"/>
        <v>PR:Books SP:Alice20171016 $735</v>
      </c>
      <c r="J381">
        <f t="shared" si="113"/>
        <v>30</v>
      </c>
      <c r="K381">
        <f t="shared" si="114"/>
        <v>53</v>
      </c>
      <c r="L381" t="str">
        <f t="shared" si="115"/>
        <v>Books SP:Alice20171016 $735</v>
      </c>
      <c r="M381" t="str">
        <f t="shared" si="116"/>
        <v>Books Alice20171016 $735</v>
      </c>
      <c r="N381" s="28" t="str">
        <f t="shared" si="117"/>
        <v>Books Alice 20171016 $735</v>
      </c>
      <c r="O381">
        <f t="shared" si="118"/>
        <v>6</v>
      </c>
      <c r="P381">
        <f t="shared" si="119"/>
        <v>12</v>
      </c>
      <c r="Q381">
        <f t="shared" si="120"/>
        <v>21</v>
      </c>
      <c r="R381" s="25" t="str">
        <f t="shared" si="121"/>
        <v>Books</v>
      </c>
      <c r="S381" s="25" t="str">
        <f t="shared" si="122"/>
        <v>Alice</v>
      </c>
      <c r="T381" s="25" t="str">
        <f t="shared" si="123"/>
        <v>20171016</v>
      </c>
      <c r="U381" s="25">
        <f t="shared" si="124"/>
        <v>735</v>
      </c>
      <c r="V381" s="26">
        <f t="shared" si="125"/>
        <v>43024</v>
      </c>
    </row>
    <row r="382" spans="1:22" x14ac:dyDescent="0.3">
      <c r="A382" s="12">
        <f t="shared" si="105"/>
        <v>378</v>
      </c>
      <c r="B382" t="s">
        <v>390</v>
      </c>
      <c r="C382">
        <f t="shared" si="106"/>
        <v>30</v>
      </c>
      <c r="D382" t="str">
        <f t="shared" si="107"/>
        <v xml:space="preserve">///PR:Music____SP:Carol2017109  $1368  </v>
      </c>
      <c r="E382">
        <f t="shared" si="108"/>
        <v>32</v>
      </c>
      <c r="F382" t="str">
        <f t="shared" si="109"/>
        <v>///PR:Music____SP:Carol2017109 $1368</v>
      </c>
      <c r="G382" t="str">
        <f t="shared" si="110"/>
        <v>PR:Music____SP:Carol2017109 $1368</v>
      </c>
      <c r="H382" t="str">
        <f t="shared" si="111"/>
        <v>PR:Music    SP:Carol2017109 $1368</v>
      </c>
      <c r="I382" t="str">
        <f t="shared" si="112"/>
        <v>PR:Music SP:Carol2017109 $1368</v>
      </c>
      <c r="J382">
        <f t="shared" si="113"/>
        <v>30</v>
      </c>
      <c r="K382">
        <f t="shared" si="114"/>
        <v>56</v>
      </c>
      <c r="L382" t="str">
        <f t="shared" si="115"/>
        <v>Music SP:Carol2017109 $1368</v>
      </c>
      <c r="M382" t="str">
        <f t="shared" si="116"/>
        <v>Music Carol2017109 $1368</v>
      </c>
      <c r="N382" s="28" t="str">
        <f t="shared" si="117"/>
        <v>Music Carol 2017109 $1368</v>
      </c>
      <c r="O382">
        <f t="shared" si="118"/>
        <v>6</v>
      </c>
      <c r="P382">
        <f t="shared" si="119"/>
        <v>12</v>
      </c>
      <c r="Q382">
        <f t="shared" si="120"/>
        <v>20</v>
      </c>
      <c r="R382" s="25" t="str">
        <f t="shared" si="121"/>
        <v>Music</v>
      </c>
      <c r="S382" s="25" t="str">
        <f t="shared" si="122"/>
        <v>Carol</v>
      </c>
      <c r="T382" s="25" t="str">
        <f t="shared" si="123"/>
        <v>2017109</v>
      </c>
      <c r="U382" s="25">
        <f t="shared" si="124"/>
        <v>1368</v>
      </c>
      <c r="V382" s="26">
        <f t="shared" si="125"/>
        <v>43017</v>
      </c>
    </row>
    <row r="383" spans="1:22" x14ac:dyDescent="0.3">
      <c r="A383" s="12">
        <f t="shared" si="105"/>
        <v>379</v>
      </c>
      <c r="B383" t="s">
        <v>391</v>
      </c>
      <c r="C383">
        <f t="shared" si="106"/>
        <v>31</v>
      </c>
      <c r="D383" t="str">
        <f t="shared" si="107"/>
        <v xml:space="preserve">//PR:Clothing_____SP:Alice20171010  $1069 </v>
      </c>
      <c r="E383">
        <f t="shared" si="108"/>
        <v>32</v>
      </c>
      <c r="F383" t="str">
        <f t="shared" si="109"/>
        <v>//PR:Clothing_____SP:Alice20171010 $1069</v>
      </c>
      <c r="G383" t="str">
        <f t="shared" si="110"/>
        <v>PR:Clothing_____SP:Alice20171010 $1069</v>
      </c>
      <c r="H383" t="str">
        <f t="shared" si="111"/>
        <v>PR:Clothing     SP:Alice20171010 $1069</v>
      </c>
      <c r="I383" t="str">
        <f t="shared" si="112"/>
        <v>PR:Clothing SP:Alice20171010 $1069</v>
      </c>
      <c r="J383">
        <f t="shared" si="113"/>
        <v>34</v>
      </c>
      <c r="K383">
        <f t="shared" si="114"/>
        <v>57</v>
      </c>
      <c r="L383" t="str">
        <f t="shared" si="115"/>
        <v>Clothing SP:Alice20171010 $1069</v>
      </c>
      <c r="M383" t="str">
        <f t="shared" si="116"/>
        <v>Clothing Alice20171010 $1069</v>
      </c>
      <c r="N383" s="28" t="str">
        <f t="shared" si="117"/>
        <v>Clothing Alice 20171010 $1069</v>
      </c>
      <c r="O383">
        <f t="shared" si="118"/>
        <v>9</v>
      </c>
      <c r="P383">
        <f t="shared" si="119"/>
        <v>15</v>
      </c>
      <c r="Q383">
        <f t="shared" si="120"/>
        <v>24</v>
      </c>
      <c r="R383" s="25" t="str">
        <f t="shared" si="121"/>
        <v>Clothing</v>
      </c>
      <c r="S383" s="25" t="str">
        <f t="shared" si="122"/>
        <v>Alice</v>
      </c>
      <c r="T383" s="25" t="str">
        <f t="shared" si="123"/>
        <v>20171010</v>
      </c>
      <c r="U383" s="25">
        <f t="shared" si="124"/>
        <v>1069</v>
      </c>
      <c r="V383" s="26">
        <f t="shared" si="125"/>
        <v>43018</v>
      </c>
    </row>
    <row r="384" spans="1:22" x14ac:dyDescent="0.3">
      <c r="A384" s="12">
        <f t="shared" si="105"/>
        <v>380</v>
      </c>
      <c r="B384" t="s">
        <v>392</v>
      </c>
      <c r="C384">
        <f t="shared" si="106"/>
        <v>29</v>
      </c>
      <c r="D384" t="str">
        <f t="shared" si="107"/>
        <v xml:space="preserve">/////PR:Games_____SP:Barney2017101    $1477  </v>
      </c>
      <c r="E384">
        <f t="shared" si="108"/>
        <v>32</v>
      </c>
      <c r="F384" t="str">
        <f t="shared" si="109"/>
        <v>/////PR:Games_____SP:Barney2017101 $1477</v>
      </c>
      <c r="G384" t="str">
        <f t="shared" si="110"/>
        <v>PR:Games_____SP:Barney2017101 $1477</v>
      </c>
      <c r="H384" t="str">
        <f t="shared" si="111"/>
        <v>PR:Games     SP:Barney2017101 $1477</v>
      </c>
      <c r="I384" t="str">
        <f t="shared" si="112"/>
        <v>PR:Games SP:Barney2017101 $1477</v>
      </c>
      <c r="J384">
        <f t="shared" si="113"/>
        <v>31</v>
      </c>
      <c r="K384">
        <f t="shared" si="114"/>
        <v>55</v>
      </c>
      <c r="L384" t="str">
        <f t="shared" si="115"/>
        <v>Games SP:Barney2017101 $1477</v>
      </c>
      <c r="M384" t="str">
        <f t="shared" si="116"/>
        <v>Games Barney2017101 $1477</v>
      </c>
      <c r="N384" s="28" t="str">
        <f t="shared" si="117"/>
        <v>Games Barney 2017101 $1477</v>
      </c>
      <c r="O384">
        <f t="shared" si="118"/>
        <v>6</v>
      </c>
      <c r="P384">
        <f t="shared" si="119"/>
        <v>13</v>
      </c>
      <c r="Q384">
        <f t="shared" si="120"/>
        <v>21</v>
      </c>
      <c r="R384" s="25" t="str">
        <f t="shared" si="121"/>
        <v>Games</v>
      </c>
      <c r="S384" s="25" t="str">
        <f t="shared" si="122"/>
        <v>Barney</v>
      </c>
      <c r="T384" s="25" t="str">
        <f t="shared" si="123"/>
        <v>2017101</v>
      </c>
      <c r="U384" s="25">
        <f t="shared" si="124"/>
        <v>1477</v>
      </c>
      <c r="V384" s="26">
        <f t="shared" si="125"/>
        <v>43009</v>
      </c>
    </row>
    <row r="385" spans="1:22" x14ac:dyDescent="0.3">
      <c r="A385" s="12">
        <f t="shared" si="105"/>
        <v>381</v>
      </c>
      <c r="B385" t="s">
        <v>393</v>
      </c>
      <c r="C385">
        <f t="shared" si="106"/>
        <v>30</v>
      </c>
      <c r="D385" t="str">
        <f t="shared" si="107"/>
        <v xml:space="preserve">////PR:Books___SP:Barney20171018 $669  </v>
      </c>
      <c r="E385">
        <f t="shared" si="108"/>
        <v>32</v>
      </c>
      <c r="F385" t="str">
        <f t="shared" si="109"/>
        <v>////PR:Books___SP:Barney20171018 $669</v>
      </c>
      <c r="G385" t="str">
        <f t="shared" si="110"/>
        <v>PR:Books___SP:Barney20171018 $669</v>
      </c>
      <c r="H385" t="str">
        <f t="shared" si="111"/>
        <v>PR:Books   SP:Barney20171018 $669</v>
      </c>
      <c r="I385" t="str">
        <f t="shared" si="112"/>
        <v>PR:Books SP:Barney20171018 $669</v>
      </c>
      <c r="J385">
        <f t="shared" si="113"/>
        <v>31</v>
      </c>
      <c r="K385">
        <f t="shared" si="114"/>
        <v>57</v>
      </c>
      <c r="L385" t="str">
        <f t="shared" si="115"/>
        <v>Books SP:Barney20171018 $669</v>
      </c>
      <c r="M385" t="str">
        <f t="shared" si="116"/>
        <v>Books Barney20171018 $669</v>
      </c>
      <c r="N385" s="28" t="str">
        <f t="shared" si="117"/>
        <v>Books Barney 20171018 $669</v>
      </c>
      <c r="O385">
        <f t="shared" si="118"/>
        <v>6</v>
      </c>
      <c r="P385">
        <f t="shared" si="119"/>
        <v>13</v>
      </c>
      <c r="Q385">
        <f t="shared" si="120"/>
        <v>22</v>
      </c>
      <c r="R385" s="25" t="str">
        <f t="shared" si="121"/>
        <v>Books</v>
      </c>
      <c r="S385" s="25" t="str">
        <f t="shared" si="122"/>
        <v>Barney</v>
      </c>
      <c r="T385" s="25" t="str">
        <f t="shared" si="123"/>
        <v>20171018</v>
      </c>
      <c r="U385" s="25">
        <f t="shared" si="124"/>
        <v>669</v>
      </c>
      <c r="V385" s="26">
        <f t="shared" si="125"/>
        <v>43026</v>
      </c>
    </row>
    <row r="386" spans="1:22" x14ac:dyDescent="0.3">
      <c r="A386" s="12">
        <f t="shared" si="105"/>
        <v>382</v>
      </c>
      <c r="B386" t="s">
        <v>394</v>
      </c>
      <c r="C386">
        <f t="shared" si="106"/>
        <v>29</v>
      </c>
      <c r="D386" t="str">
        <f t="shared" si="107"/>
        <v xml:space="preserve">///PR:Games_SP:Carol20171023  $2447    </v>
      </c>
      <c r="E386">
        <f t="shared" si="108"/>
        <v>32</v>
      </c>
      <c r="F386" t="str">
        <f t="shared" si="109"/>
        <v>///PR:Games_SP:Carol20171023 $2447</v>
      </c>
      <c r="G386" t="str">
        <f t="shared" si="110"/>
        <v>PR:Games_SP:Carol20171023 $2447</v>
      </c>
      <c r="H386" t="str">
        <f t="shared" si="111"/>
        <v>PR:Games SP:Carol20171023 $2447</v>
      </c>
      <c r="I386" t="str">
        <f t="shared" si="112"/>
        <v>PR:Games SP:Carol20171023 $2447</v>
      </c>
      <c r="J386">
        <f t="shared" si="113"/>
        <v>31</v>
      </c>
      <c r="K386">
        <f t="shared" si="114"/>
        <v>55</v>
      </c>
      <c r="L386" t="str">
        <f t="shared" si="115"/>
        <v>Games SP:Carol20171023 $2447</v>
      </c>
      <c r="M386" t="str">
        <f t="shared" si="116"/>
        <v>Games Carol20171023 $2447</v>
      </c>
      <c r="N386" s="28" t="str">
        <f t="shared" si="117"/>
        <v>Games Carol 20171023 $2447</v>
      </c>
      <c r="O386">
        <f t="shared" si="118"/>
        <v>6</v>
      </c>
      <c r="P386">
        <f t="shared" si="119"/>
        <v>12</v>
      </c>
      <c r="Q386">
        <f t="shared" si="120"/>
        <v>21</v>
      </c>
      <c r="R386" s="25" t="str">
        <f t="shared" si="121"/>
        <v>Games</v>
      </c>
      <c r="S386" s="25" t="str">
        <f t="shared" si="122"/>
        <v>Carol</v>
      </c>
      <c r="T386" s="25" t="str">
        <f t="shared" si="123"/>
        <v>20171023</v>
      </c>
      <c r="U386" s="25">
        <f t="shared" si="124"/>
        <v>2447</v>
      </c>
      <c r="V386" s="26">
        <f t="shared" si="125"/>
        <v>43031</v>
      </c>
    </row>
    <row r="387" spans="1:22" x14ac:dyDescent="0.3">
      <c r="A387" s="12">
        <f t="shared" si="105"/>
        <v>383</v>
      </c>
      <c r="B387" t="s">
        <v>395</v>
      </c>
      <c r="C387">
        <f t="shared" si="106"/>
        <v>31</v>
      </c>
      <c r="D387" t="str">
        <f t="shared" si="107"/>
        <v xml:space="preserve">/PR:Books___SP:David20171014  $0     </v>
      </c>
      <c r="E387">
        <f t="shared" si="108"/>
        <v>32</v>
      </c>
      <c r="F387" t="str">
        <f t="shared" si="109"/>
        <v>/PR:Books___SP:David20171014 $0</v>
      </c>
      <c r="G387" t="str">
        <f t="shared" si="110"/>
        <v>PR:Books___SP:David20171014 $0</v>
      </c>
      <c r="H387" t="str">
        <f t="shared" si="111"/>
        <v>PR:Books   SP:David20171014 $0</v>
      </c>
      <c r="I387" t="str">
        <f t="shared" si="112"/>
        <v>PR:Books SP:David20171014 $0</v>
      </c>
      <c r="J387">
        <f t="shared" si="113"/>
        <v>28</v>
      </c>
      <c r="K387">
        <f t="shared" si="114"/>
        <v>48</v>
      </c>
      <c r="L387" t="str">
        <f t="shared" si="115"/>
        <v>Books SP:David20171014 $0</v>
      </c>
      <c r="M387" t="str">
        <f t="shared" si="116"/>
        <v>Books David20171014 $0</v>
      </c>
      <c r="N387" s="28" t="str">
        <f t="shared" si="117"/>
        <v>Books David 20171014 $0</v>
      </c>
      <c r="O387">
        <f t="shared" si="118"/>
        <v>6</v>
      </c>
      <c r="P387">
        <f t="shared" si="119"/>
        <v>12</v>
      </c>
      <c r="Q387">
        <f t="shared" si="120"/>
        <v>21</v>
      </c>
      <c r="R387" s="25" t="str">
        <f t="shared" si="121"/>
        <v>Books</v>
      </c>
      <c r="S387" s="25" t="str">
        <f t="shared" si="122"/>
        <v>David</v>
      </c>
      <c r="T387" s="25" t="str">
        <f t="shared" si="123"/>
        <v>20171014</v>
      </c>
      <c r="U387" s="25">
        <f t="shared" si="124"/>
        <v>0</v>
      </c>
      <c r="V387" s="26">
        <f t="shared" si="125"/>
        <v>43022</v>
      </c>
    </row>
    <row r="388" spans="1:22" x14ac:dyDescent="0.3">
      <c r="A388" s="12">
        <f t="shared" si="105"/>
        <v>384</v>
      </c>
      <c r="B388" t="s">
        <v>396</v>
      </c>
      <c r="C388">
        <f t="shared" si="106"/>
        <v>30</v>
      </c>
      <c r="D388" t="str">
        <f t="shared" si="107"/>
        <v xml:space="preserve">///PR:Games_SP:Barney20171023    $2144     </v>
      </c>
      <c r="E388">
        <f t="shared" si="108"/>
        <v>32</v>
      </c>
      <c r="F388" t="str">
        <f t="shared" si="109"/>
        <v>///PR:Games_SP:Barney20171023 $2144</v>
      </c>
      <c r="G388" t="str">
        <f t="shared" si="110"/>
        <v>PR:Games_SP:Barney20171023 $2144</v>
      </c>
      <c r="H388" t="str">
        <f t="shared" si="111"/>
        <v>PR:Games SP:Barney20171023 $2144</v>
      </c>
      <c r="I388" t="str">
        <f t="shared" si="112"/>
        <v>PR:Games SP:Barney20171023 $2144</v>
      </c>
      <c r="J388">
        <f t="shared" si="113"/>
        <v>32</v>
      </c>
      <c r="K388">
        <f t="shared" si="114"/>
        <v>52</v>
      </c>
      <c r="L388" t="str">
        <f t="shared" si="115"/>
        <v>Games SP:Barney20171023 $2144</v>
      </c>
      <c r="M388" t="str">
        <f t="shared" si="116"/>
        <v>Games Barney20171023 $2144</v>
      </c>
      <c r="N388" s="28" t="str">
        <f t="shared" si="117"/>
        <v>Games Barney 20171023 $2144</v>
      </c>
      <c r="O388">
        <f t="shared" si="118"/>
        <v>6</v>
      </c>
      <c r="P388">
        <f t="shared" si="119"/>
        <v>13</v>
      </c>
      <c r="Q388">
        <f t="shared" si="120"/>
        <v>22</v>
      </c>
      <c r="R388" s="25" t="str">
        <f t="shared" si="121"/>
        <v>Games</v>
      </c>
      <c r="S388" s="25" t="str">
        <f t="shared" si="122"/>
        <v>Barney</v>
      </c>
      <c r="T388" s="25" t="str">
        <f t="shared" si="123"/>
        <v>20171023</v>
      </c>
      <c r="U388" s="25">
        <f t="shared" si="124"/>
        <v>2144</v>
      </c>
      <c r="V388" s="26">
        <f t="shared" si="125"/>
        <v>43031</v>
      </c>
    </row>
    <row r="389" spans="1:22" x14ac:dyDescent="0.3">
      <c r="A389" s="12">
        <f t="shared" si="105"/>
        <v>385</v>
      </c>
      <c r="B389" t="s">
        <v>397</v>
      </c>
      <c r="C389">
        <f t="shared" si="106"/>
        <v>29</v>
      </c>
      <c r="D389" t="str">
        <f t="shared" si="107"/>
        <v xml:space="preserve">///PR:Books____SP:Alice20171022     $699  </v>
      </c>
      <c r="E389">
        <f t="shared" si="108"/>
        <v>32</v>
      </c>
      <c r="F389" t="str">
        <f t="shared" si="109"/>
        <v>///PR:Books____SP:Alice20171022 $699</v>
      </c>
      <c r="G389" t="str">
        <f t="shared" si="110"/>
        <v>PR:Books____SP:Alice20171022 $699</v>
      </c>
      <c r="H389" t="str">
        <f t="shared" si="111"/>
        <v>PR:Books    SP:Alice20171022 $699</v>
      </c>
      <c r="I389" t="str">
        <f t="shared" si="112"/>
        <v>PR:Books SP:Alice20171022 $699</v>
      </c>
      <c r="J389">
        <f t="shared" si="113"/>
        <v>30</v>
      </c>
      <c r="K389">
        <f t="shared" si="114"/>
        <v>57</v>
      </c>
      <c r="L389" t="str">
        <f t="shared" si="115"/>
        <v>Books SP:Alice20171022 $699</v>
      </c>
      <c r="M389" t="str">
        <f t="shared" si="116"/>
        <v>Books Alice20171022 $699</v>
      </c>
      <c r="N389" s="28" t="str">
        <f t="shared" si="117"/>
        <v>Books Alice 20171022 $699</v>
      </c>
      <c r="O389">
        <f t="shared" si="118"/>
        <v>6</v>
      </c>
      <c r="P389">
        <f t="shared" si="119"/>
        <v>12</v>
      </c>
      <c r="Q389">
        <f t="shared" si="120"/>
        <v>21</v>
      </c>
      <c r="R389" s="25" t="str">
        <f t="shared" si="121"/>
        <v>Books</v>
      </c>
      <c r="S389" s="25" t="str">
        <f t="shared" si="122"/>
        <v>Alice</v>
      </c>
      <c r="T389" s="25" t="str">
        <f t="shared" si="123"/>
        <v>20171022</v>
      </c>
      <c r="U389" s="25">
        <f t="shared" si="124"/>
        <v>699</v>
      </c>
      <c r="V389" s="26">
        <f t="shared" si="125"/>
        <v>43030</v>
      </c>
    </row>
    <row r="390" spans="1:22" x14ac:dyDescent="0.3">
      <c r="A390" s="12">
        <f t="shared" ref="A390:A453" si="126">A389+1</f>
        <v>386</v>
      </c>
      <c r="B390" t="s">
        <v>398</v>
      </c>
      <c r="C390">
        <f t="shared" ref="C390:C453" si="127">CODE(RIGHT(B390))</f>
        <v>29</v>
      </c>
      <c r="D390" t="str">
        <f t="shared" ref="D390:D453" si="128">CLEAN(B390)</f>
        <v xml:space="preserve">///PR:Music_SP:David20171017     $0 </v>
      </c>
      <c r="E390">
        <f t="shared" ref="E390:E453" si="129">CODE(RIGHT(D390))</f>
        <v>32</v>
      </c>
      <c r="F390" t="str">
        <f t="shared" ref="F390:F453" si="130">TRIM(SUBSTITUTE(D390,CHAR(160)," "))</f>
        <v>///PR:Music_SP:David20171017 $0</v>
      </c>
      <c r="G390" t="str">
        <f t="shared" ref="G390:G453" si="131">SUBSTITUTE(F390,"/", "")</f>
        <v>PR:Music_SP:David20171017 $0</v>
      </c>
      <c r="H390" t="str">
        <f t="shared" ref="H390:H453" si="132">SUBSTITUTE(G390,"_", " ")</f>
        <v>PR:Music SP:David20171017 $0</v>
      </c>
      <c r="I390" t="str">
        <f t="shared" ref="I390:I453" si="133">TRIM(SUBSTITUTE(G390,"_", " "))</f>
        <v>PR:Music SP:David20171017 $0</v>
      </c>
      <c r="J390">
        <f t="shared" ref="J390:J453" si="134">LEN(I390)</f>
        <v>28</v>
      </c>
      <c r="K390">
        <f t="shared" ref="K390:K453" si="135">CODE(RIGHT(I390,1))</f>
        <v>48</v>
      </c>
      <c r="L390" t="str">
        <f t="shared" ref="L390:L453" si="136">SUBSTITUTE(I390,"PR:", "")</f>
        <v>Music SP:David20171017 $0</v>
      </c>
      <c r="M390" t="str">
        <f t="shared" ref="M390:M453" si="137">SUBSTITUTE(L390,"SP:", "")</f>
        <v>Music David20171017 $0</v>
      </c>
      <c r="N390" s="28" t="str">
        <f t="shared" ref="N390:N453" si="138">SUBSTITUTE(M390,"201710"," 201710")</f>
        <v>Music David 20171017 $0</v>
      </c>
      <c r="O390">
        <f t="shared" ref="O390:O453" si="139">FIND(" ",N390,1)</f>
        <v>6</v>
      </c>
      <c r="P390">
        <f t="shared" ref="P390:P453" si="140">FIND(" ",N390,O390+1)</f>
        <v>12</v>
      </c>
      <c r="Q390">
        <f t="shared" ref="Q390:Q453" si="141">FIND(" ",N390,P390+1)</f>
        <v>21</v>
      </c>
      <c r="R390" s="25" t="str">
        <f t="shared" ref="R390:R453" si="142">LEFT(N390,O390-1)</f>
        <v>Music</v>
      </c>
      <c r="S390" s="25" t="str">
        <f t="shared" ref="S390:S453" si="143">MID(N390,O390+1,P390-O390-1)</f>
        <v>David</v>
      </c>
      <c r="T390" s="25" t="str">
        <f t="shared" ref="T390:T453" si="144">MID(N390,P390+1,Q390-P390-1)</f>
        <v>20171017</v>
      </c>
      <c r="U390" s="25">
        <f t="shared" ref="U390:U453" si="145">VALUE(MID(N390,Q390+2,99))</f>
        <v>0</v>
      </c>
      <c r="V390" s="26">
        <f t="shared" ref="V390:V453" si="146">DATE(2017,10,MID(T390,6,99))</f>
        <v>43025</v>
      </c>
    </row>
    <row r="391" spans="1:22" x14ac:dyDescent="0.3">
      <c r="A391" s="12">
        <f t="shared" si="126"/>
        <v>387</v>
      </c>
      <c r="B391" t="s">
        <v>399</v>
      </c>
      <c r="C391">
        <f t="shared" si="127"/>
        <v>29</v>
      </c>
      <c r="D391" t="str">
        <f t="shared" si="128"/>
        <v xml:space="preserve">///PR:Music____SP:Barney20171013   $0   </v>
      </c>
      <c r="E391">
        <f t="shared" si="129"/>
        <v>32</v>
      </c>
      <c r="F391" t="str">
        <f t="shared" si="130"/>
        <v>///PR:Music____SP:Barney20171013 $0</v>
      </c>
      <c r="G391" t="str">
        <f t="shared" si="131"/>
        <v>PR:Music____SP:Barney20171013 $0</v>
      </c>
      <c r="H391" t="str">
        <f t="shared" si="132"/>
        <v>PR:Music    SP:Barney20171013 $0</v>
      </c>
      <c r="I391" t="str">
        <f t="shared" si="133"/>
        <v>PR:Music SP:Barney20171013 $0</v>
      </c>
      <c r="J391">
        <f t="shared" si="134"/>
        <v>29</v>
      </c>
      <c r="K391">
        <f t="shared" si="135"/>
        <v>48</v>
      </c>
      <c r="L391" t="str">
        <f t="shared" si="136"/>
        <v>Music SP:Barney20171013 $0</v>
      </c>
      <c r="M391" t="str">
        <f t="shared" si="137"/>
        <v>Music Barney20171013 $0</v>
      </c>
      <c r="N391" s="28" t="str">
        <f t="shared" si="138"/>
        <v>Music Barney 20171013 $0</v>
      </c>
      <c r="O391">
        <f t="shared" si="139"/>
        <v>6</v>
      </c>
      <c r="P391">
        <f t="shared" si="140"/>
        <v>13</v>
      </c>
      <c r="Q391">
        <f t="shared" si="141"/>
        <v>22</v>
      </c>
      <c r="R391" s="25" t="str">
        <f t="shared" si="142"/>
        <v>Music</v>
      </c>
      <c r="S391" s="25" t="str">
        <f t="shared" si="143"/>
        <v>Barney</v>
      </c>
      <c r="T391" s="25" t="str">
        <f t="shared" si="144"/>
        <v>20171013</v>
      </c>
      <c r="U391" s="25">
        <f t="shared" si="145"/>
        <v>0</v>
      </c>
      <c r="V391" s="26">
        <f t="shared" si="146"/>
        <v>43021</v>
      </c>
    </row>
    <row r="392" spans="1:22" x14ac:dyDescent="0.3">
      <c r="A392" s="12">
        <f t="shared" si="126"/>
        <v>388</v>
      </c>
      <c r="B392" t="s">
        <v>400</v>
      </c>
      <c r="C392">
        <f t="shared" si="127"/>
        <v>28</v>
      </c>
      <c r="D392" t="str">
        <f t="shared" si="128"/>
        <v xml:space="preserve">/PR:Books_____SP:Carol20171017     $825     </v>
      </c>
      <c r="E392">
        <f t="shared" si="129"/>
        <v>32</v>
      </c>
      <c r="F392" t="str">
        <f t="shared" si="130"/>
        <v>/PR:Books_____SP:Carol20171017 $825</v>
      </c>
      <c r="G392" t="str">
        <f t="shared" si="131"/>
        <v>PR:Books_____SP:Carol20171017 $825</v>
      </c>
      <c r="H392" t="str">
        <f t="shared" si="132"/>
        <v>PR:Books     SP:Carol20171017 $825</v>
      </c>
      <c r="I392" t="str">
        <f t="shared" si="133"/>
        <v>PR:Books SP:Carol20171017 $825</v>
      </c>
      <c r="J392">
        <f t="shared" si="134"/>
        <v>30</v>
      </c>
      <c r="K392">
        <f t="shared" si="135"/>
        <v>53</v>
      </c>
      <c r="L392" t="str">
        <f t="shared" si="136"/>
        <v>Books SP:Carol20171017 $825</v>
      </c>
      <c r="M392" t="str">
        <f t="shared" si="137"/>
        <v>Books Carol20171017 $825</v>
      </c>
      <c r="N392" s="28" t="str">
        <f t="shared" si="138"/>
        <v>Books Carol 20171017 $825</v>
      </c>
      <c r="O392">
        <f t="shared" si="139"/>
        <v>6</v>
      </c>
      <c r="P392">
        <f t="shared" si="140"/>
        <v>12</v>
      </c>
      <c r="Q392">
        <f t="shared" si="141"/>
        <v>21</v>
      </c>
      <c r="R392" s="25" t="str">
        <f t="shared" si="142"/>
        <v>Books</v>
      </c>
      <c r="S392" s="25" t="str">
        <f t="shared" si="143"/>
        <v>Carol</v>
      </c>
      <c r="T392" s="25" t="str">
        <f t="shared" si="144"/>
        <v>20171017</v>
      </c>
      <c r="U392" s="25">
        <f t="shared" si="145"/>
        <v>825</v>
      </c>
      <c r="V392" s="26">
        <f t="shared" si="146"/>
        <v>43025</v>
      </c>
    </row>
    <row r="393" spans="1:22" x14ac:dyDescent="0.3">
      <c r="A393" s="12">
        <f t="shared" si="126"/>
        <v>389</v>
      </c>
      <c r="B393" t="s">
        <v>401</v>
      </c>
      <c r="C393">
        <f t="shared" si="127"/>
        <v>28</v>
      </c>
      <c r="D393" t="str">
        <f t="shared" si="128"/>
        <v xml:space="preserve">////PR:Games__SP:Alice2017107     $0   </v>
      </c>
      <c r="E393">
        <f t="shared" si="129"/>
        <v>32</v>
      </c>
      <c r="F393" t="str">
        <f t="shared" si="130"/>
        <v>////PR:Games__SP:Alice2017107 $0</v>
      </c>
      <c r="G393" t="str">
        <f t="shared" si="131"/>
        <v>PR:Games__SP:Alice2017107 $0</v>
      </c>
      <c r="H393" t="str">
        <f t="shared" si="132"/>
        <v>PR:Games  SP:Alice2017107 $0</v>
      </c>
      <c r="I393" t="str">
        <f t="shared" si="133"/>
        <v>PR:Games SP:Alice2017107 $0</v>
      </c>
      <c r="J393">
        <f t="shared" si="134"/>
        <v>27</v>
      </c>
      <c r="K393">
        <f t="shared" si="135"/>
        <v>48</v>
      </c>
      <c r="L393" t="str">
        <f t="shared" si="136"/>
        <v>Games SP:Alice2017107 $0</v>
      </c>
      <c r="M393" t="str">
        <f t="shared" si="137"/>
        <v>Games Alice2017107 $0</v>
      </c>
      <c r="N393" s="28" t="str">
        <f t="shared" si="138"/>
        <v>Games Alice 2017107 $0</v>
      </c>
      <c r="O393">
        <f t="shared" si="139"/>
        <v>6</v>
      </c>
      <c r="P393">
        <f t="shared" si="140"/>
        <v>12</v>
      </c>
      <c r="Q393">
        <f t="shared" si="141"/>
        <v>20</v>
      </c>
      <c r="R393" s="25" t="str">
        <f t="shared" si="142"/>
        <v>Games</v>
      </c>
      <c r="S393" s="25" t="str">
        <f t="shared" si="143"/>
        <v>Alice</v>
      </c>
      <c r="T393" s="25" t="str">
        <f t="shared" si="144"/>
        <v>2017107</v>
      </c>
      <c r="U393" s="25">
        <f t="shared" si="145"/>
        <v>0</v>
      </c>
      <c r="V393" s="26">
        <f t="shared" si="146"/>
        <v>43015</v>
      </c>
    </row>
    <row r="394" spans="1:22" x14ac:dyDescent="0.3">
      <c r="A394" s="12">
        <f t="shared" si="126"/>
        <v>390</v>
      </c>
      <c r="B394" t="s">
        <v>402</v>
      </c>
      <c r="C394">
        <f t="shared" si="127"/>
        <v>30</v>
      </c>
      <c r="D394" t="str">
        <f t="shared" si="128"/>
        <v xml:space="preserve">//PR:Games_____SP:David2017101    $1810     </v>
      </c>
      <c r="E394">
        <f t="shared" si="129"/>
        <v>32</v>
      </c>
      <c r="F394" t="str">
        <f t="shared" si="130"/>
        <v>//PR:Games_____SP:David2017101 $1810</v>
      </c>
      <c r="G394" t="str">
        <f t="shared" si="131"/>
        <v>PR:Games_____SP:David2017101 $1810</v>
      </c>
      <c r="H394" t="str">
        <f t="shared" si="132"/>
        <v>PR:Games     SP:David2017101 $1810</v>
      </c>
      <c r="I394" t="str">
        <f t="shared" si="133"/>
        <v>PR:Games SP:David2017101 $1810</v>
      </c>
      <c r="J394">
        <f t="shared" si="134"/>
        <v>30</v>
      </c>
      <c r="K394">
        <f t="shared" si="135"/>
        <v>48</v>
      </c>
      <c r="L394" t="str">
        <f t="shared" si="136"/>
        <v>Games SP:David2017101 $1810</v>
      </c>
      <c r="M394" t="str">
        <f t="shared" si="137"/>
        <v>Games David2017101 $1810</v>
      </c>
      <c r="N394" s="28" t="str">
        <f t="shared" si="138"/>
        <v>Games David 2017101 $1810</v>
      </c>
      <c r="O394">
        <f t="shared" si="139"/>
        <v>6</v>
      </c>
      <c r="P394">
        <f t="shared" si="140"/>
        <v>12</v>
      </c>
      <c r="Q394">
        <f t="shared" si="141"/>
        <v>20</v>
      </c>
      <c r="R394" s="25" t="str">
        <f t="shared" si="142"/>
        <v>Games</v>
      </c>
      <c r="S394" s="25" t="str">
        <f t="shared" si="143"/>
        <v>David</v>
      </c>
      <c r="T394" s="25" t="str">
        <f t="shared" si="144"/>
        <v>2017101</v>
      </c>
      <c r="U394" s="25">
        <f t="shared" si="145"/>
        <v>1810</v>
      </c>
      <c r="V394" s="26">
        <f t="shared" si="146"/>
        <v>43009</v>
      </c>
    </row>
    <row r="395" spans="1:22" x14ac:dyDescent="0.3">
      <c r="A395" s="12">
        <f t="shared" si="126"/>
        <v>391</v>
      </c>
      <c r="B395" t="s">
        <v>403</v>
      </c>
      <c r="C395">
        <f t="shared" si="127"/>
        <v>30</v>
      </c>
      <c r="D395" t="str">
        <f t="shared" si="128"/>
        <v xml:space="preserve">/////PR:Books__SP:Carol20171026  $686   </v>
      </c>
      <c r="E395">
        <f t="shared" si="129"/>
        <v>32</v>
      </c>
      <c r="F395" t="str">
        <f t="shared" si="130"/>
        <v>/////PR:Books__SP:Carol20171026 $686</v>
      </c>
      <c r="G395" t="str">
        <f t="shared" si="131"/>
        <v>PR:Books__SP:Carol20171026 $686</v>
      </c>
      <c r="H395" t="str">
        <f t="shared" si="132"/>
        <v>PR:Books  SP:Carol20171026 $686</v>
      </c>
      <c r="I395" t="str">
        <f t="shared" si="133"/>
        <v>PR:Books SP:Carol20171026 $686</v>
      </c>
      <c r="J395">
        <f t="shared" si="134"/>
        <v>30</v>
      </c>
      <c r="K395">
        <f t="shared" si="135"/>
        <v>54</v>
      </c>
      <c r="L395" t="str">
        <f t="shared" si="136"/>
        <v>Books SP:Carol20171026 $686</v>
      </c>
      <c r="M395" t="str">
        <f t="shared" si="137"/>
        <v>Books Carol20171026 $686</v>
      </c>
      <c r="N395" s="28" t="str">
        <f t="shared" si="138"/>
        <v>Books Carol 20171026 $686</v>
      </c>
      <c r="O395">
        <f t="shared" si="139"/>
        <v>6</v>
      </c>
      <c r="P395">
        <f t="shared" si="140"/>
        <v>12</v>
      </c>
      <c r="Q395">
        <f t="shared" si="141"/>
        <v>21</v>
      </c>
      <c r="R395" s="25" t="str">
        <f t="shared" si="142"/>
        <v>Books</v>
      </c>
      <c r="S395" s="25" t="str">
        <f t="shared" si="143"/>
        <v>Carol</v>
      </c>
      <c r="T395" s="25" t="str">
        <f t="shared" si="144"/>
        <v>20171026</v>
      </c>
      <c r="U395" s="25">
        <f t="shared" si="145"/>
        <v>686</v>
      </c>
      <c r="V395" s="26">
        <f t="shared" si="146"/>
        <v>43034</v>
      </c>
    </row>
    <row r="396" spans="1:22" x14ac:dyDescent="0.3">
      <c r="A396" s="12">
        <f t="shared" si="126"/>
        <v>392</v>
      </c>
      <c r="B396" t="s">
        <v>404</v>
      </c>
      <c r="C396">
        <f t="shared" si="127"/>
        <v>28</v>
      </c>
      <c r="D396" t="str">
        <f t="shared" si="128"/>
        <v xml:space="preserve">////PR:Music_____SP:Carol2017104  $1025  </v>
      </c>
      <c r="E396">
        <f t="shared" si="129"/>
        <v>32</v>
      </c>
      <c r="F396" t="str">
        <f t="shared" si="130"/>
        <v>////PR:Music_____SP:Carol2017104 $1025</v>
      </c>
      <c r="G396" t="str">
        <f t="shared" si="131"/>
        <v>PR:Music_____SP:Carol2017104 $1025</v>
      </c>
      <c r="H396" t="str">
        <f t="shared" si="132"/>
        <v>PR:Music     SP:Carol2017104 $1025</v>
      </c>
      <c r="I396" t="str">
        <f t="shared" si="133"/>
        <v>PR:Music SP:Carol2017104 $1025</v>
      </c>
      <c r="J396">
        <f t="shared" si="134"/>
        <v>30</v>
      </c>
      <c r="K396">
        <f t="shared" si="135"/>
        <v>53</v>
      </c>
      <c r="L396" t="str">
        <f t="shared" si="136"/>
        <v>Music SP:Carol2017104 $1025</v>
      </c>
      <c r="M396" t="str">
        <f t="shared" si="137"/>
        <v>Music Carol2017104 $1025</v>
      </c>
      <c r="N396" s="28" t="str">
        <f t="shared" si="138"/>
        <v>Music Carol 2017104 $1025</v>
      </c>
      <c r="O396">
        <f t="shared" si="139"/>
        <v>6</v>
      </c>
      <c r="P396">
        <f t="shared" si="140"/>
        <v>12</v>
      </c>
      <c r="Q396">
        <f t="shared" si="141"/>
        <v>20</v>
      </c>
      <c r="R396" s="25" t="str">
        <f t="shared" si="142"/>
        <v>Music</v>
      </c>
      <c r="S396" s="25" t="str">
        <f t="shared" si="143"/>
        <v>Carol</v>
      </c>
      <c r="T396" s="25" t="str">
        <f t="shared" si="144"/>
        <v>2017104</v>
      </c>
      <c r="U396" s="25">
        <f t="shared" si="145"/>
        <v>1025</v>
      </c>
      <c r="V396" s="26">
        <f t="shared" si="146"/>
        <v>43012</v>
      </c>
    </row>
    <row r="397" spans="1:22" x14ac:dyDescent="0.3">
      <c r="A397" s="12">
        <f t="shared" si="126"/>
        <v>393</v>
      </c>
      <c r="B397" t="s">
        <v>405</v>
      </c>
      <c r="C397">
        <f t="shared" si="127"/>
        <v>29</v>
      </c>
      <c r="D397" t="str">
        <f t="shared" si="128"/>
        <v xml:space="preserve">///PR:Games_SP:Carol2017102    $827     </v>
      </c>
      <c r="E397">
        <f t="shared" si="129"/>
        <v>32</v>
      </c>
      <c r="F397" t="str">
        <f t="shared" si="130"/>
        <v>///PR:Games_SP:Carol2017102 $827</v>
      </c>
      <c r="G397" t="str">
        <f t="shared" si="131"/>
        <v>PR:Games_SP:Carol2017102 $827</v>
      </c>
      <c r="H397" t="str">
        <f t="shared" si="132"/>
        <v>PR:Games SP:Carol2017102 $827</v>
      </c>
      <c r="I397" t="str">
        <f t="shared" si="133"/>
        <v>PR:Games SP:Carol2017102 $827</v>
      </c>
      <c r="J397">
        <f t="shared" si="134"/>
        <v>29</v>
      </c>
      <c r="K397">
        <f t="shared" si="135"/>
        <v>55</v>
      </c>
      <c r="L397" t="str">
        <f t="shared" si="136"/>
        <v>Games SP:Carol2017102 $827</v>
      </c>
      <c r="M397" t="str">
        <f t="shared" si="137"/>
        <v>Games Carol2017102 $827</v>
      </c>
      <c r="N397" s="28" t="str">
        <f t="shared" si="138"/>
        <v>Games Carol 2017102 $827</v>
      </c>
      <c r="O397">
        <f t="shared" si="139"/>
        <v>6</v>
      </c>
      <c r="P397">
        <f t="shared" si="140"/>
        <v>12</v>
      </c>
      <c r="Q397">
        <f t="shared" si="141"/>
        <v>20</v>
      </c>
      <c r="R397" s="25" t="str">
        <f t="shared" si="142"/>
        <v>Games</v>
      </c>
      <c r="S397" s="25" t="str">
        <f t="shared" si="143"/>
        <v>Carol</v>
      </c>
      <c r="T397" s="25" t="str">
        <f t="shared" si="144"/>
        <v>2017102</v>
      </c>
      <c r="U397" s="25">
        <f t="shared" si="145"/>
        <v>827</v>
      </c>
      <c r="V397" s="26">
        <f t="shared" si="146"/>
        <v>43010</v>
      </c>
    </row>
    <row r="398" spans="1:22" x14ac:dyDescent="0.3">
      <c r="A398" s="12">
        <f t="shared" si="126"/>
        <v>394</v>
      </c>
      <c r="B398" t="s">
        <v>406</v>
      </c>
      <c r="C398">
        <f t="shared" si="127"/>
        <v>28</v>
      </c>
      <c r="D398" t="str">
        <f t="shared" si="128"/>
        <v xml:space="preserve">/////PR:Books____SP:David20171018  $0  </v>
      </c>
      <c r="E398">
        <f t="shared" si="129"/>
        <v>32</v>
      </c>
      <c r="F398" t="str">
        <f t="shared" si="130"/>
        <v>/////PR:Books____SP:David20171018 $0</v>
      </c>
      <c r="G398" t="str">
        <f t="shared" si="131"/>
        <v>PR:Books____SP:David20171018 $0</v>
      </c>
      <c r="H398" t="str">
        <f t="shared" si="132"/>
        <v>PR:Books    SP:David20171018 $0</v>
      </c>
      <c r="I398" t="str">
        <f t="shared" si="133"/>
        <v>PR:Books SP:David20171018 $0</v>
      </c>
      <c r="J398">
        <f t="shared" si="134"/>
        <v>28</v>
      </c>
      <c r="K398">
        <f t="shared" si="135"/>
        <v>48</v>
      </c>
      <c r="L398" t="str">
        <f t="shared" si="136"/>
        <v>Books SP:David20171018 $0</v>
      </c>
      <c r="M398" t="str">
        <f t="shared" si="137"/>
        <v>Books David20171018 $0</v>
      </c>
      <c r="N398" s="28" t="str">
        <f t="shared" si="138"/>
        <v>Books David 20171018 $0</v>
      </c>
      <c r="O398">
        <f t="shared" si="139"/>
        <v>6</v>
      </c>
      <c r="P398">
        <f t="shared" si="140"/>
        <v>12</v>
      </c>
      <c r="Q398">
        <f t="shared" si="141"/>
        <v>21</v>
      </c>
      <c r="R398" s="25" t="str">
        <f t="shared" si="142"/>
        <v>Books</v>
      </c>
      <c r="S398" s="25" t="str">
        <f t="shared" si="143"/>
        <v>David</v>
      </c>
      <c r="T398" s="25" t="str">
        <f t="shared" si="144"/>
        <v>20171018</v>
      </c>
      <c r="U398" s="25">
        <f t="shared" si="145"/>
        <v>0</v>
      </c>
      <c r="V398" s="26">
        <f t="shared" si="146"/>
        <v>43026</v>
      </c>
    </row>
    <row r="399" spans="1:22" x14ac:dyDescent="0.3">
      <c r="A399" s="12">
        <f t="shared" si="126"/>
        <v>395</v>
      </c>
      <c r="B399" t="s">
        <v>407</v>
      </c>
      <c r="C399">
        <f t="shared" si="127"/>
        <v>28</v>
      </c>
      <c r="D399" t="str">
        <f t="shared" si="128"/>
        <v xml:space="preserve">///PR:Music_____SP:Barney20171022 $1291   </v>
      </c>
      <c r="E399">
        <f t="shared" si="129"/>
        <v>32</v>
      </c>
      <c r="F399" t="str">
        <f t="shared" si="130"/>
        <v>///PR:Music_____SP:Barney20171022 $1291</v>
      </c>
      <c r="G399" t="str">
        <f t="shared" si="131"/>
        <v>PR:Music_____SP:Barney20171022 $1291</v>
      </c>
      <c r="H399" t="str">
        <f t="shared" si="132"/>
        <v>PR:Music     SP:Barney20171022 $1291</v>
      </c>
      <c r="I399" t="str">
        <f t="shared" si="133"/>
        <v>PR:Music SP:Barney20171022 $1291</v>
      </c>
      <c r="J399">
        <f t="shared" si="134"/>
        <v>32</v>
      </c>
      <c r="K399">
        <f t="shared" si="135"/>
        <v>49</v>
      </c>
      <c r="L399" t="str">
        <f t="shared" si="136"/>
        <v>Music SP:Barney20171022 $1291</v>
      </c>
      <c r="M399" t="str">
        <f t="shared" si="137"/>
        <v>Music Barney20171022 $1291</v>
      </c>
      <c r="N399" s="28" t="str">
        <f t="shared" si="138"/>
        <v>Music Barney 20171022 $1291</v>
      </c>
      <c r="O399">
        <f t="shared" si="139"/>
        <v>6</v>
      </c>
      <c r="P399">
        <f t="shared" si="140"/>
        <v>13</v>
      </c>
      <c r="Q399">
        <f t="shared" si="141"/>
        <v>22</v>
      </c>
      <c r="R399" s="25" t="str">
        <f t="shared" si="142"/>
        <v>Music</v>
      </c>
      <c r="S399" s="25" t="str">
        <f t="shared" si="143"/>
        <v>Barney</v>
      </c>
      <c r="T399" s="25" t="str">
        <f t="shared" si="144"/>
        <v>20171022</v>
      </c>
      <c r="U399" s="25">
        <f t="shared" si="145"/>
        <v>1291</v>
      </c>
      <c r="V399" s="26">
        <f t="shared" si="146"/>
        <v>43030</v>
      </c>
    </row>
    <row r="400" spans="1:22" x14ac:dyDescent="0.3">
      <c r="A400" s="12">
        <f t="shared" si="126"/>
        <v>396</v>
      </c>
      <c r="B400" t="s">
        <v>408</v>
      </c>
      <c r="C400">
        <f t="shared" si="127"/>
        <v>29</v>
      </c>
      <c r="D400" t="str">
        <f t="shared" si="128"/>
        <v xml:space="preserve">/////PR:Music___SP:Barney20171017   $1294   </v>
      </c>
      <c r="E400">
        <f t="shared" si="129"/>
        <v>32</v>
      </c>
      <c r="F400" t="str">
        <f t="shared" si="130"/>
        <v>/////PR:Music___SP:Barney20171017 $1294</v>
      </c>
      <c r="G400" t="str">
        <f t="shared" si="131"/>
        <v>PR:Music___SP:Barney20171017 $1294</v>
      </c>
      <c r="H400" t="str">
        <f t="shared" si="132"/>
        <v>PR:Music   SP:Barney20171017 $1294</v>
      </c>
      <c r="I400" t="str">
        <f t="shared" si="133"/>
        <v>PR:Music SP:Barney20171017 $1294</v>
      </c>
      <c r="J400">
        <f t="shared" si="134"/>
        <v>32</v>
      </c>
      <c r="K400">
        <f t="shared" si="135"/>
        <v>52</v>
      </c>
      <c r="L400" t="str">
        <f t="shared" si="136"/>
        <v>Music SP:Barney20171017 $1294</v>
      </c>
      <c r="M400" t="str">
        <f t="shared" si="137"/>
        <v>Music Barney20171017 $1294</v>
      </c>
      <c r="N400" s="28" t="str">
        <f t="shared" si="138"/>
        <v>Music Barney 20171017 $1294</v>
      </c>
      <c r="O400">
        <f t="shared" si="139"/>
        <v>6</v>
      </c>
      <c r="P400">
        <f t="shared" si="140"/>
        <v>13</v>
      </c>
      <c r="Q400">
        <f t="shared" si="141"/>
        <v>22</v>
      </c>
      <c r="R400" s="25" t="str">
        <f t="shared" si="142"/>
        <v>Music</v>
      </c>
      <c r="S400" s="25" t="str">
        <f t="shared" si="143"/>
        <v>Barney</v>
      </c>
      <c r="T400" s="25" t="str">
        <f t="shared" si="144"/>
        <v>20171017</v>
      </c>
      <c r="U400" s="25">
        <f t="shared" si="145"/>
        <v>1294</v>
      </c>
      <c r="V400" s="26">
        <f t="shared" si="146"/>
        <v>43025</v>
      </c>
    </row>
    <row r="401" spans="1:22" x14ac:dyDescent="0.3">
      <c r="A401" s="12">
        <f t="shared" si="126"/>
        <v>397</v>
      </c>
      <c r="B401" t="s">
        <v>409</v>
      </c>
      <c r="C401">
        <f t="shared" si="127"/>
        <v>29</v>
      </c>
      <c r="D401" t="str">
        <f t="shared" si="128"/>
        <v xml:space="preserve">/////PR:Music__SP:Alice20171010   $1098    </v>
      </c>
      <c r="E401">
        <f t="shared" si="129"/>
        <v>32</v>
      </c>
      <c r="F401" t="str">
        <f t="shared" si="130"/>
        <v>/////PR:Music__SP:Alice20171010 $1098</v>
      </c>
      <c r="G401" t="str">
        <f t="shared" si="131"/>
        <v>PR:Music__SP:Alice20171010 $1098</v>
      </c>
      <c r="H401" t="str">
        <f t="shared" si="132"/>
        <v>PR:Music  SP:Alice20171010 $1098</v>
      </c>
      <c r="I401" t="str">
        <f t="shared" si="133"/>
        <v>PR:Music SP:Alice20171010 $1098</v>
      </c>
      <c r="J401">
        <f t="shared" si="134"/>
        <v>31</v>
      </c>
      <c r="K401">
        <f t="shared" si="135"/>
        <v>56</v>
      </c>
      <c r="L401" t="str">
        <f t="shared" si="136"/>
        <v>Music SP:Alice20171010 $1098</v>
      </c>
      <c r="M401" t="str">
        <f t="shared" si="137"/>
        <v>Music Alice20171010 $1098</v>
      </c>
      <c r="N401" s="28" t="str">
        <f t="shared" si="138"/>
        <v>Music Alice 20171010 $1098</v>
      </c>
      <c r="O401">
        <f t="shared" si="139"/>
        <v>6</v>
      </c>
      <c r="P401">
        <f t="shared" si="140"/>
        <v>12</v>
      </c>
      <c r="Q401">
        <f t="shared" si="141"/>
        <v>21</v>
      </c>
      <c r="R401" s="25" t="str">
        <f t="shared" si="142"/>
        <v>Music</v>
      </c>
      <c r="S401" s="25" t="str">
        <f t="shared" si="143"/>
        <v>Alice</v>
      </c>
      <c r="T401" s="25" t="str">
        <f t="shared" si="144"/>
        <v>20171010</v>
      </c>
      <c r="U401" s="25">
        <f t="shared" si="145"/>
        <v>1098</v>
      </c>
      <c r="V401" s="26">
        <f t="shared" si="146"/>
        <v>43018</v>
      </c>
    </row>
    <row r="402" spans="1:22" x14ac:dyDescent="0.3">
      <c r="A402" s="12">
        <f t="shared" si="126"/>
        <v>398</v>
      </c>
      <c r="B402" t="s">
        <v>410</v>
      </c>
      <c r="C402">
        <f t="shared" si="127"/>
        <v>29</v>
      </c>
      <c r="D402" t="str">
        <f t="shared" si="128"/>
        <v xml:space="preserve">////PR:Books___SP:Alice2017104  $716  </v>
      </c>
      <c r="E402">
        <f t="shared" si="129"/>
        <v>32</v>
      </c>
      <c r="F402" t="str">
        <f t="shared" si="130"/>
        <v>////PR:Books___SP:Alice2017104 $716</v>
      </c>
      <c r="G402" t="str">
        <f t="shared" si="131"/>
        <v>PR:Books___SP:Alice2017104 $716</v>
      </c>
      <c r="H402" t="str">
        <f t="shared" si="132"/>
        <v>PR:Books   SP:Alice2017104 $716</v>
      </c>
      <c r="I402" t="str">
        <f t="shared" si="133"/>
        <v>PR:Books SP:Alice2017104 $716</v>
      </c>
      <c r="J402">
        <f t="shared" si="134"/>
        <v>29</v>
      </c>
      <c r="K402">
        <f t="shared" si="135"/>
        <v>54</v>
      </c>
      <c r="L402" t="str">
        <f t="shared" si="136"/>
        <v>Books SP:Alice2017104 $716</v>
      </c>
      <c r="M402" t="str">
        <f t="shared" si="137"/>
        <v>Books Alice2017104 $716</v>
      </c>
      <c r="N402" s="28" t="str">
        <f t="shared" si="138"/>
        <v>Books Alice 2017104 $716</v>
      </c>
      <c r="O402">
        <f t="shared" si="139"/>
        <v>6</v>
      </c>
      <c r="P402">
        <f t="shared" si="140"/>
        <v>12</v>
      </c>
      <c r="Q402">
        <f t="shared" si="141"/>
        <v>20</v>
      </c>
      <c r="R402" s="25" t="str">
        <f t="shared" si="142"/>
        <v>Books</v>
      </c>
      <c r="S402" s="25" t="str">
        <f t="shared" si="143"/>
        <v>Alice</v>
      </c>
      <c r="T402" s="25" t="str">
        <f t="shared" si="144"/>
        <v>2017104</v>
      </c>
      <c r="U402" s="25">
        <f t="shared" si="145"/>
        <v>716</v>
      </c>
      <c r="V402" s="26">
        <f t="shared" si="146"/>
        <v>43012</v>
      </c>
    </row>
    <row r="403" spans="1:22" x14ac:dyDescent="0.3">
      <c r="A403" s="12">
        <f t="shared" si="126"/>
        <v>399</v>
      </c>
      <c r="B403" t="s">
        <v>411</v>
      </c>
      <c r="C403">
        <f t="shared" si="127"/>
        <v>28</v>
      </c>
      <c r="D403" t="str">
        <f t="shared" si="128"/>
        <v xml:space="preserve">///PR:Clothing____SP:Alice20171012 $0     </v>
      </c>
      <c r="E403">
        <f t="shared" si="129"/>
        <v>32</v>
      </c>
      <c r="F403" t="str">
        <f t="shared" si="130"/>
        <v>///PR:Clothing____SP:Alice20171012 $0</v>
      </c>
      <c r="G403" t="str">
        <f t="shared" si="131"/>
        <v>PR:Clothing____SP:Alice20171012 $0</v>
      </c>
      <c r="H403" t="str">
        <f t="shared" si="132"/>
        <v>PR:Clothing    SP:Alice20171012 $0</v>
      </c>
      <c r="I403" t="str">
        <f t="shared" si="133"/>
        <v>PR:Clothing SP:Alice20171012 $0</v>
      </c>
      <c r="J403">
        <f t="shared" si="134"/>
        <v>31</v>
      </c>
      <c r="K403">
        <f t="shared" si="135"/>
        <v>48</v>
      </c>
      <c r="L403" t="str">
        <f t="shared" si="136"/>
        <v>Clothing SP:Alice20171012 $0</v>
      </c>
      <c r="M403" t="str">
        <f t="shared" si="137"/>
        <v>Clothing Alice20171012 $0</v>
      </c>
      <c r="N403" s="28" t="str">
        <f t="shared" si="138"/>
        <v>Clothing Alice 20171012 $0</v>
      </c>
      <c r="O403">
        <f t="shared" si="139"/>
        <v>9</v>
      </c>
      <c r="P403">
        <f t="shared" si="140"/>
        <v>15</v>
      </c>
      <c r="Q403">
        <f t="shared" si="141"/>
        <v>24</v>
      </c>
      <c r="R403" s="25" t="str">
        <f t="shared" si="142"/>
        <v>Clothing</v>
      </c>
      <c r="S403" s="25" t="str">
        <f t="shared" si="143"/>
        <v>Alice</v>
      </c>
      <c r="T403" s="25" t="str">
        <f t="shared" si="144"/>
        <v>20171012</v>
      </c>
      <c r="U403" s="25">
        <f t="shared" si="145"/>
        <v>0</v>
      </c>
      <c r="V403" s="26">
        <f t="shared" si="146"/>
        <v>43020</v>
      </c>
    </row>
    <row r="404" spans="1:22" x14ac:dyDescent="0.3">
      <c r="A404" s="12">
        <f t="shared" si="126"/>
        <v>400</v>
      </c>
      <c r="B404" t="s">
        <v>412</v>
      </c>
      <c r="C404">
        <f t="shared" si="127"/>
        <v>31</v>
      </c>
      <c r="D404" t="str">
        <f t="shared" si="128"/>
        <v xml:space="preserve">///PR:Clothing_SP:David20171019   $0  </v>
      </c>
      <c r="E404">
        <f t="shared" si="129"/>
        <v>32</v>
      </c>
      <c r="F404" t="str">
        <f t="shared" si="130"/>
        <v>///PR:Clothing_SP:David20171019 $0</v>
      </c>
      <c r="G404" t="str">
        <f t="shared" si="131"/>
        <v>PR:Clothing_SP:David20171019 $0</v>
      </c>
      <c r="H404" t="str">
        <f t="shared" si="132"/>
        <v>PR:Clothing SP:David20171019 $0</v>
      </c>
      <c r="I404" t="str">
        <f t="shared" si="133"/>
        <v>PR:Clothing SP:David20171019 $0</v>
      </c>
      <c r="J404">
        <f t="shared" si="134"/>
        <v>31</v>
      </c>
      <c r="K404">
        <f t="shared" si="135"/>
        <v>48</v>
      </c>
      <c r="L404" t="str">
        <f t="shared" si="136"/>
        <v>Clothing SP:David20171019 $0</v>
      </c>
      <c r="M404" t="str">
        <f t="shared" si="137"/>
        <v>Clothing David20171019 $0</v>
      </c>
      <c r="N404" s="28" t="str">
        <f t="shared" si="138"/>
        <v>Clothing David 20171019 $0</v>
      </c>
      <c r="O404">
        <f t="shared" si="139"/>
        <v>9</v>
      </c>
      <c r="P404">
        <f t="shared" si="140"/>
        <v>15</v>
      </c>
      <c r="Q404">
        <f t="shared" si="141"/>
        <v>24</v>
      </c>
      <c r="R404" s="25" t="str">
        <f t="shared" si="142"/>
        <v>Clothing</v>
      </c>
      <c r="S404" s="25" t="str">
        <f t="shared" si="143"/>
        <v>David</v>
      </c>
      <c r="T404" s="25" t="str">
        <f t="shared" si="144"/>
        <v>20171019</v>
      </c>
      <c r="U404" s="25">
        <f t="shared" si="145"/>
        <v>0</v>
      </c>
      <c r="V404" s="26">
        <f t="shared" si="146"/>
        <v>43027</v>
      </c>
    </row>
    <row r="405" spans="1:22" x14ac:dyDescent="0.3">
      <c r="A405" s="12">
        <f t="shared" si="126"/>
        <v>401</v>
      </c>
      <c r="B405" t="s">
        <v>413</v>
      </c>
      <c r="C405">
        <f t="shared" si="127"/>
        <v>28</v>
      </c>
      <c r="D405" t="str">
        <f t="shared" si="128"/>
        <v xml:space="preserve">//PR:Clothing_SP:Carol2017101 $988 </v>
      </c>
      <c r="E405">
        <f t="shared" si="129"/>
        <v>32</v>
      </c>
      <c r="F405" t="str">
        <f t="shared" si="130"/>
        <v>//PR:Clothing_SP:Carol2017101 $988</v>
      </c>
      <c r="G405" t="str">
        <f t="shared" si="131"/>
        <v>PR:Clothing_SP:Carol2017101 $988</v>
      </c>
      <c r="H405" t="str">
        <f t="shared" si="132"/>
        <v>PR:Clothing SP:Carol2017101 $988</v>
      </c>
      <c r="I405" t="str">
        <f t="shared" si="133"/>
        <v>PR:Clothing SP:Carol2017101 $988</v>
      </c>
      <c r="J405">
        <f t="shared" si="134"/>
        <v>32</v>
      </c>
      <c r="K405">
        <f t="shared" si="135"/>
        <v>56</v>
      </c>
      <c r="L405" t="str">
        <f t="shared" si="136"/>
        <v>Clothing SP:Carol2017101 $988</v>
      </c>
      <c r="M405" t="str">
        <f t="shared" si="137"/>
        <v>Clothing Carol2017101 $988</v>
      </c>
      <c r="N405" s="28" t="str">
        <f t="shared" si="138"/>
        <v>Clothing Carol 2017101 $988</v>
      </c>
      <c r="O405">
        <f t="shared" si="139"/>
        <v>9</v>
      </c>
      <c r="P405">
        <f t="shared" si="140"/>
        <v>15</v>
      </c>
      <c r="Q405">
        <f t="shared" si="141"/>
        <v>23</v>
      </c>
      <c r="R405" s="25" t="str">
        <f t="shared" si="142"/>
        <v>Clothing</v>
      </c>
      <c r="S405" s="25" t="str">
        <f t="shared" si="143"/>
        <v>Carol</v>
      </c>
      <c r="T405" s="25" t="str">
        <f t="shared" si="144"/>
        <v>2017101</v>
      </c>
      <c r="U405" s="25">
        <f t="shared" si="145"/>
        <v>988</v>
      </c>
      <c r="V405" s="26">
        <f t="shared" si="146"/>
        <v>43009</v>
      </c>
    </row>
    <row r="406" spans="1:22" x14ac:dyDescent="0.3">
      <c r="A406" s="12">
        <f t="shared" si="126"/>
        <v>402</v>
      </c>
      <c r="B406" t="s">
        <v>414</v>
      </c>
      <c r="C406">
        <f t="shared" si="127"/>
        <v>28</v>
      </c>
      <c r="D406" t="str">
        <f t="shared" si="128"/>
        <v xml:space="preserve">//PR:Music_SP:Barney20171010 $1140   </v>
      </c>
      <c r="E406">
        <f t="shared" si="129"/>
        <v>32</v>
      </c>
      <c r="F406" t="str">
        <f t="shared" si="130"/>
        <v>//PR:Music_SP:Barney20171010 $1140</v>
      </c>
      <c r="G406" t="str">
        <f t="shared" si="131"/>
        <v>PR:Music_SP:Barney20171010 $1140</v>
      </c>
      <c r="H406" t="str">
        <f t="shared" si="132"/>
        <v>PR:Music SP:Barney20171010 $1140</v>
      </c>
      <c r="I406" t="str">
        <f t="shared" si="133"/>
        <v>PR:Music SP:Barney20171010 $1140</v>
      </c>
      <c r="J406">
        <f t="shared" si="134"/>
        <v>32</v>
      </c>
      <c r="K406">
        <f t="shared" si="135"/>
        <v>48</v>
      </c>
      <c r="L406" t="str">
        <f t="shared" si="136"/>
        <v>Music SP:Barney20171010 $1140</v>
      </c>
      <c r="M406" t="str">
        <f t="shared" si="137"/>
        <v>Music Barney20171010 $1140</v>
      </c>
      <c r="N406" s="28" t="str">
        <f t="shared" si="138"/>
        <v>Music Barney 20171010 $1140</v>
      </c>
      <c r="O406">
        <f t="shared" si="139"/>
        <v>6</v>
      </c>
      <c r="P406">
        <f t="shared" si="140"/>
        <v>13</v>
      </c>
      <c r="Q406">
        <f t="shared" si="141"/>
        <v>22</v>
      </c>
      <c r="R406" s="25" t="str">
        <f t="shared" si="142"/>
        <v>Music</v>
      </c>
      <c r="S406" s="25" t="str">
        <f t="shared" si="143"/>
        <v>Barney</v>
      </c>
      <c r="T406" s="25" t="str">
        <f t="shared" si="144"/>
        <v>20171010</v>
      </c>
      <c r="U406" s="25">
        <f t="shared" si="145"/>
        <v>1140</v>
      </c>
      <c r="V406" s="26">
        <f t="shared" si="146"/>
        <v>43018</v>
      </c>
    </row>
    <row r="407" spans="1:22" x14ac:dyDescent="0.3">
      <c r="A407" s="12">
        <f t="shared" si="126"/>
        <v>403</v>
      </c>
      <c r="B407" t="s">
        <v>415</v>
      </c>
      <c r="C407">
        <f t="shared" si="127"/>
        <v>28</v>
      </c>
      <c r="D407" t="str">
        <f t="shared" si="128"/>
        <v xml:space="preserve">////PR:Books__SP:Alice20171019   $0  </v>
      </c>
      <c r="E407">
        <f t="shared" si="129"/>
        <v>32</v>
      </c>
      <c r="F407" t="str">
        <f t="shared" si="130"/>
        <v>////PR:Books__SP:Alice20171019 $0</v>
      </c>
      <c r="G407" t="str">
        <f t="shared" si="131"/>
        <v>PR:Books__SP:Alice20171019 $0</v>
      </c>
      <c r="H407" t="str">
        <f t="shared" si="132"/>
        <v>PR:Books  SP:Alice20171019 $0</v>
      </c>
      <c r="I407" t="str">
        <f t="shared" si="133"/>
        <v>PR:Books SP:Alice20171019 $0</v>
      </c>
      <c r="J407">
        <f t="shared" si="134"/>
        <v>28</v>
      </c>
      <c r="K407">
        <f t="shared" si="135"/>
        <v>48</v>
      </c>
      <c r="L407" t="str">
        <f t="shared" si="136"/>
        <v>Books SP:Alice20171019 $0</v>
      </c>
      <c r="M407" t="str">
        <f t="shared" si="137"/>
        <v>Books Alice20171019 $0</v>
      </c>
      <c r="N407" s="28" t="str">
        <f t="shared" si="138"/>
        <v>Books Alice 20171019 $0</v>
      </c>
      <c r="O407">
        <f t="shared" si="139"/>
        <v>6</v>
      </c>
      <c r="P407">
        <f t="shared" si="140"/>
        <v>12</v>
      </c>
      <c r="Q407">
        <f t="shared" si="141"/>
        <v>21</v>
      </c>
      <c r="R407" s="25" t="str">
        <f t="shared" si="142"/>
        <v>Books</v>
      </c>
      <c r="S407" s="25" t="str">
        <f t="shared" si="143"/>
        <v>Alice</v>
      </c>
      <c r="T407" s="25" t="str">
        <f t="shared" si="144"/>
        <v>20171019</v>
      </c>
      <c r="U407" s="25">
        <f t="shared" si="145"/>
        <v>0</v>
      </c>
      <c r="V407" s="26">
        <f t="shared" si="146"/>
        <v>43027</v>
      </c>
    </row>
    <row r="408" spans="1:22" x14ac:dyDescent="0.3">
      <c r="A408" s="12">
        <f t="shared" si="126"/>
        <v>404</v>
      </c>
      <c r="B408" t="s">
        <v>416</v>
      </c>
      <c r="C408">
        <f t="shared" si="127"/>
        <v>31</v>
      </c>
      <c r="D408" t="str">
        <f t="shared" si="128"/>
        <v xml:space="preserve">/////PR:Music_SP:David20171018   $0 </v>
      </c>
      <c r="E408">
        <f t="shared" si="129"/>
        <v>32</v>
      </c>
      <c r="F408" t="str">
        <f t="shared" si="130"/>
        <v>/////PR:Music_SP:David20171018 $0</v>
      </c>
      <c r="G408" t="str">
        <f t="shared" si="131"/>
        <v>PR:Music_SP:David20171018 $0</v>
      </c>
      <c r="H408" t="str">
        <f t="shared" si="132"/>
        <v>PR:Music SP:David20171018 $0</v>
      </c>
      <c r="I408" t="str">
        <f t="shared" si="133"/>
        <v>PR:Music SP:David20171018 $0</v>
      </c>
      <c r="J408">
        <f t="shared" si="134"/>
        <v>28</v>
      </c>
      <c r="K408">
        <f t="shared" si="135"/>
        <v>48</v>
      </c>
      <c r="L408" t="str">
        <f t="shared" si="136"/>
        <v>Music SP:David20171018 $0</v>
      </c>
      <c r="M408" t="str">
        <f t="shared" si="137"/>
        <v>Music David20171018 $0</v>
      </c>
      <c r="N408" s="28" t="str">
        <f t="shared" si="138"/>
        <v>Music David 20171018 $0</v>
      </c>
      <c r="O408">
        <f t="shared" si="139"/>
        <v>6</v>
      </c>
      <c r="P408">
        <f t="shared" si="140"/>
        <v>12</v>
      </c>
      <c r="Q408">
        <f t="shared" si="141"/>
        <v>21</v>
      </c>
      <c r="R408" s="25" t="str">
        <f t="shared" si="142"/>
        <v>Music</v>
      </c>
      <c r="S408" s="25" t="str">
        <f t="shared" si="143"/>
        <v>David</v>
      </c>
      <c r="T408" s="25" t="str">
        <f t="shared" si="144"/>
        <v>20171018</v>
      </c>
      <c r="U408" s="25">
        <f t="shared" si="145"/>
        <v>0</v>
      </c>
      <c r="V408" s="26">
        <f t="shared" si="146"/>
        <v>43026</v>
      </c>
    </row>
    <row r="409" spans="1:22" x14ac:dyDescent="0.3">
      <c r="A409" s="12">
        <f t="shared" si="126"/>
        <v>405</v>
      </c>
      <c r="B409" t="s">
        <v>417</v>
      </c>
      <c r="C409">
        <f t="shared" si="127"/>
        <v>29</v>
      </c>
      <c r="D409" t="str">
        <f t="shared" si="128"/>
        <v xml:space="preserve">/PR:Books_SP:David20171029  $0     </v>
      </c>
      <c r="E409">
        <f t="shared" si="129"/>
        <v>32</v>
      </c>
      <c r="F409" t="str">
        <f t="shared" si="130"/>
        <v>/PR:Books_SP:David20171029 $0</v>
      </c>
      <c r="G409" t="str">
        <f t="shared" si="131"/>
        <v>PR:Books_SP:David20171029 $0</v>
      </c>
      <c r="H409" t="str">
        <f t="shared" si="132"/>
        <v>PR:Books SP:David20171029 $0</v>
      </c>
      <c r="I409" t="str">
        <f t="shared" si="133"/>
        <v>PR:Books SP:David20171029 $0</v>
      </c>
      <c r="J409">
        <f t="shared" si="134"/>
        <v>28</v>
      </c>
      <c r="K409">
        <f t="shared" si="135"/>
        <v>48</v>
      </c>
      <c r="L409" t="str">
        <f t="shared" si="136"/>
        <v>Books SP:David20171029 $0</v>
      </c>
      <c r="M409" t="str">
        <f t="shared" si="137"/>
        <v>Books David20171029 $0</v>
      </c>
      <c r="N409" s="28" t="str">
        <f t="shared" si="138"/>
        <v>Books David 20171029 $0</v>
      </c>
      <c r="O409">
        <f t="shared" si="139"/>
        <v>6</v>
      </c>
      <c r="P409">
        <f t="shared" si="140"/>
        <v>12</v>
      </c>
      <c r="Q409">
        <f t="shared" si="141"/>
        <v>21</v>
      </c>
      <c r="R409" s="25" t="str">
        <f t="shared" si="142"/>
        <v>Books</v>
      </c>
      <c r="S409" s="25" t="str">
        <f t="shared" si="143"/>
        <v>David</v>
      </c>
      <c r="T409" s="25" t="str">
        <f t="shared" si="144"/>
        <v>20171029</v>
      </c>
      <c r="U409" s="25">
        <f t="shared" si="145"/>
        <v>0</v>
      </c>
      <c r="V409" s="26">
        <f t="shared" si="146"/>
        <v>43037</v>
      </c>
    </row>
    <row r="410" spans="1:22" x14ac:dyDescent="0.3">
      <c r="A410" s="12">
        <f t="shared" si="126"/>
        <v>406</v>
      </c>
      <c r="B410" t="s">
        <v>418</v>
      </c>
      <c r="C410">
        <f t="shared" si="127"/>
        <v>30</v>
      </c>
      <c r="D410" t="str">
        <f t="shared" si="128"/>
        <v xml:space="preserve">//PR:Clothing___SP:Barney20171028    $1976 </v>
      </c>
      <c r="E410">
        <f t="shared" si="129"/>
        <v>32</v>
      </c>
      <c r="F410" t="str">
        <f t="shared" si="130"/>
        <v>//PR:Clothing___SP:Barney20171028 $1976</v>
      </c>
      <c r="G410" t="str">
        <f t="shared" si="131"/>
        <v>PR:Clothing___SP:Barney20171028 $1976</v>
      </c>
      <c r="H410" t="str">
        <f t="shared" si="132"/>
        <v>PR:Clothing   SP:Barney20171028 $1976</v>
      </c>
      <c r="I410" t="str">
        <f t="shared" si="133"/>
        <v>PR:Clothing SP:Barney20171028 $1976</v>
      </c>
      <c r="J410">
        <f t="shared" si="134"/>
        <v>35</v>
      </c>
      <c r="K410">
        <f t="shared" si="135"/>
        <v>54</v>
      </c>
      <c r="L410" t="str">
        <f t="shared" si="136"/>
        <v>Clothing SP:Barney20171028 $1976</v>
      </c>
      <c r="M410" t="str">
        <f t="shared" si="137"/>
        <v>Clothing Barney20171028 $1976</v>
      </c>
      <c r="N410" s="28" t="str">
        <f t="shared" si="138"/>
        <v>Clothing Barney 20171028 $1976</v>
      </c>
      <c r="O410">
        <f t="shared" si="139"/>
        <v>9</v>
      </c>
      <c r="P410">
        <f t="shared" si="140"/>
        <v>16</v>
      </c>
      <c r="Q410">
        <f t="shared" si="141"/>
        <v>25</v>
      </c>
      <c r="R410" s="25" t="str">
        <f t="shared" si="142"/>
        <v>Clothing</v>
      </c>
      <c r="S410" s="25" t="str">
        <f t="shared" si="143"/>
        <v>Barney</v>
      </c>
      <c r="T410" s="25" t="str">
        <f t="shared" si="144"/>
        <v>20171028</v>
      </c>
      <c r="U410" s="25">
        <f t="shared" si="145"/>
        <v>1976</v>
      </c>
      <c r="V410" s="26">
        <f t="shared" si="146"/>
        <v>43036</v>
      </c>
    </row>
    <row r="411" spans="1:22" x14ac:dyDescent="0.3">
      <c r="A411" s="12">
        <f t="shared" si="126"/>
        <v>407</v>
      </c>
      <c r="B411" t="s">
        <v>419</v>
      </c>
      <c r="C411">
        <f t="shared" si="127"/>
        <v>31</v>
      </c>
      <c r="D411" t="str">
        <f t="shared" si="128"/>
        <v xml:space="preserve">/////PR:Clothing_SP:David20171021    $847   </v>
      </c>
      <c r="E411">
        <f t="shared" si="129"/>
        <v>32</v>
      </c>
      <c r="F411" t="str">
        <f t="shared" si="130"/>
        <v>/////PR:Clothing_SP:David20171021 $847</v>
      </c>
      <c r="G411" t="str">
        <f t="shared" si="131"/>
        <v>PR:Clothing_SP:David20171021 $847</v>
      </c>
      <c r="H411" t="str">
        <f t="shared" si="132"/>
        <v>PR:Clothing SP:David20171021 $847</v>
      </c>
      <c r="I411" t="str">
        <f t="shared" si="133"/>
        <v>PR:Clothing SP:David20171021 $847</v>
      </c>
      <c r="J411">
        <f t="shared" si="134"/>
        <v>33</v>
      </c>
      <c r="K411">
        <f t="shared" si="135"/>
        <v>55</v>
      </c>
      <c r="L411" t="str">
        <f t="shared" si="136"/>
        <v>Clothing SP:David20171021 $847</v>
      </c>
      <c r="M411" t="str">
        <f t="shared" si="137"/>
        <v>Clothing David20171021 $847</v>
      </c>
      <c r="N411" s="28" t="str">
        <f t="shared" si="138"/>
        <v>Clothing David 20171021 $847</v>
      </c>
      <c r="O411">
        <f t="shared" si="139"/>
        <v>9</v>
      </c>
      <c r="P411">
        <f t="shared" si="140"/>
        <v>15</v>
      </c>
      <c r="Q411">
        <f t="shared" si="141"/>
        <v>24</v>
      </c>
      <c r="R411" s="25" t="str">
        <f t="shared" si="142"/>
        <v>Clothing</v>
      </c>
      <c r="S411" s="25" t="str">
        <f t="shared" si="143"/>
        <v>David</v>
      </c>
      <c r="T411" s="25" t="str">
        <f t="shared" si="144"/>
        <v>20171021</v>
      </c>
      <c r="U411" s="25">
        <f t="shared" si="145"/>
        <v>847</v>
      </c>
      <c r="V411" s="26">
        <f t="shared" si="146"/>
        <v>43029</v>
      </c>
    </row>
    <row r="412" spans="1:22" x14ac:dyDescent="0.3">
      <c r="A412" s="12">
        <f t="shared" si="126"/>
        <v>408</v>
      </c>
      <c r="B412" t="s">
        <v>420</v>
      </c>
      <c r="C412">
        <f t="shared" si="127"/>
        <v>28</v>
      </c>
      <c r="D412" t="str">
        <f t="shared" si="128"/>
        <v xml:space="preserve">/////PR:Music_____SP:David20171014    $1203     </v>
      </c>
      <c r="E412">
        <f t="shared" si="129"/>
        <v>32</v>
      </c>
      <c r="F412" t="str">
        <f t="shared" si="130"/>
        <v>/////PR:Music_____SP:David20171014 $1203</v>
      </c>
      <c r="G412" t="str">
        <f t="shared" si="131"/>
        <v>PR:Music_____SP:David20171014 $1203</v>
      </c>
      <c r="H412" t="str">
        <f t="shared" si="132"/>
        <v>PR:Music     SP:David20171014 $1203</v>
      </c>
      <c r="I412" t="str">
        <f t="shared" si="133"/>
        <v>PR:Music SP:David20171014 $1203</v>
      </c>
      <c r="J412">
        <f t="shared" si="134"/>
        <v>31</v>
      </c>
      <c r="K412">
        <f t="shared" si="135"/>
        <v>51</v>
      </c>
      <c r="L412" t="str">
        <f t="shared" si="136"/>
        <v>Music SP:David20171014 $1203</v>
      </c>
      <c r="M412" t="str">
        <f t="shared" si="137"/>
        <v>Music David20171014 $1203</v>
      </c>
      <c r="N412" s="28" t="str">
        <f t="shared" si="138"/>
        <v>Music David 20171014 $1203</v>
      </c>
      <c r="O412">
        <f t="shared" si="139"/>
        <v>6</v>
      </c>
      <c r="P412">
        <f t="shared" si="140"/>
        <v>12</v>
      </c>
      <c r="Q412">
        <f t="shared" si="141"/>
        <v>21</v>
      </c>
      <c r="R412" s="25" t="str">
        <f t="shared" si="142"/>
        <v>Music</v>
      </c>
      <c r="S412" s="25" t="str">
        <f t="shared" si="143"/>
        <v>David</v>
      </c>
      <c r="T412" s="25" t="str">
        <f t="shared" si="144"/>
        <v>20171014</v>
      </c>
      <c r="U412" s="25">
        <f t="shared" si="145"/>
        <v>1203</v>
      </c>
      <c r="V412" s="26">
        <f t="shared" si="146"/>
        <v>43022</v>
      </c>
    </row>
    <row r="413" spans="1:22" x14ac:dyDescent="0.3">
      <c r="A413" s="12">
        <f t="shared" si="126"/>
        <v>409</v>
      </c>
      <c r="B413" t="s">
        <v>421</v>
      </c>
      <c r="C413">
        <f t="shared" si="127"/>
        <v>31</v>
      </c>
      <c r="D413" t="str">
        <f t="shared" si="128"/>
        <v xml:space="preserve">/PR:Music_____SP:David20171023     $0    </v>
      </c>
      <c r="E413">
        <f t="shared" si="129"/>
        <v>32</v>
      </c>
      <c r="F413" t="str">
        <f t="shared" si="130"/>
        <v>/PR:Music_____SP:David20171023 $0</v>
      </c>
      <c r="G413" t="str">
        <f t="shared" si="131"/>
        <v>PR:Music_____SP:David20171023 $0</v>
      </c>
      <c r="H413" t="str">
        <f t="shared" si="132"/>
        <v>PR:Music     SP:David20171023 $0</v>
      </c>
      <c r="I413" t="str">
        <f t="shared" si="133"/>
        <v>PR:Music SP:David20171023 $0</v>
      </c>
      <c r="J413">
        <f t="shared" si="134"/>
        <v>28</v>
      </c>
      <c r="K413">
        <f t="shared" si="135"/>
        <v>48</v>
      </c>
      <c r="L413" t="str">
        <f t="shared" si="136"/>
        <v>Music SP:David20171023 $0</v>
      </c>
      <c r="M413" t="str">
        <f t="shared" si="137"/>
        <v>Music David20171023 $0</v>
      </c>
      <c r="N413" s="28" t="str">
        <f t="shared" si="138"/>
        <v>Music David 20171023 $0</v>
      </c>
      <c r="O413">
        <f t="shared" si="139"/>
        <v>6</v>
      </c>
      <c r="P413">
        <f t="shared" si="140"/>
        <v>12</v>
      </c>
      <c r="Q413">
        <f t="shared" si="141"/>
        <v>21</v>
      </c>
      <c r="R413" s="25" t="str">
        <f t="shared" si="142"/>
        <v>Music</v>
      </c>
      <c r="S413" s="25" t="str">
        <f t="shared" si="143"/>
        <v>David</v>
      </c>
      <c r="T413" s="25" t="str">
        <f t="shared" si="144"/>
        <v>20171023</v>
      </c>
      <c r="U413" s="25">
        <f t="shared" si="145"/>
        <v>0</v>
      </c>
      <c r="V413" s="26">
        <f t="shared" si="146"/>
        <v>43031</v>
      </c>
    </row>
    <row r="414" spans="1:22" x14ac:dyDescent="0.3">
      <c r="A414" s="12">
        <f t="shared" si="126"/>
        <v>410</v>
      </c>
      <c r="B414" t="s">
        <v>422</v>
      </c>
      <c r="C414">
        <f t="shared" si="127"/>
        <v>31</v>
      </c>
      <c r="D414" t="str">
        <f t="shared" si="128"/>
        <v xml:space="preserve">/PR:Music_____SP:Alice20171025     $1069 </v>
      </c>
      <c r="E414">
        <f t="shared" si="129"/>
        <v>32</v>
      </c>
      <c r="F414" t="str">
        <f t="shared" si="130"/>
        <v>/PR:Music_____SP:Alice20171025 $1069</v>
      </c>
      <c r="G414" t="str">
        <f t="shared" si="131"/>
        <v>PR:Music_____SP:Alice20171025 $1069</v>
      </c>
      <c r="H414" t="str">
        <f t="shared" si="132"/>
        <v>PR:Music     SP:Alice20171025 $1069</v>
      </c>
      <c r="I414" t="str">
        <f t="shared" si="133"/>
        <v>PR:Music SP:Alice20171025 $1069</v>
      </c>
      <c r="J414">
        <f t="shared" si="134"/>
        <v>31</v>
      </c>
      <c r="K414">
        <f t="shared" si="135"/>
        <v>57</v>
      </c>
      <c r="L414" t="str">
        <f t="shared" si="136"/>
        <v>Music SP:Alice20171025 $1069</v>
      </c>
      <c r="M414" t="str">
        <f t="shared" si="137"/>
        <v>Music Alice20171025 $1069</v>
      </c>
      <c r="N414" s="28" t="str">
        <f t="shared" si="138"/>
        <v>Music Alice 20171025 $1069</v>
      </c>
      <c r="O414">
        <f t="shared" si="139"/>
        <v>6</v>
      </c>
      <c r="P414">
        <f t="shared" si="140"/>
        <v>12</v>
      </c>
      <c r="Q414">
        <f t="shared" si="141"/>
        <v>21</v>
      </c>
      <c r="R414" s="25" t="str">
        <f t="shared" si="142"/>
        <v>Music</v>
      </c>
      <c r="S414" s="25" t="str">
        <f t="shared" si="143"/>
        <v>Alice</v>
      </c>
      <c r="T414" s="25" t="str">
        <f t="shared" si="144"/>
        <v>20171025</v>
      </c>
      <c r="U414" s="25">
        <f t="shared" si="145"/>
        <v>1069</v>
      </c>
      <c r="V414" s="26">
        <f t="shared" si="146"/>
        <v>43033</v>
      </c>
    </row>
    <row r="415" spans="1:22" x14ac:dyDescent="0.3">
      <c r="A415" s="12">
        <f t="shared" si="126"/>
        <v>411</v>
      </c>
      <c r="B415" t="s">
        <v>423</v>
      </c>
      <c r="C415">
        <f t="shared" si="127"/>
        <v>30</v>
      </c>
      <c r="D415" t="str">
        <f t="shared" si="128"/>
        <v xml:space="preserve">/PR:Books_____SP:David20171026    $837  </v>
      </c>
      <c r="E415">
        <f t="shared" si="129"/>
        <v>32</v>
      </c>
      <c r="F415" t="str">
        <f t="shared" si="130"/>
        <v>/PR:Books_____SP:David20171026 $837</v>
      </c>
      <c r="G415" t="str">
        <f t="shared" si="131"/>
        <v>PR:Books_____SP:David20171026 $837</v>
      </c>
      <c r="H415" t="str">
        <f t="shared" si="132"/>
        <v>PR:Books     SP:David20171026 $837</v>
      </c>
      <c r="I415" t="str">
        <f t="shared" si="133"/>
        <v>PR:Books SP:David20171026 $837</v>
      </c>
      <c r="J415">
        <f t="shared" si="134"/>
        <v>30</v>
      </c>
      <c r="K415">
        <f t="shared" si="135"/>
        <v>55</v>
      </c>
      <c r="L415" t="str">
        <f t="shared" si="136"/>
        <v>Books SP:David20171026 $837</v>
      </c>
      <c r="M415" t="str">
        <f t="shared" si="137"/>
        <v>Books David20171026 $837</v>
      </c>
      <c r="N415" s="28" t="str">
        <f t="shared" si="138"/>
        <v>Books David 20171026 $837</v>
      </c>
      <c r="O415">
        <f t="shared" si="139"/>
        <v>6</v>
      </c>
      <c r="P415">
        <f t="shared" si="140"/>
        <v>12</v>
      </c>
      <c r="Q415">
        <f t="shared" si="141"/>
        <v>21</v>
      </c>
      <c r="R415" s="25" t="str">
        <f t="shared" si="142"/>
        <v>Books</v>
      </c>
      <c r="S415" s="25" t="str">
        <f t="shared" si="143"/>
        <v>David</v>
      </c>
      <c r="T415" s="25" t="str">
        <f t="shared" si="144"/>
        <v>20171026</v>
      </c>
      <c r="U415" s="25">
        <f t="shared" si="145"/>
        <v>837</v>
      </c>
      <c r="V415" s="26">
        <f t="shared" si="146"/>
        <v>43034</v>
      </c>
    </row>
    <row r="416" spans="1:22" x14ac:dyDescent="0.3">
      <c r="A416" s="12">
        <f t="shared" si="126"/>
        <v>412</v>
      </c>
      <c r="B416" t="s">
        <v>424</v>
      </c>
      <c r="C416">
        <f t="shared" si="127"/>
        <v>30</v>
      </c>
      <c r="D416" t="str">
        <f t="shared" si="128"/>
        <v xml:space="preserve">//PR:Games___SP:Carol20171027     $2326   </v>
      </c>
      <c r="E416">
        <f t="shared" si="129"/>
        <v>32</v>
      </c>
      <c r="F416" t="str">
        <f t="shared" si="130"/>
        <v>//PR:Games___SP:Carol20171027 $2326</v>
      </c>
      <c r="G416" t="str">
        <f t="shared" si="131"/>
        <v>PR:Games___SP:Carol20171027 $2326</v>
      </c>
      <c r="H416" t="str">
        <f t="shared" si="132"/>
        <v>PR:Games   SP:Carol20171027 $2326</v>
      </c>
      <c r="I416" t="str">
        <f t="shared" si="133"/>
        <v>PR:Games SP:Carol20171027 $2326</v>
      </c>
      <c r="J416">
        <f t="shared" si="134"/>
        <v>31</v>
      </c>
      <c r="K416">
        <f t="shared" si="135"/>
        <v>54</v>
      </c>
      <c r="L416" t="str">
        <f t="shared" si="136"/>
        <v>Games SP:Carol20171027 $2326</v>
      </c>
      <c r="M416" t="str">
        <f t="shared" si="137"/>
        <v>Games Carol20171027 $2326</v>
      </c>
      <c r="N416" s="28" t="str">
        <f t="shared" si="138"/>
        <v>Games Carol 20171027 $2326</v>
      </c>
      <c r="O416">
        <f t="shared" si="139"/>
        <v>6</v>
      </c>
      <c r="P416">
        <f t="shared" si="140"/>
        <v>12</v>
      </c>
      <c r="Q416">
        <f t="shared" si="141"/>
        <v>21</v>
      </c>
      <c r="R416" s="25" t="str">
        <f t="shared" si="142"/>
        <v>Games</v>
      </c>
      <c r="S416" s="25" t="str">
        <f t="shared" si="143"/>
        <v>Carol</v>
      </c>
      <c r="T416" s="25" t="str">
        <f t="shared" si="144"/>
        <v>20171027</v>
      </c>
      <c r="U416" s="25">
        <f t="shared" si="145"/>
        <v>2326</v>
      </c>
      <c r="V416" s="26">
        <f t="shared" si="146"/>
        <v>43035</v>
      </c>
    </row>
    <row r="417" spans="1:22" x14ac:dyDescent="0.3">
      <c r="A417" s="12">
        <f t="shared" si="126"/>
        <v>413</v>
      </c>
      <c r="B417" t="s">
        <v>425</v>
      </c>
      <c r="C417">
        <f t="shared" si="127"/>
        <v>28</v>
      </c>
      <c r="D417" t="str">
        <f t="shared" si="128"/>
        <v xml:space="preserve">////PR:Music__SP:Carol20171027   $1060   </v>
      </c>
      <c r="E417">
        <f t="shared" si="129"/>
        <v>32</v>
      </c>
      <c r="F417" t="str">
        <f t="shared" si="130"/>
        <v>////PR:Music__SP:Carol20171027 $1060</v>
      </c>
      <c r="G417" t="str">
        <f t="shared" si="131"/>
        <v>PR:Music__SP:Carol20171027 $1060</v>
      </c>
      <c r="H417" t="str">
        <f t="shared" si="132"/>
        <v>PR:Music  SP:Carol20171027 $1060</v>
      </c>
      <c r="I417" t="str">
        <f t="shared" si="133"/>
        <v>PR:Music SP:Carol20171027 $1060</v>
      </c>
      <c r="J417">
        <f t="shared" si="134"/>
        <v>31</v>
      </c>
      <c r="K417">
        <f t="shared" si="135"/>
        <v>48</v>
      </c>
      <c r="L417" t="str">
        <f t="shared" si="136"/>
        <v>Music SP:Carol20171027 $1060</v>
      </c>
      <c r="M417" t="str">
        <f t="shared" si="137"/>
        <v>Music Carol20171027 $1060</v>
      </c>
      <c r="N417" s="28" t="str">
        <f t="shared" si="138"/>
        <v>Music Carol 20171027 $1060</v>
      </c>
      <c r="O417">
        <f t="shared" si="139"/>
        <v>6</v>
      </c>
      <c r="P417">
        <f t="shared" si="140"/>
        <v>12</v>
      </c>
      <c r="Q417">
        <f t="shared" si="141"/>
        <v>21</v>
      </c>
      <c r="R417" s="25" t="str">
        <f t="shared" si="142"/>
        <v>Music</v>
      </c>
      <c r="S417" s="25" t="str">
        <f t="shared" si="143"/>
        <v>Carol</v>
      </c>
      <c r="T417" s="25" t="str">
        <f t="shared" si="144"/>
        <v>20171027</v>
      </c>
      <c r="U417" s="25">
        <f t="shared" si="145"/>
        <v>1060</v>
      </c>
      <c r="V417" s="26">
        <f t="shared" si="146"/>
        <v>43035</v>
      </c>
    </row>
    <row r="418" spans="1:22" x14ac:dyDescent="0.3">
      <c r="A418" s="12">
        <f t="shared" si="126"/>
        <v>414</v>
      </c>
      <c r="B418" t="s">
        <v>426</v>
      </c>
      <c r="C418">
        <f t="shared" si="127"/>
        <v>31</v>
      </c>
      <c r="D418" t="str">
        <f t="shared" si="128"/>
        <v xml:space="preserve">/PR:Books_SP:David2017105 $540 </v>
      </c>
      <c r="E418">
        <f t="shared" si="129"/>
        <v>32</v>
      </c>
      <c r="F418" t="str">
        <f t="shared" si="130"/>
        <v>/PR:Books_SP:David2017105 $540</v>
      </c>
      <c r="G418" t="str">
        <f t="shared" si="131"/>
        <v>PR:Books_SP:David2017105 $540</v>
      </c>
      <c r="H418" t="str">
        <f t="shared" si="132"/>
        <v>PR:Books SP:David2017105 $540</v>
      </c>
      <c r="I418" t="str">
        <f t="shared" si="133"/>
        <v>PR:Books SP:David2017105 $540</v>
      </c>
      <c r="J418">
        <f t="shared" si="134"/>
        <v>29</v>
      </c>
      <c r="K418">
        <f t="shared" si="135"/>
        <v>48</v>
      </c>
      <c r="L418" t="str">
        <f t="shared" si="136"/>
        <v>Books SP:David2017105 $540</v>
      </c>
      <c r="M418" t="str">
        <f t="shared" si="137"/>
        <v>Books David2017105 $540</v>
      </c>
      <c r="N418" s="28" t="str">
        <f t="shared" si="138"/>
        <v>Books David 2017105 $540</v>
      </c>
      <c r="O418">
        <f t="shared" si="139"/>
        <v>6</v>
      </c>
      <c r="P418">
        <f t="shared" si="140"/>
        <v>12</v>
      </c>
      <c r="Q418">
        <f t="shared" si="141"/>
        <v>20</v>
      </c>
      <c r="R418" s="25" t="str">
        <f t="shared" si="142"/>
        <v>Books</v>
      </c>
      <c r="S418" s="25" t="str">
        <f t="shared" si="143"/>
        <v>David</v>
      </c>
      <c r="T418" s="25" t="str">
        <f t="shared" si="144"/>
        <v>2017105</v>
      </c>
      <c r="U418" s="25">
        <f t="shared" si="145"/>
        <v>540</v>
      </c>
      <c r="V418" s="26">
        <f t="shared" si="146"/>
        <v>43013</v>
      </c>
    </row>
    <row r="419" spans="1:22" x14ac:dyDescent="0.3">
      <c r="A419" s="12">
        <f t="shared" si="126"/>
        <v>415</v>
      </c>
      <c r="B419" t="s">
        <v>427</v>
      </c>
      <c r="C419">
        <f t="shared" si="127"/>
        <v>31</v>
      </c>
      <c r="D419" t="str">
        <f t="shared" si="128"/>
        <v xml:space="preserve">/////PR:Music_SP:Barney2017106   $973     </v>
      </c>
      <c r="E419">
        <f t="shared" si="129"/>
        <v>32</v>
      </c>
      <c r="F419" t="str">
        <f t="shared" si="130"/>
        <v>/////PR:Music_SP:Barney2017106 $973</v>
      </c>
      <c r="G419" t="str">
        <f t="shared" si="131"/>
        <v>PR:Music_SP:Barney2017106 $973</v>
      </c>
      <c r="H419" t="str">
        <f t="shared" si="132"/>
        <v>PR:Music SP:Barney2017106 $973</v>
      </c>
      <c r="I419" t="str">
        <f t="shared" si="133"/>
        <v>PR:Music SP:Barney2017106 $973</v>
      </c>
      <c r="J419">
        <f t="shared" si="134"/>
        <v>30</v>
      </c>
      <c r="K419">
        <f t="shared" si="135"/>
        <v>51</v>
      </c>
      <c r="L419" t="str">
        <f t="shared" si="136"/>
        <v>Music SP:Barney2017106 $973</v>
      </c>
      <c r="M419" t="str">
        <f t="shared" si="137"/>
        <v>Music Barney2017106 $973</v>
      </c>
      <c r="N419" s="28" t="str">
        <f t="shared" si="138"/>
        <v>Music Barney 2017106 $973</v>
      </c>
      <c r="O419">
        <f t="shared" si="139"/>
        <v>6</v>
      </c>
      <c r="P419">
        <f t="shared" si="140"/>
        <v>13</v>
      </c>
      <c r="Q419">
        <f t="shared" si="141"/>
        <v>21</v>
      </c>
      <c r="R419" s="25" t="str">
        <f t="shared" si="142"/>
        <v>Music</v>
      </c>
      <c r="S419" s="25" t="str">
        <f t="shared" si="143"/>
        <v>Barney</v>
      </c>
      <c r="T419" s="25" t="str">
        <f t="shared" si="144"/>
        <v>2017106</v>
      </c>
      <c r="U419" s="25">
        <f t="shared" si="145"/>
        <v>973</v>
      </c>
      <c r="V419" s="26">
        <f t="shared" si="146"/>
        <v>43014</v>
      </c>
    </row>
    <row r="420" spans="1:22" x14ac:dyDescent="0.3">
      <c r="A420" s="12">
        <f t="shared" si="126"/>
        <v>416</v>
      </c>
      <c r="B420" t="s">
        <v>428</v>
      </c>
      <c r="C420">
        <f t="shared" si="127"/>
        <v>30</v>
      </c>
      <c r="D420" t="str">
        <f t="shared" si="128"/>
        <v xml:space="preserve">////PR:Games__SP:Alice20171018 $2109   </v>
      </c>
      <c r="E420">
        <f t="shared" si="129"/>
        <v>32</v>
      </c>
      <c r="F420" t="str">
        <f t="shared" si="130"/>
        <v>////PR:Games__SP:Alice20171018 $2109</v>
      </c>
      <c r="G420" t="str">
        <f t="shared" si="131"/>
        <v>PR:Games__SP:Alice20171018 $2109</v>
      </c>
      <c r="H420" t="str">
        <f t="shared" si="132"/>
        <v>PR:Games  SP:Alice20171018 $2109</v>
      </c>
      <c r="I420" t="str">
        <f t="shared" si="133"/>
        <v>PR:Games SP:Alice20171018 $2109</v>
      </c>
      <c r="J420">
        <f t="shared" si="134"/>
        <v>31</v>
      </c>
      <c r="K420">
        <f t="shared" si="135"/>
        <v>57</v>
      </c>
      <c r="L420" t="str">
        <f t="shared" si="136"/>
        <v>Games SP:Alice20171018 $2109</v>
      </c>
      <c r="M420" t="str">
        <f t="shared" si="137"/>
        <v>Games Alice20171018 $2109</v>
      </c>
      <c r="N420" s="28" t="str">
        <f t="shared" si="138"/>
        <v>Games Alice 20171018 $2109</v>
      </c>
      <c r="O420">
        <f t="shared" si="139"/>
        <v>6</v>
      </c>
      <c r="P420">
        <f t="shared" si="140"/>
        <v>12</v>
      </c>
      <c r="Q420">
        <f t="shared" si="141"/>
        <v>21</v>
      </c>
      <c r="R420" s="25" t="str">
        <f t="shared" si="142"/>
        <v>Games</v>
      </c>
      <c r="S420" s="25" t="str">
        <f t="shared" si="143"/>
        <v>Alice</v>
      </c>
      <c r="T420" s="25" t="str">
        <f t="shared" si="144"/>
        <v>20171018</v>
      </c>
      <c r="U420" s="25">
        <f t="shared" si="145"/>
        <v>2109</v>
      </c>
      <c r="V420" s="26">
        <f t="shared" si="146"/>
        <v>43026</v>
      </c>
    </row>
    <row r="421" spans="1:22" x14ac:dyDescent="0.3">
      <c r="A421" s="12">
        <f t="shared" si="126"/>
        <v>417</v>
      </c>
      <c r="B421" t="s">
        <v>429</v>
      </c>
      <c r="C421">
        <f t="shared" si="127"/>
        <v>30</v>
      </c>
      <c r="D421" t="str">
        <f t="shared" si="128"/>
        <v xml:space="preserve">////PR:Books__SP:Carol20171016 $618     </v>
      </c>
      <c r="E421">
        <f t="shared" si="129"/>
        <v>32</v>
      </c>
      <c r="F421" t="str">
        <f t="shared" si="130"/>
        <v>////PR:Books__SP:Carol20171016 $618</v>
      </c>
      <c r="G421" t="str">
        <f t="shared" si="131"/>
        <v>PR:Books__SP:Carol20171016 $618</v>
      </c>
      <c r="H421" t="str">
        <f t="shared" si="132"/>
        <v>PR:Books  SP:Carol20171016 $618</v>
      </c>
      <c r="I421" t="str">
        <f t="shared" si="133"/>
        <v>PR:Books SP:Carol20171016 $618</v>
      </c>
      <c r="J421">
        <f t="shared" si="134"/>
        <v>30</v>
      </c>
      <c r="K421">
        <f t="shared" si="135"/>
        <v>56</v>
      </c>
      <c r="L421" t="str">
        <f t="shared" si="136"/>
        <v>Books SP:Carol20171016 $618</v>
      </c>
      <c r="M421" t="str">
        <f t="shared" si="137"/>
        <v>Books Carol20171016 $618</v>
      </c>
      <c r="N421" s="28" t="str">
        <f t="shared" si="138"/>
        <v>Books Carol 20171016 $618</v>
      </c>
      <c r="O421">
        <f t="shared" si="139"/>
        <v>6</v>
      </c>
      <c r="P421">
        <f t="shared" si="140"/>
        <v>12</v>
      </c>
      <c r="Q421">
        <f t="shared" si="141"/>
        <v>21</v>
      </c>
      <c r="R421" s="25" t="str">
        <f t="shared" si="142"/>
        <v>Books</v>
      </c>
      <c r="S421" s="25" t="str">
        <f t="shared" si="143"/>
        <v>Carol</v>
      </c>
      <c r="T421" s="25" t="str">
        <f t="shared" si="144"/>
        <v>20171016</v>
      </c>
      <c r="U421" s="25">
        <f t="shared" si="145"/>
        <v>618</v>
      </c>
      <c r="V421" s="26">
        <f t="shared" si="146"/>
        <v>43024</v>
      </c>
    </row>
    <row r="422" spans="1:22" x14ac:dyDescent="0.3">
      <c r="A422" s="12">
        <f t="shared" si="126"/>
        <v>418</v>
      </c>
      <c r="B422" t="s">
        <v>430</v>
      </c>
      <c r="C422">
        <f t="shared" si="127"/>
        <v>29</v>
      </c>
      <c r="D422" t="str">
        <f t="shared" si="128"/>
        <v xml:space="preserve">/////PR:Clothing_SP:Carol20171016   $1602    </v>
      </c>
      <c r="E422">
        <f t="shared" si="129"/>
        <v>32</v>
      </c>
      <c r="F422" t="str">
        <f t="shared" si="130"/>
        <v>/////PR:Clothing_SP:Carol20171016 $1602</v>
      </c>
      <c r="G422" t="str">
        <f t="shared" si="131"/>
        <v>PR:Clothing_SP:Carol20171016 $1602</v>
      </c>
      <c r="H422" t="str">
        <f t="shared" si="132"/>
        <v>PR:Clothing SP:Carol20171016 $1602</v>
      </c>
      <c r="I422" t="str">
        <f t="shared" si="133"/>
        <v>PR:Clothing SP:Carol20171016 $1602</v>
      </c>
      <c r="J422">
        <f t="shared" si="134"/>
        <v>34</v>
      </c>
      <c r="K422">
        <f t="shared" si="135"/>
        <v>50</v>
      </c>
      <c r="L422" t="str">
        <f t="shared" si="136"/>
        <v>Clothing SP:Carol20171016 $1602</v>
      </c>
      <c r="M422" t="str">
        <f t="shared" si="137"/>
        <v>Clothing Carol20171016 $1602</v>
      </c>
      <c r="N422" s="28" t="str">
        <f t="shared" si="138"/>
        <v>Clothing Carol 20171016 $1602</v>
      </c>
      <c r="O422">
        <f t="shared" si="139"/>
        <v>9</v>
      </c>
      <c r="P422">
        <f t="shared" si="140"/>
        <v>15</v>
      </c>
      <c r="Q422">
        <f t="shared" si="141"/>
        <v>24</v>
      </c>
      <c r="R422" s="25" t="str">
        <f t="shared" si="142"/>
        <v>Clothing</v>
      </c>
      <c r="S422" s="25" t="str">
        <f t="shared" si="143"/>
        <v>Carol</v>
      </c>
      <c r="T422" s="25" t="str">
        <f t="shared" si="144"/>
        <v>20171016</v>
      </c>
      <c r="U422" s="25">
        <f t="shared" si="145"/>
        <v>1602</v>
      </c>
      <c r="V422" s="26">
        <f t="shared" si="146"/>
        <v>43024</v>
      </c>
    </row>
    <row r="423" spans="1:22" x14ac:dyDescent="0.3">
      <c r="A423" s="12">
        <f t="shared" si="126"/>
        <v>419</v>
      </c>
      <c r="B423" t="s">
        <v>431</v>
      </c>
      <c r="C423">
        <f t="shared" si="127"/>
        <v>30</v>
      </c>
      <c r="D423" t="str">
        <f t="shared" si="128"/>
        <v xml:space="preserve">/////PR:Games__SP:Carol20171031   $0   </v>
      </c>
      <c r="E423">
        <f t="shared" si="129"/>
        <v>32</v>
      </c>
      <c r="F423" t="str">
        <f t="shared" si="130"/>
        <v>/////PR:Games__SP:Carol20171031 $0</v>
      </c>
      <c r="G423" t="str">
        <f t="shared" si="131"/>
        <v>PR:Games__SP:Carol20171031 $0</v>
      </c>
      <c r="H423" t="str">
        <f t="shared" si="132"/>
        <v>PR:Games  SP:Carol20171031 $0</v>
      </c>
      <c r="I423" t="str">
        <f t="shared" si="133"/>
        <v>PR:Games SP:Carol20171031 $0</v>
      </c>
      <c r="J423">
        <f t="shared" si="134"/>
        <v>28</v>
      </c>
      <c r="K423">
        <f t="shared" si="135"/>
        <v>48</v>
      </c>
      <c r="L423" t="str">
        <f t="shared" si="136"/>
        <v>Games SP:Carol20171031 $0</v>
      </c>
      <c r="M423" t="str">
        <f t="shared" si="137"/>
        <v>Games Carol20171031 $0</v>
      </c>
      <c r="N423" s="28" t="str">
        <f t="shared" si="138"/>
        <v>Games Carol 20171031 $0</v>
      </c>
      <c r="O423">
        <f t="shared" si="139"/>
        <v>6</v>
      </c>
      <c r="P423">
        <f t="shared" si="140"/>
        <v>12</v>
      </c>
      <c r="Q423">
        <f t="shared" si="141"/>
        <v>21</v>
      </c>
      <c r="R423" s="25" t="str">
        <f t="shared" si="142"/>
        <v>Games</v>
      </c>
      <c r="S423" s="25" t="str">
        <f t="shared" si="143"/>
        <v>Carol</v>
      </c>
      <c r="T423" s="25" t="str">
        <f t="shared" si="144"/>
        <v>20171031</v>
      </c>
      <c r="U423" s="25">
        <f t="shared" si="145"/>
        <v>0</v>
      </c>
      <c r="V423" s="26">
        <f t="shared" si="146"/>
        <v>43039</v>
      </c>
    </row>
    <row r="424" spans="1:22" x14ac:dyDescent="0.3">
      <c r="A424" s="12">
        <f t="shared" si="126"/>
        <v>420</v>
      </c>
      <c r="B424" t="s">
        <v>432</v>
      </c>
      <c r="C424">
        <f t="shared" si="127"/>
        <v>30</v>
      </c>
      <c r="D424" t="str">
        <f t="shared" si="128"/>
        <v xml:space="preserve">//PR:Games__SP:Carol2017104     $0 </v>
      </c>
      <c r="E424">
        <f t="shared" si="129"/>
        <v>32</v>
      </c>
      <c r="F424" t="str">
        <f t="shared" si="130"/>
        <v>//PR:Games__SP:Carol2017104 $0</v>
      </c>
      <c r="G424" t="str">
        <f t="shared" si="131"/>
        <v>PR:Games__SP:Carol2017104 $0</v>
      </c>
      <c r="H424" t="str">
        <f t="shared" si="132"/>
        <v>PR:Games  SP:Carol2017104 $0</v>
      </c>
      <c r="I424" t="str">
        <f t="shared" si="133"/>
        <v>PR:Games SP:Carol2017104 $0</v>
      </c>
      <c r="J424">
        <f t="shared" si="134"/>
        <v>27</v>
      </c>
      <c r="K424">
        <f t="shared" si="135"/>
        <v>48</v>
      </c>
      <c r="L424" t="str">
        <f t="shared" si="136"/>
        <v>Games SP:Carol2017104 $0</v>
      </c>
      <c r="M424" t="str">
        <f t="shared" si="137"/>
        <v>Games Carol2017104 $0</v>
      </c>
      <c r="N424" s="28" t="str">
        <f t="shared" si="138"/>
        <v>Games Carol 2017104 $0</v>
      </c>
      <c r="O424">
        <f t="shared" si="139"/>
        <v>6</v>
      </c>
      <c r="P424">
        <f t="shared" si="140"/>
        <v>12</v>
      </c>
      <c r="Q424">
        <f t="shared" si="141"/>
        <v>20</v>
      </c>
      <c r="R424" s="25" t="str">
        <f t="shared" si="142"/>
        <v>Games</v>
      </c>
      <c r="S424" s="25" t="str">
        <f t="shared" si="143"/>
        <v>Carol</v>
      </c>
      <c r="T424" s="25" t="str">
        <f t="shared" si="144"/>
        <v>2017104</v>
      </c>
      <c r="U424" s="25">
        <f t="shared" si="145"/>
        <v>0</v>
      </c>
      <c r="V424" s="26">
        <f t="shared" si="146"/>
        <v>43012</v>
      </c>
    </row>
    <row r="425" spans="1:22" x14ac:dyDescent="0.3">
      <c r="A425" s="12">
        <f t="shared" si="126"/>
        <v>421</v>
      </c>
      <c r="B425" t="s">
        <v>433</v>
      </c>
      <c r="C425">
        <f t="shared" si="127"/>
        <v>29</v>
      </c>
      <c r="D425" t="str">
        <f t="shared" si="128"/>
        <v xml:space="preserve">/PR:Games_____SP:Carol20171013  $1546    </v>
      </c>
      <c r="E425">
        <f t="shared" si="129"/>
        <v>32</v>
      </c>
      <c r="F425" t="str">
        <f t="shared" si="130"/>
        <v>/PR:Games_____SP:Carol20171013 $1546</v>
      </c>
      <c r="G425" t="str">
        <f t="shared" si="131"/>
        <v>PR:Games_____SP:Carol20171013 $1546</v>
      </c>
      <c r="H425" t="str">
        <f t="shared" si="132"/>
        <v>PR:Games     SP:Carol20171013 $1546</v>
      </c>
      <c r="I425" t="str">
        <f t="shared" si="133"/>
        <v>PR:Games SP:Carol20171013 $1546</v>
      </c>
      <c r="J425">
        <f t="shared" si="134"/>
        <v>31</v>
      </c>
      <c r="K425">
        <f t="shared" si="135"/>
        <v>54</v>
      </c>
      <c r="L425" t="str">
        <f t="shared" si="136"/>
        <v>Games SP:Carol20171013 $1546</v>
      </c>
      <c r="M425" t="str">
        <f t="shared" si="137"/>
        <v>Games Carol20171013 $1546</v>
      </c>
      <c r="N425" s="28" t="str">
        <f t="shared" si="138"/>
        <v>Games Carol 20171013 $1546</v>
      </c>
      <c r="O425">
        <f t="shared" si="139"/>
        <v>6</v>
      </c>
      <c r="P425">
        <f t="shared" si="140"/>
        <v>12</v>
      </c>
      <c r="Q425">
        <f t="shared" si="141"/>
        <v>21</v>
      </c>
      <c r="R425" s="25" t="str">
        <f t="shared" si="142"/>
        <v>Games</v>
      </c>
      <c r="S425" s="25" t="str">
        <f t="shared" si="143"/>
        <v>Carol</v>
      </c>
      <c r="T425" s="25" t="str">
        <f t="shared" si="144"/>
        <v>20171013</v>
      </c>
      <c r="U425" s="25">
        <f t="shared" si="145"/>
        <v>1546</v>
      </c>
      <c r="V425" s="26">
        <f t="shared" si="146"/>
        <v>43021</v>
      </c>
    </row>
    <row r="426" spans="1:22" x14ac:dyDescent="0.3">
      <c r="A426" s="12">
        <f t="shared" si="126"/>
        <v>422</v>
      </c>
      <c r="B426" t="s">
        <v>434</v>
      </c>
      <c r="C426">
        <f t="shared" si="127"/>
        <v>28</v>
      </c>
      <c r="D426" t="str">
        <f t="shared" si="128"/>
        <v xml:space="preserve">///PR:Games_____SP:Carol2017108  $2008  </v>
      </c>
      <c r="E426">
        <f t="shared" si="129"/>
        <v>32</v>
      </c>
      <c r="F426" t="str">
        <f t="shared" si="130"/>
        <v>///PR:Games_____SP:Carol2017108 $2008</v>
      </c>
      <c r="G426" t="str">
        <f t="shared" si="131"/>
        <v>PR:Games_____SP:Carol2017108 $2008</v>
      </c>
      <c r="H426" t="str">
        <f t="shared" si="132"/>
        <v>PR:Games     SP:Carol2017108 $2008</v>
      </c>
      <c r="I426" t="str">
        <f t="shared" si="133"/>
        <v>PR:Games SP:Carol2017108 $2008</v>
      </c>
      <c r="J426">
        <f t="shared" si="134"/>
        <v>30</v>
      </c>
      <c r="K426">
        <f t="shared" si="135"/>
        <v>56</v>
      </c>
      <c r="L426" t="str">
        <f t="shared" si="136"/>
        <v>Games SP:Carol2017108 $2008</v>
      </c>
      <c r="M426" t="str">
        <f t="shared" si="137"/>
        <v>Games Carol2017108 $2008</v>
      </c>
      <c r="N426" s="28" t="str">
        <f t="shared" si="138"/>
        <v>Games Carol 2017108 $2008</v>
      </c>
      <c r="O426">
        <f t="shared" si="139"/>
        <v>6</v>
      </c>
      <c r="P426">
        <f t="shared" si="140"/>
        <v>12</v>
      </c>
      <c r="Q426">
        <f t="shared" si="141"/>
        <v>20</v>
      </c>
      <c r="R426" s="25" t="str">
        <f t="shared" si="142"/>
        <v>Games</v>
      </c>
      <c r="S426" s="25" t="str">
        <f t="shared" si="143"/>
        <v>Carol</v>
      </c>
      <c r="T426" s="25" t="str">
        <f t="shared" si="144"/>
        <v>2017108</v>
      </c>
      <c r="U426" s="25">
        <f t="shared" si="145"/>
        <v>2008</v>
      </c>
      <c r="V426" s="26">
        <f t="shared" si="146"/>
        <v>43016</v>
      </c>
    </row>
    <row r="427" spans="1:22" x14ac:dyDescent="0.3">
      <c r="A427" s="12">
        <f t="shared" si="126"/>
        <v>423</v>
      </c>
      <c r="B427" t="s">
        <v>435</v>
      </c>
      <c r="C427">
        <f t="shared" si="127"/>
        <v>30</v>
      </c>
      <c r="D427" t="str">
        <f t="shared" si="128"/>
        <v xml:space="preserve">////PR:Games_SP:Alice2017101 $2292  </v>
      </c>
      <c r="E427">
        <f t="shared" si="129"/>
        <v>32</v>
      </c>
      <c r="F427" t="str">
        <f t="shared" si="130"/>
        <v>////PR:Games_SP:Alice2017101 $2292</v>
      </c>
      <c r="G427" t="str">
        <f t="shared" si="131"/>
        <v>PR:Games_SP:Alice2017101 $2292</v>
      </c>
      <c r="H427" t="str">
        <f t="shared" si="132"/>
        <v>PR:Games SP:Alice2017101 $2292</v>
      </c>
      <c r="I427" t="str">
        <f t="shared" si="133"/>
        <v>PR:Games SP:Alice2017101 $2292</v>
      </c>
      <c r="J427">
        <f t="shared" si="134"/>
        <v>30</v>
      </c>
      <c r="K427">
        <f t="shared" si="135"/>
        <v>50</v>
      </c>
      <c r="L427" t="str">
        <f t="shared" si="136"/>
        <v>Games SP:Alice2017101 $2292</v>
      </c>
      <c r="M427" t="str">
        <f t="shared" si="137"/>
        <v>Games Alice2017101 $2292</v>
      </c>
      <c r="N427" s="28" t="str">
        <f t="shared" si="138"/>
        <v>Games Alice 2017101 $2292</v>
      </c>
      <c r="O427">
        <f t="shared" si="139"/>
        <v>6</v>
      </c>
      <c r="P427">
        <f t="shared" si="140"/>
        <v>12</v>
      </c>
      <c r="Q427">
        <f t="shared" si="141"/>
        <v>20</v>
      </c>
      <c r="R427" s="25" t="str">
        <f t="shared" si="142"/>
        <v>Games</v>
      </c>
      <c r="S427" s="25" t="str">
        <f t="shared" si="143"/>
        <v>Alice</v>
      </c>
      <c r="T427" s="25" t="str">
        <f t="shared" si="144"/>
        <v>2017101</v>
      </c>
      <c r="U427" s="25">
        <f t="shared" si="145"/>
        <v>2292</v>
      </c>
      <c r="V427" s="26">
        <f t="shared" si="146"/>
        <v>43009</v>
      </c>
    </row>
    <row r="428" spans="1:22" x14ac:dyDescent="0.3">
      <c r="A428" s="12">
        <f t="shared" si="126"/>
        <v>424</v>
      </c>
      <c r="B428" t="s">
        <v>436</v>
      </c>
      <c r="C428">
        <f t="shared" si="127"/>
        <v>30</v>
      </c>
      <c r="D428" t="str">
        <f t="shared" si="128"/>
        <v xml:space="preserve">/PR:Books_SP:Alice20171015    $952  </v>
      </c>
      <c r="E428">
        <f t="shared" si="129"/>
        <v>32</v>
      </c>
      <c r="F428" t="str">
        <f t="shared" si="130"/>
        <v>/PR:Books_SP:Alice20171015 $952</v>
      </c>
      <c r="G428" t="str">
        <f t="shared" si="131"/>
        <v>PR:Books_SP:Alice20171015 $952</v>
      </c>
      <c r="H428" t="str">
        <f t="shared" si="132"/>
        <v>PR:Books SP:Alice20171015 $952</v>
      </c>
      <c r="I428" t="str">
        <f t="shared" si="133"/>
        <v>PR:Books SP:Alice20171015 $952</v>
      </c>
      <c r="J428">
        <f t="shared" si="134"/>
        <v>30</v>
      </c>
      <c r="K428">
        <f t="shared" si="135"/>
        <v>50</v>
      </c>
      <c r="L428" t="str">
        <f t="shared" si="136"/>
        <v>Books SP:Alice20171015 $952</v>
      </c>
      <c r="M428" t="str">
        <f t="shared" si="137"/>
        <v>Books Alice20171015 $952</v>
      </c>
      <c r="N428" s="28" t="str">
        <f t="shared" si="138"/>
        <v>Books Alice 20171015 $952</v>
      </c>
      <c r="O428">
        <f t="shared" si="139"/>
        <v>6</v>
      </c>
      <c r="P428">
        <f t="shared" si="140"/>
        <v>12</v>
      </c>
      <c r="Q428">
        <f t="shared" si="141"/>
        <v>21</v>
      </c>
      <c r="R428" s="25" t="str">
        <f t="shared" si="142"/>
        <v>Books</v>
      </c>
      <c r="S428" s="25" t="str">
        <f t="shared" si="143"/>
        <v>Alice</v>
      </c>
      <c r="T428" s="25" t="str">
        <f t="shared" si="144"/>
        <v>20171015</v>
      </c>
      <c r="U428" s="25">
        <f t="shared" si="145"/>
        <v>952</v>
      </c>
      <c r="V428" s="26">
        <f t="shared" si="146"/>
        <v>43023</v>
      </c>
    </row>
    <row r="429" spans="1:22" x14ac:dyDescent="0.3">
      <c r="A429" s="12">
        <f t="shared" si="126"/>
        <v>425</v>
      </c>
      <c r="B429" t="s">
        <v>437</v>
      </c>
      <c r="C429">
        <f t="shared" si="127"/>
        <v>29</v>
      </c>
      <c r="D429" t="str">
        <f t="shared" si="128"/>
        <v xml:space="preserve">///PR:Books__SP:Alice2017102 $547   </v>
      </c>
      <c r="E429">
        <f t="shared" si="129"/>
        <v>32</v>
      </c>
      <c r="F429" t="str">
        <f t="shared" si="130"/>
        <v>///PR:Books__SP:Alice2017102 $547</v>
      </c>
      <c r="G429" t="str">
        <f t="shared" si="131"/>
        <v>PR:Books__SP:Alice2017102 $547</v>
      </c>
      <c r="H429" t="str">
        <f t="shared" si="132"/>
        <v>PR:Books  SP:Alice2017102 $547</v>
      </c>
      <c r="I429" t="str">
        <f t="shared" si="133"/>
        <v>PR:Books SP:Alice2017102 $547</v>
      </c>
      <c r="J429">
        <f t="shared" si="134"/>
        <v>29</v>
      </c>
      <c r="K429">
        <f t="shared" si="135"/>
        <v>55</v>
      </c>
      <c r="L429" t="str">
        <f t="shared" si="136"/>
        <v>Books SP:Alice2017102 $547</v>
      </c>
      <c r="M429" t="str">
        <f t="shared" si="137"/>
        <v>Books Alice2017102 $547</v>
      </c>
      <c r="N429" s="28" t="str">
        <f t="shared" si="138"/>
        <v>Books Alice 2017102 $547</v>
      </c>
      <c r="O429">
        <f t="shared" si="139"/>
        <v>6</v>
      </c>
      <c r="P429">
        <f t="shared" si="140"/>
        <v>12</v>
      </c>
      <c r="Q429">
        <f t="shared" si="141"/>
        <v>20</v>
      </c>
      <c r="R429" s="25" t="str">
        <f t="shared" si="142"/>
        <v>Books</v>
      </c>
      <c r="S429" s="25" t="str">
        <f t="shared" si="143"/>
        <v>Alice</v>
      </c>
      <c r="T429" s="25" t="str">
        <f t="shared" si="144"/>
        <v>2017102</v>
      </c>
      <c r="U429" s="25">
        <f t="shared" si="145"/>
        <v>547</v>
      </c>
      <c r="V429" s="26">
        <f t="shared" si="146"/>
        <v>43010</v>
      </c>
    </row>
    <row r="430" spans="1:22" x14ac:dyDescent="0.3">
      <c r="A430" s="12">
        <f t="shared" si="126"/>
        <v>426</v>
      </c>
      <c r="B430" t="s">
        <v>438</v>
      </c>
      <c r="C430">
        <f t="shared" si="127"/>
        <v>31</v>
      </c>
      <c r="D430" t="str">
        <f t="shared" si="128"/>
        <v xml:space="preserve">///PR:Clothing__SP:David2017103 $1671 </v>
      </c>
      <c r="E430">
        <f t="shared" si="129"/>
        <v>32</v>
      </c>
      <c r="F430" t="str">
        <f t="shared" si="130"/>
        <v>///PR:Clothing__SP:David2017103 $1671</v>
      </c>
      <c r="G430" t="str">
        <f t="shared" si="131"/>
        <v>PR:Clothing__SP:David2017103 $1671</v>
      </c>
      <c r="H430" t="str">
        <f t="shared" si="132"/>
        <v>PR:Clothing  SP:David2017103 $1671</v>
      </c>
      <c r="I430" t="str">
        <f t="shared" si="133"/>
        <v>PR:Clothing SP:David2017103 $1671</v>
      </c>
      <c r="J430">
        <f t="shared" si="134"/>
        <v>33</v>
      </c>
      <c r="K430">
        <f t="shared" si="135"/>
        <v>49</v>
      </c>
      <c r="L430" t="str">
        <f t="shared" si="136"/>
        <v>Clothing SP:David2017103 $1671</v>
      </c>
      <c r="M430" t="str">
        <f t="shared" si="137"/>
        <v>Clothing David2017103 $1671</v>
      </c>
      <c r="N430" s="28" t="str">
        <f t="shared" si="138"/>
        <v>Clothing David 2017103 $1671</v>
      </c>
      <c r="O430">
        <f t="shared" si="139"/>
        <v>9</v>
      </c>
      <c r="P430">
        <f t="shared" si="140"/>
        <v>15</v>
      </c>
      <c r="Q430">
        <f t="shared" si="141"/>
        <v>23</v>
      </c>
      <c r="R430" s="25" t="str">
        <f t="shared" si="142"/>
        <v>Clothing</v>
      </c>
      <c r="S430" s="25" t="str">
        <f t="shared" si="143"/>
        <v>David</v>
      </c>
      <c r="T430" s="25" t="str">
        <f t="shared" si="144"/>
        <v>2017103</v>
      </c>
      <c r="U430" s="25">
        <f t="shared" si="145"/>
        <v>1671</v>
      </c>
      <c r="V430" s="26">
        <f t="shared" si="146"/>
        <v>43011</v>
      </c>
    </row>
    <row r="431" spans="1:22" x14ac:dyDescent="0.3">
      <c r="A431" s="12">
        <f t="shared" si="126"/>
        <v>427</v>
      </c>
      <c r="B431" t="s">
        <v>439</v>
      </c>
      <c r="C431">
        <f t="shared" si="127"/>
        <v>28</v>
      </c>
      <c r="D431" t="str">
        <f t="shared" si="128"/>
        <v xml:space="preserve">/////PR:Music__SP:Carol2017102    $1007     </v>
      </c>
      <c r="E431">
        <f t="shared" si="129"/>
        <v>32</v>
      </c>
      <c r="F431" t="str">
        <f t="shared" si="130"/>
        <v>/////PR:Music__SP:Carol2017102 $1007</v>
      </c>
      <c r="G431" t="str">
        <f t="shared" si="131"/>
        <v>PR:Music__SP:Carol2017102 $1007</v>
      </c>
      <c r="H431" t="str">
        <f t="shared" si="132"/>
        <v>PR:Music  SP:Carol2017102 $1007</v>
      </c>
      <c r="I431" t="str">
        <f t="shared" si="133"/>
        <v>PR:Music SP:Carol2017102 $1007</v>
      </c>
      <c r="J431">
        <f t="shared" si="134"/>
        <v>30</v>
      </c>
      <c r="K431">
        <f t="shared" si="135"/>
        <v>55</v>
      </c>
      <c r="L431" t="str">
        <f t="shared" si="136"/>
        <v>Music SP:Carol2017102 $1007</v>
      </c>
      <c r="M431" t="str">
        <f t="shared" si="137"/>
        <v>Music Carol2017102 $1007</v>
      </c>
      <c r="N431" s="28" t="str">
        <f t="shared" si="138"/>
        <v>Music Carol 2017102 $1007</v>
      </c>
      <c r="O431">
        <f t="shared" si="139"/>
        <v>6</v>
      </c>
      <c r="P431">
        <f t="shared" si="140"/>
        <v>12</v>
      </c>
      <c r="Q431">
        <f t="shared" si="141"/>
        <v>20</v>
      </c>
      <c r="R431" s="25" t="str">
        <f t="shared" si="142"/>
        <v>Music</v>
      </c>
      <c r="S431" s="25" t="str">
        <f t="shared" si="143"/>
        <v>Carol</v>
      </c>
      <c r="T431" s="25" t="str">
        <f t="shared" si="144"/>
        <v>2017102</v>
      </c>
      <c r="U431" s="25">
        <f t="shared" si="145"/>
        <v>1007</v>
      </c>
      <c r="V431" s="26">
        <f t="shared" si="146"/>
        <v>43010</v>
      </c>
    </row>
    <row r="432" spans="1:22" x14ac:dyDescent="0.3">
      <c r="A432" s="12">
        <f t="shared" si="126"/>
        <v>428</v>
      </c>
      <c r="B432" t="s">
        <v>440</v>
      </c>
      <c r="C432">
        <f t="shared" si="127"/>
        <v>30</v>
      </c>
      <c r="D432" t="str">
        <f t="shared" si="128"/>
        <v xml:space="preserve">///PR:Music__SP:Barney20171018   $1347  </v>
      </c>
      <c r="E432">
        <f t="shared" si="129"/>
        <v>32</v>
      </c>
      <c r="F432" t="str">
        <f t="shared" si="130"/>
        <v>///PR:Music__SP:Barney20171018 $1347</v>
      </c>
      <c r="G432" t="str">
        <f t="shared" si="131"/>
        <v>PR:Music__SP:Barney20171018 $1347</v>
      </c>
      <c r="H432" t="str">
        <f t="shared" si="132"/>
        <v>PR:Music  SP:Barney20171018 $1347</v>
      </c>
      <c r="I432" t="str">
        <f t="shared" si="133"/>
        <v>PR:Music SP:Barney20171018 $1347</v>
      </c>
      <c r="J432">
        <f t="shared" si="134"/>
        <v>32</v>
      </c>
      <c r="K432">
        <f t="shared" si="135"/>
        <v>55</v>
      </c>
      <c r="L432" t="str">
        <f t="shared" si="136"/>
        <v>Music SP:Barney20171018 $1347</v>
      </c>
      <c r="M432" t="str">
        <f t="shared" si="137"/>
        <v>Music Barney20171018 $1347</v>
      </c>
      <c r="N432" s="28" t="str">
        <f t="shared" si="138"/>
        <v>Music Barney 20171018 $1347</v>
      </c>
      <c r="O432">
        <f t="shared" si="139"/>
        <v>6</v>
      </c>
      <c r="P432">
        <f t="shared" si="140"/>
        <v>13</v>
      </c>
      <c r="Q432">
        <f t="shared" si="141"/>
        <v>22</v>
      </c>
      <c r="R432" s="25" t="str">
        <f t="shared" si="142"/>
        <v>Music</v>
      </c>
      <c r="S432" s="25" t="str">
        <f t="shared" si="143"/>
        <v>Barney</v>
      </c>
      <c r="T432" s="25" t="str">
        <f t="shared" si="144"/>
        <v>20171018</v>
      </c>
      <c r="U432" s="25">
        <f t="shared" si="145"/>
        <v>1347</v>
      </c>
      <c r="V432" s="26">
        <f t="shared" si="146"/>
        <v>43026</v>
      </c>
    </row>
    <row r="433" spans="1:22" x14ac:dyDescent="0.3">
      <c r="A433" s="12">
        <f t="shared" si="126"/>
        <v>429</v>
      </c>
      <c r="B433" t="s">
        <v>441</v>
      </c>
      <c r="C433">
        <f t="shared" si="127"/>
        <v>30</v>
      </c>
      <c r="D433" t="str">
        <f t="shared" si="128"/>
        <v xml:space="preserve">//PR:Clothing_____SP:Carol20171027     $0  </v>
      </c>
      <c r="E433">
        <f t="shared" si="129"/>
        <v>32</v>
      </c>
      <c r="F433" t="str">
        <f t="shared" si="130"/>
        <v>//PR:Clothing_____SP:Carol20171027 $0</v>
      </c>
      <c r="G433" t="str">
        <f t="shared" si="131"/>
        <v>PR:Clothing_____SP:Carol20171027 $0</v>
      </c>
      <c r="H433" t="str">
        <f t="shared" si="132"/>
        <v>PR:Clothing     SP:Carol20171027 $0</v>
      </c>
      <c r="I433" t="str">
        <f t="shared" si="133"/>
        <v>PR:Clothing SP:Carol20171027 $0</v>
      </c>
      <c r="J433">
        <f t="shared" si="134"/>
        <v>31</v>
      </c>
      <c r="K433">
        <f t="shared" si="135"/>
        <v>48</v>
      </c>
      <c r="L433" t="str">
        <f t="shared" si="136"/>
        <v>Clothing SP:Carol20171027 $0</v>
      </c>
      <c r="M433" t="str">
        <f t="shared" si="137"/>
        <v>Clothing Carol20171027 $0</v>
      </c>
      <c r="N433" s="28" t="str">
        <f t="shared" si="138"/>
        <v>Clothing Carol 20171027 $0</v>
      </c>
      <c r="O433">
        <f t="shared" si="139"/>
        <v>9</v>
      </c>
      <c r="P433">
        <f t="shared" si="140"/>
        <v>15</v>
      </c>
      <c r="Q433">
        <f t="shared" si="141"/>
        <v>24</v>
      </c>
      <c r="R433" s="25" t="str">
        <f t="shared" si="142"/>
        <v>Clothing</v>
      </c>
      <c r="S433" s="25" t="str">
        <f t="shared" si="143"/>
        <v>Carol</v>
      </c>
      <c r="T433" s="25" t="str">
        <f t="shared" si="144"/>
        <v>20171027</v>
      </c>
      <c r="U433" s="25">
        <f t="shared" si="145"/>
        <v>0</v>
      </c>
      <c r="V433" s="26">
        <f t="shared" si="146"/>
        <v>43035</v>
      </c>
    </row>
    <row r="434" spans="1:22" x14ac:dyDescent="0.3">
      <c r="A434" s="12">
        <f t="shared" si="126"/>
        <v>430</v>
      </c>
      <c r="B434" t="s">
        <v>442</v>
      </c>
      <c r="C434">
        <f t="shared" si="127"/>
        <v>31</v>
      </c>
      <c r="D434" t="str">
        <f t="shared" si="128"/>
        <v xml:space="preserve">////PR:Music__SP:David2017101     $1396     </v>
      </c>
      <c r="E434">
        <f t="shared" si="129"/>
        <v>32</v>
      </c>
      <c r="F434" t="str">
        <f t="shared" si="130"/>
        <v>////PR:Music__SP:David2017101 $1396</v>
      </c>
      <c r="G434" t="str">
        <f t="shared" si="131"/>
        <v>PR:Music__SP:David2017101 $1396</v>
      </c>
      <c r="H434" t="str">
        <f t="shared" si="132"/>
        <v>PR:Music  SP:David2017101 $1396</v>
      </c>
      <c r="I434" t="str">
        <f t="shared" si="133"/>
        <v>PR:Music SP:David2017101 $1396</v>
      </c>
      <c r="J434">
        <f t="shared" si="134"/>
        <v>30</v>
      </c>
      <c r="K434">
        <f t="shared" si="135"/>
        <v>54</v>
      </c>
      <c r="L434" t="str">
        <f t="shared" si="136"/>
        <v>Music SP:David2017101 $1396</v>
      </c>
      <c r="M434" t="str">
        <f t="shared" si="137"/>
        <v>Music David2017101 $1396</v>
      </c>
      <c r="N434" s="28" t="str">
        <f t="shared" si="138"/>
        <v>Music David 2017101 $1396</v>
      </c>
      <c r="O434">
        <f t="shared" si="139"/>
        <v>6</v>
      </c>
      <c r="P434">
        <f t="shared" si="140"/>
        <v>12</v>
      </c>
      <c r="Q434">
        <f t="shared" si="141"/>
        <v>20</v>
      </c>
      <c r="R434" s="25" t="str">
        <f t="shared" si="142"/>
        <v>Music</v>
      </c>
      <c r="S434" s="25" t="str">
        <f t="shared" si="143"/>
        <v>David</v>
      </c>
      <c r="T434" s="25" t="str">
        <f t="shared" si="144"/>
        <v>2017101</v>
      </c>
      <c r="U434" s="25">
        <f t="shared" si="145"/>
        <v>1396</v>
      </c>
      <c r="V434" s="26">
        <f t="shared" si="146"/>
        <v>43009</v>
      </c>
    </row>
    <row r="435" spans="1:22" x14ac:dyDescent="0.3">
      <c r="A435" s="12">
        <f t="shared" si="126"/>
        <v>431</v>
      </c>
      <c r="B435" t="s">
        <v>443</v>
      </c>
      <c r="C435">
        <f t="shared" si="127"/>
        <v>28</v>
      </c>
      <c r="D435" t="str">
        <f t="shared" si="128"/>
        <v xml:space="preserve">/PR:Music____SP:Alice20171023    $1212 </v>
      </c>
      <c r="E435">
        <f t="shared" si="129"/>
        <v>32</v>
      </c>
      <c r="F435" t="str">
        <f t="shared" si="130"/>
        <v>/PR:Music____SP:Alice20171023 $1212</v>
      </c>
      <c r="G435" t="str">
        <f t="shared" si="131"/>
        <v>PR:Music____SP:Alice20171023 $1212</v>
      </c>
      <c r="H435" t="str">
        <f t="shared" si="132"/>
        <v>PR:Music    SP:Alice20171023 $1212</v>
      </c>
      <c r="I435" t="str">
        <f t="shared" si="133"/>
        <v>PR:Music SP:Alice20171023 $1212</v>
      </c>
      <c r="J435">
        <f t="shared" si="134"/>
        <v>31</v>
      </c>
      <c r="K435">
        <f t="shared" si="135"/>
        <v>50</v>
      </c>
      <c r="L435" t="str">
        <f t="shared" si="136"/>
        <v>Music SP:Alice20171023 $1212</v>
      </c>
      <c r="M435" t="str">
        <f t="shared" si="137"/>
        <v>Music Alice20171023 $1212</v>
      </c>
      <c r="N435" s="28" t="str">
        <f t="shared" si="138"/>
        <v>Music Alice 20171023 $1212</v>
      </c>
      <c r="O435">
        <f t="shared" si="139"/>
        <v>6</v>
      </c>
      <c r="P435">
        <f t="shared" si="140"/>
        <v>12</v>
      </c>
      <c r="Q435">
        <f t="shared" si="141"/>
        <v>21</v>
      </c>
      <c r="R435" s="25" t="str">
        <f t="shared" si="142"/>
        <v>Music</v>
      </c>
      <c r="S435" s="25" t="str">
        <f t="shared" si="143"/>
        <v>Alice</v>
      </c>
      <c r="T435" s="25" t="str">
        <f t="shared" si="144"/>
        <v>20171023</v>
      </c>
      <c r="U435" s="25">
        <f t="shared" si="145"/>
        <v>1212</v>
      </c>
      <c r="V435" s="26">
        <f t="shared" si="146"/>
        <v>43031</v>
      </c>
    </row>
    <row r="436" spans="1:22" x14ac:dyDescent="0.3">
      <c r="A436" s="12">
        <f t="shared" si="126"/>
        <v>432</v>
      </c>
      <c r="B436" t="s">
        <v>444</v>
      </c>
      <c r="C436">
        <f t="shared" si="127"/>
        <v>29</v>
      </c>
      <c r="D436" t="str">
        <f t="shared" si="128"/>
        <v xml:space="preserve">/PR:Books__SP:Alice20171025 $0 </v>
      </c>
      <c r="E436">
        <f t="shared" si="129"/>
        <v>32</v>
      </c>
      <c r="F436" t="str">
        <f t="shared" si="130"/>
        <v>/PR:Books__SP:Alice20171025 $0</v>
      </c>
      <c r="G436" t="str">
        <f t="shared" si="131"/>
        <v>PR:Books__SP:Alice20171025 $0</v>
      </c>
      <c r="H436" t="str">
        <f t="shared" si="132"/>
        <v>PR:Books  SP:Alice20171025 $0</v>
      </c>
      <c r="I436" t="str">
        <f t="shared" si="133"/>
        <v>PR:Books SP:Alice20171025 $0</v>
      </c>
      <c r="J436">
        <f t="shared" si="134"/>
        <v>28</v>
      </c>
      <c r="K436">
        <f t="shared" si="135"/>
        <v>48</v>
      </c>
      <c r="L436" t="str">
        <f t="shared" si="136"/>
        <v>Books SP:Alice20171025 $0</v>
      </c>
      <c r="M436" t="str">
        <f t="shared" si="137"/>
        <v>Books Alice20171025 $0</v>
      </c>
      <c r="N436" s="28" t="str">
        <f t="shared" si="138"/>
        <v>Books Alice 20171025 $0</v>
      </c>
      <c r="O436">
        <f t="shared" si="139"/>
        <v>6</v>
      </c>
      <c r="P436">
        <f t="shared" si="140"/>
        <v>12</v>
      </c>
      <c r="Q436">
        <f t="shared" si="141"/>
        <v>21</v>
      </c>
      <c r="R436" s="25" t="str">
        <f t="shared" si="142"/>
        <v>Books</v>
      </c>
      <c r="S436" s="25" t="str">
        <f t="shared" si="143"/>
        <v>Alice</v>
      </c>
      <c r="T436" s="25" t="str">
        <f t="shared" si="144"/>
        <v>20171025</v>
      </c>
      <c r="U436" s="25">
        <f t="shared" si="145"/>
        <v>0</v>
      </c>
      <c r="V436" s="26">
        <f t="shared" si="146"/>
        <v>43033</v>
      </c>
    </row>
    <row r="437" spans="1:22" x14ac:dyDescent="0.3">
      <c r="A437" s="12">
        <f t="shared" si="126"/>
        <v>433</v>
      </c>
      <c r="B437" t="s">
        <v>445</v>
      </c>
      <c r="C437">
        <f t="shared" si="127"/>
        <v>31</v>
      </c>
      <c r="D437" t="str">
        <f t="shared" si="128"/>
        <v xml:space="preserve">///PR:Books_____SP:Barney20171017 $726     </v>
      </c>
      <c r="E437">
        <f t="shared" si="129"/>
        <v>32</v>
      </c>
      <c r="F437" t="str">
        <f t="shared" si="130"/>
        <v>///PR:Books_____SP:Barney20171017 $726</v>
      </c>
      <c r="G437" t="str">
        <f t="shared" si="131"/>
        <v>PR:Books_____SP:Barney20171017 $726</v>
      </c>
      <c r="H437" t="str">
        <f t="shared" si="132"/>
        <v>PR:Books     SP:Barney20171017 $726</v>
      </c>
      <c r="I437" t="str">
        <f t="shared" si="133"/>
        <v>PR:Books SP:Barney20171017 $726</v>
      </c>
      <c r="J437">
        <f t="shared" si="134"/>
        <v>31</v>
      </c>
      <c r="K437">
        <f t="shared" si="135"/>
        <v>54</v>
      </c>
      <c r="L437" t="str">
        <f t="shared" si="136"/>
        <v>Books SP:Barney20171017 $726</v>
      </c>
      <c r="M437" t="str">
        <f t="shared" si="137"/>
        <v>Books Barney20171017 $726</v>
      </c>
      <c r="N437" s="28" t="str">
        <f t="shared" si="138"/>
        <v>Books Barney 20171017 $726</v>
      </c>
      <c r="O437">
        <f t="shared" si="139"/>
        <v>6</v>
      </c>
      <c r="P437">
        <f t="shared" si="140"/>
        <v>13</v>
      </c>
      <c r="Q437">
        <f t="shared" si="141"/>
        <v>22</v>
      </c>
      <c r="R437" s="25" t="str">
        <f t="shared" si="142"/>
        <v>Books</v>
      </c>
      <c r="S437" s="25" t="str">
        <f t="shared" si="143"/>
        <v>Barney</v>
      </c>
      <c r="T437" s="25" t="str">
        <f t="shared" si="144"/>
        <v>20171017</v>
      </c>
      <c r="U437" s="25">
        <f t="shared" si="145"/>
        <v>726</v>
      </c>
      <c r="V437" s="26">
        <f t="shared" si="146"/>
        <v>43025</v>
      </c>
    </row>
    <row r="438" spans="1:22" x14ac:dyDescent="0.3">
      <c r="A438" s="12">
        <f t="shared" si="126"/>
        <v>434</v>
      </c>
      <c r="B438" t="s">
        <v>446</v>
      </c>
      <c r="C438">
        <f t="shared" si="127"/>
        <v>31</v>
      </c>
      <c r="D438" t="str">
        <f t="shared" si="128"/>
        <v xml:space="preserve">/PR:Games___SP:David20171023    $0  </v>
      </c>
      <c r="E438">
        <f t="shared" si="129"/>
        <v>32</v>
      </c>
      <c r="F438" t="str">
        <f t="shared" si="130"/>
        <v>/PR:Games___SP:David20171023 $0</v>
      </c>
      <c r="G438" t="str">
        <f t="shared" si="131"/>
        <v>PR:Games___SP:David20171023 $0</v>
      </c>
      <c r="H438" t="str">
        <f t="shared" si="132"/>
        <v>PR:Games   SP:David20171023 $0</v>
      </c>
      <c r="I438" t="str">
        <f t="shared" si="133"/>
        <v>PR:Games SP:David20171023 $0</v>
      </c>
      <c r="J438">
        <f t="shared" si="134"/>
        <v>28</v>
      </c>
      <c r="K438">
        <f t="shared" si="135"/>
        <v>48</v>
      </c>
      <c r="L438" t="str">
        <f t="shared" si="136"/>
        <v>Games SP:David20171023 $0</v>
      </c>
      <c r="M438" t="str">
        <f t="shared" si="137"/>
        <v>Games David20171023 $0</v>
      </c>
      <c r="N438" s="28" t="str">
        <f t="shared" si="138"/>
        <v>Games David 20171023 $0</v>
      </c>
      <c r="O438">
        <f t="shared" si="139"/>
        <v>6</v>
      </c>
      <c r="P438">
        <f t="shared" si="140"/>
        <v>12</v>
      </c>
      <c r="Q438">
        <f t="shared" si="141"/>
        <v>21</v>
      </c>
      <c r="R438" s="25" t="str">
        <f t="shared" si="142"/>
        <v>Games</v>
      </c>
      <c r="S438" s="25" t="str">
        <f t="shared" si="143"/>
        <v>David</v>
      </c>
      <c r="T438" s="25" t="str">
        <f t="shared" si="144"/>
        <v>20171023</v>
      </c>
      <c r="U438" s="25">
        <f t="shared" si="145"/>
        <v>0</v>
      </c>
      <c r="V438" s="26">
        <f t="shared" si="146"/>
        <v>43031</v>
      </c>
    </row>
    <row r="439" spans="1:22" x14ac:dyDescent="0.3">
      <c r="A439" s="12">
        <f t="shared" si="126"/>
        <v>435</v>
      </c>
      <c r="B439" t="s">
        <v>447</v>
      </c>
      <c r="C439">
        <f t="shared" si="127"/>
        <v>28</v>
      </c>
      <c r="D439" t="str">
        <f t="shared" si="128"/>
        <v xml:space="preserve">/PR:Music_____SP:Carol2017107  $0    </v>
      </c>
      <c r="E439">
        <f t="shared" si="129"/>
        <v>32</v>
      </c>
      <c r="F439" t="str">
        <f t="shared" si="130"/>
        <v>/PR:Music_____SP:Carol2017107 $0</v>
      </c>
      <c r="G439" t="str">
        <f t="shared" si="131"/>
        <v>PR:Music_____SP:Carol2017107 $0</v>
      </c>
      <c r="H439" t="str">
        <f t="shared" si="132"/>
        <v>PR:Music     SP:Carol2017107 $0</v>
      </c>
      <c r="I439" t="str">
        <f t="shared" si="133"/>
        <v>PR:Music SP:Carol2017107 $0</v>
      </c>
      <c r="J439">
        <f t="shared" si="134"/>
        <v>27</v>
      </c>
      <c r="K439">
        <f t="shared" si="135"/>
        <v>48</v>
      </c>
      <c r="L439" t="str">
        <f t="shared" si="136"/>
        <v>Music SP:Carol2017107 $0</v>
      </c>
      <c r="M439" t="str">
        <f t="shared" si="137"/>
        <v>Music Carol2017107 $0</v>
      </c>
      <c r="N439" s="28" t="str">
        <f t="shared" si="138"/>
        <v>Music Carol 2017107 $0</v>
      </c>
      <c r="O439">
        <f t="shared" si="139"/>
        <v>6</v>
      </c>
      <c r="P439">
        <f t="shared" si="140"/>
        <v>12</v>
      </c>
      <c r="Q439">
        <f t="shared" si="141"/>
        <v>20</v>
      </c>
      <c r="R439" s="25" t="str">
        <f t="shared" si="142"/>
        <v>Music</v>
      </c>
      <c r="S439" s="25" t="str">
        <f t="shared" si="143"/>
        <v>Carol</v>
      </c>
      <c r="T439" s="25" t="str">
        <f t="shared" si="144"/>
        <v>2017107</v>
      </c>
      <c r="U439" s="25">
        <f t="shared" si="145"/>
        <v>0</v>
      </c>
      <c r="V439" s="26">
        <f t="shared" si="146"/>
        <v>43015</v>
      </c>
    </row>
    <row r="440" spans="1:22" x14ac:dyDescent="0.3">
      <c r="A440" s="12">
        <f t="shared" si="126"/>
        <v>436</v>
      </c>
      <c r="B440" t="s">
        <v>448</v>
      </c>
      <c r="C440">
        <f t="shared" si="127"/>
        <v>31</v>
      </c>
      <c r="D440" t="str">
        <f t="shared" si="128"/>
        <v xml:space="preserve">////PR:Books_SP:Carol20171022 $505     </v>
      </c>
      <c r="E440">
        <f t="shared" si="129"/>
        <v>32</v>
      </c>
      <c r="F440" t="str">
        <f t="shared" si="130"/>
        <v>////PR:Books_SP:Carol20171022 $505</v>
      </c>
      <c r="G440" t="str">
        <f t="shared" si="131"/>
        <v>PR:Books_SP:Carol20171022 $505</v>
      </c>
      <c r="H440" t="str">
        <f t="shared" si="132"/>
        <v>PR:Books SP:Carol20171022 $505</v>
      </c>
      <c r="I440" t="str">
        <f t="shared" si="133"/>
        <v>PR:Books SP:Carol20171022 $505</v>
      </c>
      <c r="J440">
        <f t="shared" si="134"/>
        <v>30</v>
      </c>
      <c r="K440">
        <f t="shared" si="135"/>
        <v>53</v>
      </c>
      <c r="L440" t="str">
        <f t="shared" si="136"/>
        <v>Books SP:Carol20171022 $505</v>
      </c>
      <c r="M440" t="str">
        <f t="shared" si="137"/>
        <v>Books Carol20171022 $505</v>
      </c>
      <c r="N440" s="28" t="str">
        <f t="shared" si="138"/>
        <v>Books Carol 20171022 $505</v>
      </c>
      <c r="O440">
        <f t="shared" si="139"/>
        <v>6</v>
      </c>
      <c r="P440">
        <f t="shared" si="140"/>
        <v>12</v>
      </c>
      <c r="Q440">
        <f t="shared" si="141"/>
        <v>21</v>
      </c>
      <c r="R440" s="25" t="str">
        <f t="shared" si="142"/>
        <v>Books</v>
      </c>
      <c r="S440" s="25" t="str">
        <f t="shared" si="143"/>
        <v>Carol</v>
      </c>
      <c r="T440" s="25" t="str">
        <f t="shared" si="144"/>
        <v>20171022</v>
      </c>
      <c r="U440" s="25">
        <f t="shared" si="145"/>
        <v>505</v>
      </c>
      <c r="V440" s="26">
        <f t="shared" si="146"/>
        <v>43030</v>
      </c>
    </row>
    <row r="441" spans="1:22" x14ac:dyDescent="0.3">
      <c r="A441" s="12">
        <f t="shared" si="126"/>
        <v>437</v>
      </c>
      <c r="B441" t="s">
        <v>449</v>
      </c>
      <c r="C441">
        <f t="shared" si="127"/>
        <v>31</v>
      </c>
      <c r="D441" t="str">
        <f t="shared" si="128"/>
        <v xml:space="preserve">/PR:Music__SP:Barney20171016    $0 </v>
      </c>
      <c r="E441">
        <f t="shared" si="129"/>
        <v>32</v>
      </c>
      <c r="F441" t="str">
        <f t="shared" si="130"/>
        <v>/PR:Music__SP:Barney20171016 $0</v>
      </c>
      <c r="G441" t="str">
        <f t="shared" si="131"/>
        <v>PR:Music__SP:Barney20171016 $0</v>
      </c>
      <c r="H441" t="str">
        <f t="shared" si="132"/>
        <v>PR:Music  SP:Barney20171016 $0</v>
      </c>
      <c r="I441" t="str">
        <f t="shared" si="133"/>
        <v>PR:Music SP:Barney20171016 $0</v>
      </c>
      <c r="J441">
        <f t="shared" si="134"/>
        <v>29</v>
      </c>
      <c r="K441">
        <f t="shared" si="135"/>
        <v>48</v>
      </c>
      <c r="L441" t="str">
        <f t="shared" si="136"/>
        <v>Music SP:Barney20171016 $0</v>
      </c>
      <c r="M441" t="str">
        <f t="shared" si="137"/>
        <v>Music Barney20171016 $0</v>
      </c>
      <c r="N441" s="28" t="str">
        <f t="shared" si="138"/>
        <v>Music Barney 20171016 $0</v>
      </c>
      <c r="O441">
        <f t="shared" si="139"/>
        <v>6</v>
      </c>
      <c r="P441">
        <f t="shared" si="140"/>
        <v>13</v>
      </c>
      <c r="Q441">
        <f t="shared" si="141"/>
        <v>22</v>
      </c>
      <c r="R441" s="25" t="str">
        <f t="shared" si="142"/>
        <v>Music</v>
      </c>
      <c r="S441" s="25" t="str">
        <f t="shared" si="143"/>
        <v>Barney</v>
      </c>
      <c r="T441" s="25" t="str">
        <f t="shared" si="144"/>
        <v>20171016</v>
      </c>
      <c r="U441" s="25">
        <f t="shared" si="145"/>
        <v>0</v>
      </c>
      <c r="V441" s="26">
        <f t="shared" si="146"/>
        <v>43024</v>
      </c>
    </row>
    <row r="442" spans="1:22" x14ac:dyDescent="0.3">
      <c r="A442" s="12">
        <f t="shared" si="126"/>
        <v>438</v>
      </c>
      <c r="B442" t="s">
        <v>450</v>
      </c>
      <c r="C442">
        <f t="shared" si="127"/>
        <v>31</v>
      </c>
      <c r="D442" t="str">
        <f t="shared" si="128"/>
        <v xml:space="preserve">/////PR:Games_SP:Alice2017104     $2364   </v>
      </c>
      <c r="E442">
        <f t="shared" si="129"/>
        <v>32</v>
      </c>
      <c r="F442" t="str">
        <f t="shared" si="130"/>
        <v>/////PR:Games_SP:Alice2017104 $2364</v>
      </c>
      <c r="G442" t="str">
        <f t="shared" si="131"/>
        <v>PR:Games_SP:Alice2017104 $2364</v>
      </c>
      <c r="H442" t="str">
        <f t="shared" si="132"/>
        <v>PR:Games SP:Alice2017104 $2364</v>
      </c>
      <c r="I442" t="str">
        <f t="shared" si="133"/>
        <v>PR:Games SP:Alice2017104 $2364</v>
      </c>
      <c r="J442">
        <f t="shared" si="134"/>
        <v>30</v>
      </c>
      <c r="K442">
        <f t="shared" si="135"/>
        <v>52</v>
      </c>
      <c r="L442" t="str">
        <f t="shared" si="136"/>
        <v>Games SP:Alice2017104 $2364</v>
      </c>
      <c r="M442" t="str">
        <f t="shared" si="137"/>
        <v>Games Alice2017104 $2364</v>
      </c>
      <c r="N442" s="28" t="str">
        <f t="shared" si="138"/>
        <v>Games Alice 2017104 $2364</v>
      </c>
      <c r="O442">
        <f t="shared" si="139"/>
        <v>6</v>
      </c>
      <c r="P442">
        <f t="shared" si="140"/>
        <v>12</v>
      </c>
      <c r="Q442">
        <f t="shared" si="141"/>
        <v>20</v>
      </c>
      <c r="R442" s="25" t="str">
        <f t="shared" si="142"/>
        <v>Games</v>
      </c>
      <c r="S442" s="25" t="str">
        <f t="shared" si="143"/>
        <v>Alice</v>
      </c>
      <c r="T442" s="25" t="str">
        <f t="shared" si="144"/>
        <v>2017104</v>
      </c>
      <c r="U442" s="25">
        <f t="shared" si="145"/>
        <v>2364</v>
      </c>
      <c r="V442" s="26">
        <f t="shared" si="146"/>
        <v>43012</v>
      </c>
    </row>
    <row r="443" spans="1:22" x14ac:dyDescent="0.3">
      <c r="A443" s="12">
        <f t="shared" si="126"/>
        <v>439</v>
      </c>
      <c r="B443" t="s">
        <v>451</v>
      </c>
      <c r="C443">
        <f t="shared" si="127"/>
        <v>30</v>
      </c>
      <c r="D443" t="str">
        <f t="shared" si="128"/>
        <v xml:space="preserve">/////PR:Clothing____SP:Barney20171013  $0 </v>
      </c>
      <c r="E443">
        <f t="shared" si="129"/>
        <v>32</v>
      </c>
      <c r="F443" t="str">
        <f t="shared" si="130"/>
        <v>/////PR:Clothing____SP:Barney20171013 $0</v>
      </c>
      <c r="G443" t="str">
        <f t="shared" si="131"/>
        <v>PR:Clothing____SP:Barney20171013 $0</v>
      </c>
      <c r="H443" t="str">
        <f t="shared" si="132"/>
        <v>PR:Clothing    SP:Barney20171013 $0</v>
      </c>
      <c r="I443" t="str">
        <f t="shared" si="133"/>
        <v>PR:Clothing SP:Barney20171013 $0</v>
      </c>
      <c r="J443">
        <f t="shared" si="134"/>
        <v>32</v>
      </c>
      <c r="K443">
        <f t="shared" si="135"/>
        <v>48</v>
      </c>
      <c r="L443" t="str">
        <f t="shared" si="136"/>
        <v>Clothing SP:Barney20171013 $0</v>
      </c>
      <c r="M443" t="str">
        <f t="shared" si="137"/>
        <v>Clothing Barney20171013 $0</v>
      </c>
      <c r="N443" s="28" t="str">
        <f t="shared" si="138"/>
        <v>Clothing Barney 20171013 $0</v>
      </c>
      <c r="O443">
        <f t="shared" si="139"/>
        <v>9</v>
      </c>
      <c r="P443">
        <f t="shared" si="140"/>
        <v>16</v>
      </c>
      <c r="Q443">
        <f t="shared" si="141"/>
        <v>25</v>
      </c>
      <c r="R443" s="25" t="str">
        <f t="shared" si="142"/>
        <v>Clothing</v>
      </c>
      <c r="S443" s="25" t="str">
        <f t="shared" si="143"/>
        <v>Barney</v>
      </c>
      <c r="T443" s="25" t="str">
        <f t="shared" si="144"/>
        <v>20171013</v>
      </c>
      <c r="U443" s="25">
        <f t="shared" si="145"/>
        <v>0</v>
      </c>
      <c r="V443" s="26">
        <f t="shared" si="146"/>
        <v>43021</v>
      </c>
    </row>
    <row r="444" spans="1:22" x14ac:dyDescent="0.3">
      <c r="A444" s="12">
        <f t="shared" si="126"/>
        <v>440</v>
      </c>
      <c r="B444" t="s">
        <v>452</v>
      </c>
      <c r="C444">
        <f t="shared" si="127"/>
        <v>28</v>
      </c>
      <c r="D444" t="str">
        <f t="shared" si="128"/>
        <v xml:space="preserve">////PR:Games_____SP:David20171011 $1930  </v>
      </c>
      <c r="E444">
        <f t="shared" si="129"/>
        <v>32</v>
      </c>
      <c r="F444" t="str">
        <f t="shared" si="130"/>
        <v>////PR:Games_____SP:David20171011 $1930</v>
      </c>
      <c r="G444" t="str">
        <f t="shared" si="131"/>
        <v>PR:Games_____SP:David20171011 $1930</v>
      </c>
      <c r="H444" t="str">
        <f t="shared" si="132"/>
        <v>PR:Games     SP:David20171011 $1930</v>
      </c>
      <c r="I444" t="str">
        <f t="shared" si="133"/>
        <v>PR:Games SP:David20171011 $1930</v>
      </c>
      <c r="J444">
        <f t="shared" si="134"/>
        <v>31</v>
      </c>
      <c r="K444">
        <f t="shared" si="135"/>
        <v>48</v>
      </c>
      <c r="L444" t="str">
        <f t="shared" si="136"/>
        <v>Games SP:David20171011 $1930</v>
      </c>
      <c r="M444" t="str">
        <f t="shared" si="137"/>
        <v>Games David20171011 $1930</v>
      </c>
      <c r="N444" s="28" t="str">
        <f t="shared" si="138"/>
        <v>Games David 20171011 $1930</v>
      </c>
      <c r="O444">
        <f t="shared" si="139"/>
        <v>6</v>
      </c>
      <c r="P444">
        <f t="shared" si="140"/>
        <v>12</v>
      </c>
      <c r="Q444">
        <f t="shared" si="141"/>
        <v>21</v>
      </c>
      <c r="R444" s="25" t="str">
        <f t="shared" si="142"/>
        <v>Games</v>
      </c>
      <c r="S444" s="25" t="str">
        <f t="shared" si="143"/>
        <v>David</v>
      </c>
      <c r="T444" s="25" t="str">
        <f t="shared" si="144"/>
        <v>20171011</v>
      </c>
      <c r="U444" s="25">
        <f t="shared" si="145"/>
        <v>1930</v>
      </c>
      <c r="V444" s="26">
        <f t="shared" si="146"/>
        <v>43019</v>
      </c>
    </row>
    <row r="445" spans="1:22" x14ac:dyDescent="0.3">
      <c r="A445" s="12">
        <f t="shared" si="126"/>
        <v>441</v>
      </c>
      <c r="B445" t="s">
        <v>453</v>
      </c>
      <c r="C445">
        <f t="shared" si="127"/>
        <v>29</v>
      </c>
      <c r="D445" t="str">
        <f t="shared" si="128"/>
        <v xml:space="preserve">////PR:Books___SP:Carol20171018 $529   </v>
      </c>
      <c r="E445">
        <f t="shared" si="129"/>
        <v>32</v>
      </c>
      <c r="F445" t="str">
        <f t="shared" si="130"/>
        <v>////PR:Books___SP:Carol20171018 $529</v>
      </c>
      <c r="G445" t="str">
        <f t="shared" si="131"/>
        <v>PR:Books___SP:Carol20171018 $529</v>
      </c>
      <c r="H445" t="str">
        <f t="shared" si="132"/>
        <v>PR:Books   SP:Carol20171018 $529</v>
      </c>
      <c r="I445" t="str">
        <f t="shared" si="133"/>
        <v>PR:Books SP:Carol20171018 $529</v>
      </c>
      <c r="J445">
        <f t="shared" si="134"/>
        <v>30</v>
      </c>
      <c r="K445">
        <f t="shared" si="135"/>
        <v>57</v>
      </c>
      <c r="L445" t="str">
        <f t="shared" si="136"/>
        <v>Books SP:Carol20171018 $529</v>
      </c>
      <c r="M445" t="str">
        <f t="shared" si="137"/>
        <v>Books Carol20171018 $529</v>
      </c>
      <c r="N445" s="28" t="str">
        <f t="shared" si="138"/>
        <v>Books Carol 20171018 $529</v>
      </c>
      <c r="O445">
        <f t="shared" si="139"/>
        <v>6</v>
      </c>
      <c r="P445">
        <f t="shared" si="140"/>
        <v>12</v>
      </c>
      <c r="Q445">
        <f t="shared" si="141"/>
        <v>21</v>
      </c>
      <c r="R445" s="25" t="str">
        <f t="shared" si="142"/>
        <v>Books</v>
      </c>
      <c r="S445" s="25" t="str">
        <f t="shared" si="143"/>
        <v>Carol</v>
      </c>
      <c r="T445" s="25" t="str">
        <f t="shared" si="144"/>
        <v>20171018</v>
      </c>
      <c r="U445" s="25">
        <f t="shared" si="145"/>
        <v>529</v>
      </c>
      <c r="V445" s="26">
        <f t="shared" si="146"/>
        <v>43026</v>
      </c>
    </row>
    <row r="446" spans="1:22" x14ac:dyDescent="0.3">
      <c r="A446" s="12">
        <f t="shared" si="126"/>
        <v>442</v>
      </c>
      <c r="B446" t="s">
        <v>454</v>
      </c>
      <c r="C446">
        <f t="shared" si="127"/>
        <v>28</v>
      </c>
      <c r="D446" t="str">
        <f t="shared" si="128"/>
        <v xml:space="preserve">//PR:Clothing_____SP:Alice20171020 $688 </v>
      </c>
      <c r="E446">
        <f t="shared" si="129"/>
        <v>32</v>
      </c>
      <c r="F446" t="str">
        <f t="shared" si="130"/>
        <v>//PR:Clothing_____SP:Alice20171020 $688</v>
      </c>
      <c r="G446" t="str">
        <f t="shared" si="131"/>
        <v>PR:Clothing_____SP:Alice20171020 $688</v>
      </c>
      <c r="H446" t="str">
        <f t="shared" si="132"/>
        <v>PR:Clothing     SP:Alice20171020 $688</v>
      </c>
      <c r="I446" t="str">
        <f t="shared" si="133"/>
        <v>PR:Clothing SP:Alice20171020 $688</v>
      </c>
      <c r="J446">
        <f t="shared" si="134"/>
        <v>33</v>
      </c>
      <c r="K446">
        <f t="shared" si="135"/>
        <v>56</v>
      </c>
      <c r="L446" t="str">
        <f t="shared" si="136"/>
        <v>Clothing SP:Alice20171020 $688</v>
      </c>
      <c r="M446" t="str">
        <f t="shared" si="137"/>
        <v>Clothing Alice20171020 $688</v>
      </c>
      <c r="N446" s="28" t="str">
        <f t="shared" si="138"/>
        <v>Clothing Alice 20171020 $688</v>
      </c>
      <c r="O446">
        <f t="shared" si="139"/>
        <v>9</v>
      </c>
      <c r="P446">
        <f t="shared" si="140"/>
        <v>15</v>
      </c>
      <c r="Q446">
        <f t="shared" si="141"/>
        <v>24</v>
      </c>
      <c r="R446" s="25" t="str">
        <f t="shared" si="142"/>
        <v>Clothing</v>
      </c>
      <c r="S446" s="25" t="str">
        <f t="shared" si="143"/>
        <v>Alice</v>
      </c>
      <c r="T446" s="25" t="str">
        <f t="shared" si="144"/>
        <v>20171020</v>
      </c>
      <c r="U446" s="25">
        <f t="shared" si="145"/>
        <v>688</v>
      </c>
      <c r="V446" s="26">
        <f t="shared" si="146"/>
        <v>43028</v>
      </c>
    </row>
    <row r="447" spans="1:22" x14ac:dyDescent="0.3">
      <c r="A447" s="12">
        <f t="shared" si="126"/>
        <v>443</v>
      </c>
      <c r="B447" t="s">
        <v>455</v>
      </c>
      <c r="C447">
        <f t="shared" si="127"/>
        <v>30</v>
      </c>
      <c r="D447" t="str">
        <f t="shared" si="128"/>
        <v xml:space="preserve">/PR:Games__SP:David20171016    $0  </v>
      </c>
      <c r="E447">
        <f t="shared" si="129"/>
        <v>32</v>
      </c>
      <c r="F447" t="str">
        <f t="shared" si="130"/>
        <v>/PR:Games__SP:David20171016 $0</v>
      </c>
      <c r="G447" t="str">
        <f t="shared" si="131"/>
        <v>PR:Games__SP:David20171016 $0</v>
      </c>
      <c r="H447" t="str">
        <f t="shared" si="132"/>
        <v>PR:Games  SP:David20171016 $0</v>
      </c>
      <c r="I447" t="str">
        <f t="shared" si="133"/>
        <v>PR:Games SP:David20171016 $0</v>
      </c>
      <c r="J447">
        <f t="shared" si="134"/>
        <v>28</v>
      </c>
      <c r="K447">
        <f t="shared" si="135"/>
        <v>48</v>
      </c>
      <c r="L447" t="str">
        <f t="shared" si="136"/>
        <v>Games SP:David20171016 $0</v>
      </c>
      <c r="M447" t="str">
        <f t="shared" si="137"/>
        <v>Games David20171016 $0</v>
      </c>
      <c r="N447" s="28" t="str">
        <f t="shared" si="138"/>
        <v>Games David 20171016 $0</v>
      </c>
      <c r="O447">
        <f t="shared" si="139"/>
        <v>6</v>
      </c>
      <c r="P447">
        <f t="shared" si="140"/>
        <v>12</v>
      </c>
      <c r="Q447">
        <f t="shared" si="141"/>
        <v>21</v>
      </c>
      <c r="R447" s="25" t="str">
        <f t="shared" si="142"/>
        <v>Games</v>
      </c>
      <c r="S447" s="25" t="str">
        <f t="shared" si="143"/>
        <v>David</v>
      </c>
      <c r="T447" s="25" t="str">
        <f t="shared" si="144"/>
        <v>20171016</v>
      </c>
      <c r="U447" s="25">
        <f t="shared" si="145"/>
        <v>0</v>
      </c>
      <c r="V447" s="26">
        <f t="shared" si="146"/>
        <v>43024</v>
      </c>
    </row>
    <row r="448" spans="1:22" x14ac:dyDescent="0.3">
      <c r="A448" s="12">
        <f t="shared" si="126"/>
        <v>444</v>
      </c>
      <c r="B448" t="s">
        <v>456</v>
      </c>
      <c r="C448">
        <f t="shared" si="127"/>
        <v>28</v>
      </c>
      <c r="D448" t="str">
        <f t="shared" si="128"/>
        <v xml:space="preserve">/PR:Books_SP:Carol2017107     $0   </v>
      </c>
      <c r="E448">
        <f t="shared" si="129"/>
        <v>32</v>
      </c>
      <c r="F448" t="str">
        <f t="shared" si="130"/>
        <v>/PR:Books_SP:Carol2017107 $0</v>
      </c>
      <c r="G448" t="str">
        <f t="shared" si="131"/>
        <v>PR:Books_SP:Carol2017107 $0</v>
      </c>
      <c r="H448" t="str">
        <f t="shared" si="132"/>
        <v>PR:Books SP:Carol2017107 $0</v>
      </c>
      <c r="I448" t="str">
        <f t="shared" si="133"/>
        <v>PR:Books SP:Carol2017107 $0</v>
      </c>
      <c r="J448">
        <f t="shared" si="134"/>
        <v>27</v>
      </c>
      <c r="K448">
        <f t="shared" si="135"/>
        <v>48</v>
      </c>
      <c r="L448" t="str">
        <f t="shared" si="136"/>
        <v>Books SP:Carol2017107 $0</v>
      </c>
      <c r="M448" t="str">
        <f t="shared" si="137"/>
        <v>Books Carol2017107 $0</v>
      </c>
      <c r="N448" s="28" t="str">
        <f t="shared" si="138"/>
        <v>Books Carol 2017107 $0</v>
      </c>
      <c r="O448">
        <f t="shared" si="139"/>
        <v>6</v>
      </c>
      <c r="P448">
        <f t="shared" si="140"/>
        <v>12</v>
      </c>
      <c r="Q448">
        <f t="shared" si="141"/>
        <v>20</v>
      </c>
      <c r="R448" s="25" t="str">
        <f t="shared" si="142"/>
        <v>Books</v>
      </c>
      <c r="S448" s="25" t="str">
        <f t="shared" si="143"/>
        <v>Carol</v>
      </c>
      <c r="T448" s="25" t="str">
        <f t="shared" si="144"/>
        <v>2017107</v>
      </c>
      <c r="U448" s="25">
        <f t="shared" si="145"/>
        <v>0</v>
      </c>
      <c r="V448" s="26">
        <f t="shared" si="146"/>
        <v>43015</v>
      </c>
    </row>
    <row r="449" spans="1:22" x14ac:dyDescent="0.3">
      <c r="A449" s="12">
        <f t="shared" si="126"/>
        <v>445</v>
      </c>
      <c r="B449" t="s">
        <v>457</v>
      </c>
      <c r="C449">
        <f t="shared" si="127"/>
        <v>28</v>
      </c>
      <c r="D449" t="str">
        <f t="shared" si="128"/>
        <v xml:space="preserve">///PR:Music__SP:Alice20171029  $1338     </v>
      </c>
      <c r="E449">
        <f t="shared" si="129"/>
        <v>32</v>
      </c>
      <c r="F449" t="str">
        <f t="shared" si="130"/>
        <v>///PR:Music__SP:Alice20171029 $1338</v>
      </c>
      <c r="G449" t="str">
        <f t="shared" si="131"/>
        <v>PR:Music__SP:Alice20171029 $1338</v>
      </c>
      <c r="H449" t="str">
        <f t="shared" si="132"/>
        <v>PR:Music  SP:Alice20171029 $1338</v>
      </c>
      <c r="I449" t="str">
        <f t="shared" si="133"/>
        <v>PR:Music SP:Alice20171029 $1338</v>
      </c>
      <c r="J449">
        <f t="shared" si="134"/>
        <v>31</v>
      </c>
      <c r="K449">
        <f t="shared" si="135"/>
        <v>56</v>
      </c>
      <c r="L449" t="str">
        <f t="shared" si="136"/>
        <v>Music SP:Alice20171029 $1338</v>
      </c>
      <c r="M449" t="str">
        <f t="shared" si="137"/>
        <v>Music Alice20171029 $1338</v>
      </c>
      <c r="N449" s="28" t="str">
        <f t="shared" si="138"/>
        <v>Music Alice 20171029 $1338</v>
      </c>
      <c r="O449">
        <f t="shared" si="139"/>
        <v>6</v>
      </c>
      <c r="P449">
        <f t="shared" si="140"/>
        <v>12</v>
      </c>
      <c r="Q449">
        <f t="shared" si="141"/>
        <v>21</v>
      </c>
      <c r="R449" s="25" t="str">
        <f t="shared" si="142"/>
        <v>Music</v>
      </c>
      <c r="S449" s="25" t="str">
        <f t="shared" si="143"/>
        <v>Alice</v>
      </c>
      <c r="T449" s="25" t="str">
        <f t="shared" si="144"/>
        <v>20171029</v>
      </c>
      <c r="U449" s="25">
        <f t="shared" si="145"/>
        <v>1338</v>
      </c>
      <c r="V449" s="26">
        <f t="shared" si="146"/>
        <v>43037</v>
      </c>
    </row>
    <row r="450" spans="1:22" x14ac:dyDescent="0.3">
      <c r="A450" s="12">
        <f t="shared" si="126"/>
        <v>446</v>
      </c>
      <c r="B450" t="s">
        <v>458</v>
      </c>
      <c r="C450">
        <f t="shared" si="127"/>
        <v>30</v>
      </c>
      <c r="D450" t="str">
        <f t="shared" si="128"/>
        <v xml:space="preserve">//PR:Books__SP:Barney20171030   $695    </v>
      </c>
      <c r="E450">
        <f t="shared" si="129"/>
        <v>32</v>
      </c>
      <c r="F450" t="str">
        <f t="shared" si="130"/>
        <v>//PR:Books__SP:Barney20171030 $695</v>
      </c>
      <c r="G450" t="str">
        <f t="shared" si="131"/>
        <v>PR:Books__SP:Barney20171030 $695</v>
      </c>
      <c r="H450" t="str">
        <f t="shared" si="132"/>
        <v>PR:Books  SP:Barney20171030 $695</v>
      </c>
      <c r="I450" t="str">
        <f t="shared" si="133"/>
        <v>PR:Books SP:Barney20171030 $695</v>
      </c>
      <c r="J450">
        <f t="shared" si="134"/>
        <v>31</v>
      </c>
      <c r="K450">
        <f t="shared" si="135"/>
        <v>53</v>
      </c>
      <c r="L450" t="str">
        <f t="shared" si="136"/>
        <v>Books SP:Barney20171030 $695</v>
      </c>
      <c r="M450" t="str">
        <f t="shared" si="137"/>
        <v>Books Barney20171030 $695</v>
      </c>
      <c r="N450" s="28" t="str">
        <f t="shared" si="138"/>
        <v>Books Barney 20171030 $695</v>
      </c>
      <c r="O450">
        <f t="shared" si="139"/>
        <v>6</v>
      </c>
      <c r="P450">
        <f t="shared" si="140"/>
        <v>13</v>
      </c>
      <c r="Q450">
        <f t="shared" si="141"/>
        <v>22</v>
      </c>
      <c r="R450" s="25" t="str">
        <f t="shared" si="142"/>
        <v>Books</v>
      </c>
      <c r="S450" s="25" t="str">
        <f t="shared" si="143"/>
        <v>Barney</v>
      </c>
      <c r="T450" s="25" t="str">
        <f t="shared" si="144"/>
        <v>20171030</v>
      </c>
      <c r="U450" s="25">
        <f t="shared" si="145"/>
        <v>695</v>
      </c>
      <c r="V450" s="26">
        <f t="shared" si="146"/>
        <v>43038</v>
      </c>
    </row>
    <row r="451" spans="1:22" x14ac:dyDescent="0.3">
      <c r="A451" s="12">
        <f t="shared" si="126"/>
        <v>447</v>
      </c>
      <c r="B451" t="s">
        <v>459</v>
      </c>
      <c r="C451">
        <f t="shared" si="127"/>
        <v>28</v>
      </c>
      <c r="D451" t="str">
        <f t="shared" si="128"/>
        <v xml:space="preserve">//PR:Books_____SP:Alice20171028   $543 </v>
      </c>
      <c r="E451">
        <f t="shared" si="129"/>
        <v>32</v>
      </c>
      <c r="F451" t="str">
        <f t="shared" si="130"/>
        <v>//PR:Books_____SP:Alice20171028 $543</v>
      </c>
      <c r="G451" t="str">
        <f t="shared" si="131"/>
        <v>PR:Books_____SP:Alice20171028 $543</v>
      </c>
      <c r="H451" t="str">
        <f t="shared" si="132"/>
        <v>PR:Books     SP:Alice20171028 $543</v>
      </c>
      <c r="I451" t="str">
        <f t="shared" si="133"/>
        <v>PR:Books SP:Alice20171028 $543</v>
      </c>
      <c r="J451">
        <f t="shared" si="134"/>
        <v>30</v>
      </c>
      <c r="K451">
        <f t="shared" si="135"/>
        <v>51</v>
      </c>
      <c r="L451" t="str">
        <f t="shared" si="136"/>
        <v>Books SP:Alice20171028 $543</v>
      </c>
      <c r="M451" t="str">
        <f t="shared" si="137"/>
        <v>Books Alice20171028 $543</v>
      </c>
      <c r="N451" s="28" t="str">
        <f t="shared" si="138"/>
        <v>Books Alice 20171028 $543</v>
      </c>
      <c r="O451">
        <f t="shared" si="139"/>
        <v>6</v>
      </c>
      <c r="P451">
        <f t="shared" si="140"/>
        <v>12</v>
      </c>
      <c r="Q451">
        <f t="shared" si="141"/>
        <v>21</v>
      </c>
      <c r="R451" s="25" t="str">
        <f t="shared" si="142"/>
        <v>Books</v>
      </c>
      <c r="S451" s="25" t="str">
        <f t="shared" si="143"/>
        <v>Alice</v>
      </c>
      <c r="T451" s="25" t="str">
        <f t="shared" si="144"/>
        <v>20171028</v>
      </c>
      <c r="U451" s="25">
        <f t="shared" si="145"/>
        <v>543</v>
      </c>
      <c r="V451" s="26">
        <f t="shared" si="146"/>
        <v>43036</v>
      </c>
    </row>
    <row r="452" spans="1:22" x14ac:dyDescent="0.3">
      <c r="A452" s="12">
        <f t="shared" si="126"/>
        <v>448</v>
      </c>
      <c r="B452" t="s">
        <v>460</v>
      </c>
      <c r="C452">
        <f t="shared" si="127"/>
        <v>30</v>
      </c>
      <c r="D452" t="str">
        <f t="shared" si="128"/>
        <v xml:space="preserve">/////PR:Music____SP:Alice20171016    $0  </v>
      </c>
      <c r="E452">
        <f t="shared" si="129"/>
        <v>32</v>
      </c>
      <c r="F452" t="str">
        <f t="shared" si="130"/>
        <v>/////PR:Music____SP:Alice20171016 $0</v>
      </c>
      <c r="G452" t="str">
        <f t="shared" si="131"/>
        <v>PR:Music____SP:Alice20171016 $0</v>
      </c>
      <c r="H452" t="str">
        <f t="shared" si="132"/>
        <v>PR:Music    SP:Alice20171016 $0</v>
      </c>
      <c r="I452" t="str">
        <f t="shared" si="133"/>
        <v>PR:Music SP:Alice20171016 $0</v>
      </c>
      <c r="J452">
        <f t="shared" si="134"/>
        <v>28</v>
      </c>
      <c r="K452">
        <f t="shared" si="135"/>
        <v>48</v>
      </c>
      <c r="L452" t="str">
        <f t="shared" si="136"/>
        <v>Music SP:Alice20171016 $0</v>
      </c>
      <c r="M452" t="str">
        <f t="shared" si="137"/>
        <v>Music Alice20171016 $0</v>
      </c>
      <c r="N452" s="28" t="str">
        <f t="shared" si="138"/>
        <v>Music Alice 20171016 $0</v>
      </c>
      <c r="O452">
        <f t="shared" si="139"/>
        <v>6</v>
      </c>
      <c r="P452">
        <f t="shared" si="140"/>
        <v>12</v>
      </c>
      <c r="Q452">
        <f t="shared" si="141"/>
        <v>21</v>
      </c>
      <c r="R452" s="25" t="str">
        <f t="shared" si="142"/>
        <v>Music</v>
      </c>
      <c r="S452" s="25" t="str">
        <f t="shared" si="143"/>
        <v>Alice</v>
      </c>
      <c r="T452" s="25" t="str">
        <f t="shared" si="144"/>
        <v>20171016</v>
      </c>
      <c r="U452" s="25">
        <f t="shared" si="145"/>
        <v>0</v>
      </c>
      <c r="V452" s="26">
        <f t="shared" si="146"/>
        <v>43024</v>
      </c>
    </row>
    <row r="453" spans="1:22" x14ac:dyDescent="0.3">
      <c r="A453" s="12">
        <f t="shared" si="126"/>
        <v>449</v>
      </c>
      <c r="B453" t="s">
        <v>461</v>
      </c>
      <c r="C453">
        <f t="shared" si="127"/>
        <v>28</v>
      </c>
      <c r="D453" t="str">
        <f t="shared" si="128"/>
        <v xml:space="preserve">/////PR:Books___SP:Alice20171018    $523  </v>
      </c>
      <c r="E453">
        <f t="shared" si="129"/>
        <v>32</v>
      </c>
      <c r="F453" t="str">
        <f t="shared" si="130"/>
        <v>/////PR:Books___SP:Alice20171018 $523</v>
      </c>
      <c r="G453" t="str">
        <f t="shared" si="131"/>
        <v>PR:Books___SP:Alice20171018 $523</v>
      </c>
      <c r="H453" t="str">
        <f t="shared" si="132"/>
        <v>PR:Books   SP:Alice20171018 $523</v>
      </c>
      <c r="I453" t="str">
        <f t="shared" si="133"/>
        <v>PR:Books SP:Alice20171018 $523</v>
      </c>
      <c r="J453">
        <f t="shared" si="134"/>
        <v>30</v>
      </c>
      <c r="K453">
        <f t="shared" si="135"/>
        <v>51</v>
      </c>
      <c r="L453" t="str">
        <f t="shared" si="136"/>
        <v>Books SP:Alice20171018 $523</v>
      </c>
      <c r="M453" t="str">
        <f t="shared" si="137"/>
        <v>Books Alice20171018 $523</v>
      </c>
      <c r="N453" s="28" t="str">
        <f t="shared" si="138"/>
        <v>Books Alice 20171018 $523</v>
      </c>
      <c r="O453">
        <f t="shared" si="139"/>
        <v>6</v>
      </c>
      <c r="P453">
        <f t="shared" si="140"/>
        <v>12</v>
      </c>
      <c r="Q453">
        <f t="shared" si="141"/>
        <v>21</v>
      </c>
      <c r="R453" s="25" t="str">
        <f t="shared" si="142"/>
        <v>Books</v>
      </c>
      <c r="S453" s="25" t="str">
        <f t="shared" si="143"/>
        <v>Alice</v>
      </c>
      <c r="T453" s="25" t="str">
        <f t="shared" si="144"/>
        <v>20171018</v>
      </c>
      <c r="U453" s="25">
        <f t="shared" si="145"/>
        <v>523</v>
      </c>
      <c r="V453" s="26">
        <f t="shared" si="146"/>
        <v>43026</v>
      </c>
    </row>
    <row r="454" spans="1:22" x14ac:dyDescent="0.3">
      <c r="A454" s="12">
        <f t="shared" ref="A454:A500" si="147">A453+1</f>
        <v>450</v>
      </c>
      <c r="B454" t="s">
        <v>462</v>
      </c>
      <c r="C454">
        <f t="shared" ref="C454:C500" si="148">CODE(RIGHT(B454))</f>
        <v>31</v>
      </c>
      <c r="D454" t="str">
        <f t="shared" ref="D454:D500" si="149">CLEAN(B454)</f>
        <v xml:space="preserve">/////PR:Games_SP:Alice2017108     $1218   </v>
      </c>
      <c r="E454">
        <f t="shared" ref="E454:E500" si="150">CODE(RIGHT(D454))</f>
        <v>32</v>
      </c>
      <c r="F454" t="str">
        <f t="shared" ref="F454:F500" si="151">TRIM(SUBSTITUTE(D454,CHAR(160)," "))</f>
        <v>/////PR:Games_SP:Alice2017108 $1218</v>
      </c>
      <c r="G454" t="str">
        <f t="shared" ref="G454:G500" si="152">SUBSTITUTE(F454,"/", "")</f>
        <v>PR:Games_SP:Alice2017108 $1218</v>
      </c>
      <c r="H454" t="str">
        <f t="shared" ref="H454:H500" si="153">SUBSTITUTE(G454,"_", " ")</f>
        <v>PR:Games SP:Alice2017108 $1218</v>
      </c>
      <c r="I454" t="str">
        <f t="shared" ref="I454:I500" si="154">TRIM(SUBSTITUTE(G454,"_", " "))</f>
        <v>PR:Games SP:Alice2017108 $1218</v>
      </c>
      <c r="J454">
        <f t="shared" ref="J454:J500" si="155">LEN(I454)</f>
        <v>30</v>
      </c>
      <c r="K454">
        <f t="shared" ref="K454:K500" si="156">CODE(RIGHT(I454,1))</f>
        <v>56</v>
      </c>
      <c r="L454" t="str">
        <f t="shared" ref="L454:L500" si="157">SUBSTITUTE(I454,"PR:", "")</f>
        <v>Games SP:Alice2017108 $1218</v>
      </c>
      <c r="M454" t="str">
        <f t="shared" ref="M454:M500" si="158">SUBSTITUTE(L454,"SP:", "")</f>
        <v>Games Alice2017108 $1218</v>
      </c>
      <c r="N454" s="28" t="str">
        <f t="shared" ref="N454:N500" si="159">SUBSTITUTE(M454,"201710"," 201710")</f>
        <v>Games Alice 2017108 $1218</v>
      </c>
      <c r="O454">
        <f t="shared" ref="O454:O500" si="160">FIND(" ",N454,1)</f>
        <v>6</v>
      </c>
      <c r="P454">
        <f t="shared" ref="P454:P500" si="161">FIND(" ",N454,O454+1)</f>
        <v>12</v>
      </c>
      <c r="Q454">
        <f t="shared" ref="Q454:Q500" si="162">FIND(" ",N454,P454+1)</f>
        <v>20</v>
      </c>
      <c r="R454" s="25" t="str">
        <f t="shared" ref="R454:R500" si="163">LEFT(N454,O454-1)</f>
        <v>Games</v>
      </c>
      <c r="S454" s="25" t="str">
        <f t="shared" ref="S454:S500" si="164">MID(N454,O454+1,P454-O454-1)</f>
        <v>Alice</v>
      </c>
      <c r="T454" s="25" t="str">
        <f t="shared" ref="T454:T500" si="165">MID(N454,P454+1,Q454-P454-1)</f>
        <v>2017108</v>
      </c>
      <c r="U454" s="25">
        <f t="shared" ref="U454:U500" si="166">VALUE(MID(N454,Q454+2,99))</f>
        <v>1218</v>
      </c>
      <c r="V454" s="26">
        <f t="shared" ref="V454:V500" si="167">DATE(2017,10,MID(T454,6,99))</f>
        <v>43016</v>
      </c>
    </row>
    <row r="455" spans="1:22" x14ac:dyDescent="0.3">
      <c r="A455" s="12">
        <f t="shared" si="147"/>
        <v>451</v>
      </c>
      <c r="B455" t="s">
        <v>463</v>
      </c>
      <c r="C455">
        <f t="shared" si="148"/>
        <v>28</v>
      </c>
      <c r="D455" t="str">
        <f t="shared" si="149"/>
        <v xml:space="preserve">///PR:Books_SP:Barney20171025     $838    </v>
      </c>
      <c r="E455">
        <f t="shared" si="150"/>
        <v>32</v>
      </c>
      <c r="F455" t="str">
        <f t="shared" si="151"/>
        <v>///PR:Books_SP:Barney20171025 $838</v>
      </c>
      <c r="G455" t="str">
        <f t="shared" si="152"/>
        <v>PR:Books_SP:Barney20171025 $838</v>
      </c>
      <c r="H455" t="str">
        <f t="shared" si="153"/>
        <v>PR:Books SP:Barney20171025 $838</v>
      </c>
      <c r="I455" t="str">
        <f t="shared" si="154"/>
        <v>PR:Books SP:Barney20171025 $838</v>
      </c>
      <c r="J455">
        <f t="shared" si="155"/>
        <v>31</v>
      </c>
      <c r="K455">
        <f t="shared" si="156"/>
        <v>56</v>
      </c>
      <c r="L455" t="str">
        <f t="shared" si="157"/>
        <v>Books SP:Barney20171025 $838</v>
      </c>
      <c r="M455" t="str">
        <f t="shared" si="158"/>
        <v>Books Barney20171025 $838</v>
      </c>
      <c r="N455" s="28" t="str">
        <f t="shared" si="159"/>
        <v>Books Barney 20171025 $838</v>
      </c>
      <c r="O455">
        <f t="shared" si="160"/>
        <v>6</v>
      </c>
      <c r="P455">
        <f t="shared" si="161"/>
        <v>13</v>
      </c>
      <c r="Q455">
        <f t="shared" si="162"/>
        <v>22</v>
      </c>
      <c r="R455" s="25" t="str">
        <f t="shared" si="163"/>
        <v>Books</v>
      </c>
      <c r="S455" s="25" t="str">
        <f t="shared" si="164"/>
        <v>Barney</v>
      </c>
      <c r="T455" s="25" t="str">
        <f t="shared" si="165"/>
        <v>20171025</v>
      </c>
      <c r="U455" s="25">
        <f t="shared" si="166"/>
        <v>838</v>
      </c>
      <c r="V455" s="26">
        <f t="shared" si="167"/>
        <v>43033</v>
      </c>
    </row>
    <row r="456" spans="1:22" x14ac:dyDescent="0.3">
      <c r="A456" s="12">
        <f t="shared" si="147"/>
        <v>452</v>
      </c>
      <c r="B456" t="s">
        <v>464</v>
      </c>
      <c r="C456">
        <f t="shared" si="148"/>
        <v>31</v>
      </c>
      <c r="D456" t="str">
        <f t="shared" si="149"/>
        <v xml:space="preserve">//PR:Games__SP:David20171018     $1893     </v>
      </c>
      <c r="E456">
        <f t="shared" si="150"/>
        <v>32</v>
      </c>
      <c r="F456" t="str">
        <f t="shared" si="151"/>
        <v>//PR:Games__SP:David20171018 $1893</v>
      </c>
      <c r="G456" t="str">
        <f t="shared" si="152"/>
        <v>PR:Games__SP:David20171018 $1893</v>
      </c>
      <c r="H456" t="str">
        <f t="shared" si="153"/>
        <v>PR:Games  SP:David20171018 $1893</v>
      </c>
      <c r="I456" t="str">
        <f t="shared" si="154"/>
        <v>PR:Games SP:David20171018 $1893</v>
      </c>
      <c r="J456">
        <f t="shared" si="155"/>
        <v>31</v>
      </c>
      <c r="K456">
        <f t="shared" si="156"/>
        <v>51</v>
      </c>
      <c r="L456" t="str">
        <f t="shared" si="157"/>
        <v>Games SP:David20171018 $1893</v>
      </c>
      <c r="M456" t="str">
        <f t="shared" si="158"/>
        <v>Games David20171018 $1893</v>
      </c>
      <c r="N456" s="28" t="str">
        <f t="shared" si="159"/>
        <v>Games David 20171018 $1893</v>
      </c>
      <c r="O456">
        <f t="shared" si="160"/>
        <v>6</v>
      </c>
      <c r="P456">
        <f t="shared" si="161"/>
        <v>12</v>
      </c>
      <c r="Q456">
        <f t="shared" si="162"/>
        <v>21</v>
      </c>
      <c r="R456" s="25" t="str">
        <f t="shared" si="163"/>
        <v>Games</v>
      </c>
      <c r="S456" s="25" t="str">
        <f t="shared" si="164"/>
        <v>David</v>
      </c>
      <c r="T456" s="25" t="str">
        <f t="shared" si="165"/>
        <v>20171018</v>
      </c>
      <c r="U456" s="25">
        <f t="shared" si="166"/>
        <v>1893</v>
      </c>
      <c r="V456" s="26">
        <f t="shared" si="167"/>
        <v>43026</v>
      </c>
    </row>
    <row r="457" spans="1:22" x14ac:dyDescent="0.3">
      <c r="A457" s="12">
        <f t="shared" si="147"/>
        <v>453</v>
      </c>
      <c r="B457" t="s">
        <v>465</v>
      </c>
      <c r="C457">
        <f t="shared" si="148"/>
        <v>29</v>
      </c>
      <c r="D457" t="str">
        <f t="shared" si="149"/>
        <v xml:space="preserve">//PR:Clothing_____SP:Alice2017109  $989 </v>
      </c>
      <c r="E457">
        <f t="shared" si="150"/>
        <v>32</v>
      </c>
      <c r="F457" t="str">
        <f t="shared" si="151"/>
        <v>//PR:Clothing_____SP:Alice2017109 $989</v>
      </c>
      <c r="G457" t="str">
        <f t="shared" si="152"/>
        <v>PR:Clothing_____SP:Alice2017109 $989</v>
      </c>
      <c r="H457" t="str">
        <f t="shared" si="153"/>
        <v>PR:Clothing     SP:Alice2017109 $989</v>
      </c>
      <c r="I457" t="str">
        <f t="shared" si="154"/>
        <v>PR:Clothing SP:Alice2017109 $989</v>
      </c>
      <c r="J457">
        <f t="shared" si="155"/>
        <v>32</v>
      </c>
      <c r="K457">
        <f t="shared" si="156"/>
        <v>57</v>
      </c>
      <c r="L457" t="str">
        <f t="shared" si="157"/>
        <v>Clothing SP:Alice2017109 $989</v>
      </c>
      <c r="M457" t="str">
        <f t="shared" si="158"/>
        <v>Clothing Alice2017109 $989</v>
      </c>
      <c r="N457" s="28" t="str">
        <f t="shared" si="159"/>
        <v>Clothing Alice 2017109 $989</v>
      </c>
      <c r="O457">
        <f t="shared" si="160"/>
        <v>9</v>
      </c>
      <c r="P457">
        <f t="shared" si="161"/>
        <v>15</v>
      </c>
      <c r="Q457">
        <f t="shared" si="162"/>
        <v>23</v>
      </c>
      <c r="R457" s="25" t="str">
        <f t="shared" si="163"/>
        <v>Clothing</v>
      </c>
      <c r="S457" s="25" t="str">
        <f t="shared" si="164"/>
        <v>Alice</v>
      </c>
      <c r="T457" s="25" t="str">
        <f t="shared" si="165"/>
        <v>2017109</v>
      </c>
      <c r="U457" s="25">
        <f t="shared" si="166"/>
        <v>989</v>
      </c>
      <c r="V457" s="26">
        <f t="shared" si="167"/>
        <v>43017</v>
      </c>
    </row>
    <row r="458" spans="1:22" x14ac:dyDescent="0.3">
      <c r="A458" s="12">
        <f t="shared" si="147"/>
        <v>454</v>
      </c>
      <c r="B458" t="s">
        <v>466</v>
      </c>
      <c r="C458">
        <f t="shared" si="148"/>
        <v>31</v>
      </c>
      <c r="D458" t="str">
        <f t="shared" si="149"/>
        <v xml:space="preserve">////PR:Music___SP:Barney20171014   $1144    </v>
      </c>
      <c r="E458">
        <f t="shared" si="150"/>
        <v>32</v>
      </c>
      <c r="F458" t="str">
        <f t="shared" si="151"/>
        <v>////PR:Music___SP:Barney20171014 $1144</v>
      </c>
      <c r="G458" t="str">
        <f t="shared" si="152"/>
        <v>PR:Music___SP:Barney20171014 $1144</v>
      </c>
      <c r="H458" t="str">
        <f t="shared" si="153"/>
        <v>PR:Music   SP:Barney20171014 $1144</v>
      </c>
      <c r="I458" t="str">
        <f t="shared" si="154"/>
        <v>PR:Music SP:Barney20171014 $1144</v>
      </c>
      <c r="J458">
        <f t="shared" si="155"/>
        <v>32</v>
      </c>
      <c r="K458">
        <f t="shared" si="156"/>
        <v>52</v>
      </c>
      <c r="L458" t="str">
        <f t="shared" si="157"/>
        <v>Music SP:Barney20171014 $1144</v>
      </c>
      <c r="M458" t="str">
        <f t="shared" si="158"/>
        <v>Music Barney20171014 $1144</v>
      </c>
      <c r="N458" s="28" t="str">
        <f t="shared" si="159"/>
        <v>Music Barney 20171014 $1144</v>
      </c>
      <c r="O458">
        <f t="shared" si="160"/>
        <v>6</v>
      </c>
      <c r="P458">
        <f t="shared" si="161"/>
        <v>13</v>
      </c>
      <c r="Q458">
        <f t="shared" si="162"/>
        <v>22</v>
      </c>
      <c r="R458" s="25" t="str">
        <f t="shared" si="163"/>
        <v>Music</v>
      </c>
      <c r="S458" s="25" t="str">
        <f t="shared" si="164"/>
        <v>Barney</v>
      </c>
      <c r="T458" s="25" t="str">
        <f t="shared" si="165"/>
        <v>20171014</v>
      </c>
      <c r="U458" s="25">
        <f t="shared" si="166"/>
        <v>1144</v>
      </c>
      <c r="V458" s="26">
        <f t="shared" si="167"/>
        <v>43022</v>
      </c>
    </row>
    <row r="459" spans="1:22" x14ac:dyDescent="0.3">
      <c r="A459" s="12">
        <f t="shared" si="147"/>
        <v>455</v>
      </c>
      <c r="B459" t="s">
        <v>467</v>
      </c>
      <c r="C459">
        <f t="shared" si="148"/>
        <v>31</v>
      </c>
      <c r="D459" t="str">
        <f t="shared" si="149"/>
        <v xml:space="preserve">//PR:Clothing_____SP:Alice20171022    $1619   </v>
      </c>
      <c r="E459">
        <f t="shared" si="150"/>
        <v>32</v>
      </c>
      <c r="F459" t="str">
        <f t="shared" si="151"/>
        <v>//PR:Clothing_____SP:Alice20171022 $1619</v>
      </c>
      <c r="G459" t="str">
        <f t="shared" si="152"/>
        <v>PR:Clothing_____SP:Alice20171022 $1619</v>
      </c>
      <c r="H459" t="str">
        <f t="shared" si="153"/>
        <v>PR:Clothing     SP:Alice20171022 $1619</v>
      </c>
      <c r="I459" t="str">
        <f t="shared" si="154"/>
        <v>PR:Clothing SP:Alice20171022 $1619</v>
      </c>
      <c r="J459">
        <f t="shared" si="155"/>
        <v>34</v>
      </c>
      <c r="K459">
        <f t="shared" si="156"/>
        <v>57</v>
      </c>
      <c r="L459" t="str">
        <f t="shared" si="157"/>
        <v>Clothing SP:Alice20171022 $1619</v>
      </c>
      <c r="M459" t="str">
        <f t="shared" si="158"/>
        <v>Clothing Alice20171022 $1619</v>
      </c>
      <c r="N459" s="28" t="str">
        <f t="shared" si="159"/>
        <v>Clothing Alice 20171022 $1619</v>
      </c>
      <c r="O459">
        <f t="shared" si="160"/>
        <v>9</v>
      </c>
      <c r="P459">
        <f t="shared" si="161"/>
        <v>15</v>
      </c>
      <c r="Q459">
        <f t="shared" si="162"/>
        <v>24</v>
      </c>
      <c r="R459" s="25" t="str">
        <f t="shared" si="163"/>
        <v>Clothing</v>
      </c>
      <c r="S459" s="25" t="str">
        <f t="shared" si="164"/>
        <v>Alice</v>
      </c>
      <c r="T459" s="25" t="str">
        <f t="shared" si="165"/>
        <v>20171022</v>
      </c>
      <c r="U459" s="25">
        <f t="shared" si="166"/>
        <v>1619</v>
      </c>
      <c r="V459" s="26">
        <f t="shared" si="167"/>
        <v>43030</v>
      </c>
    </row>
    <row r="460" spans="1:22" x14ac:dyDescent="0.3">
      <c r="A460" s="12">
        <f t="shared" si="147"/>
        <v>456</v>
      </c>
      <c r="B460" t="s">
        <v>468</v>
      </c>
      <c r="C460">
        <f t="shared" si="148"/>
        <v>31</v>
      </c>
      <c r="D460" t="str">
        <f t="shared" si="149"/>
        <v xml:space="preserve">/PR:Books_SP:David20171011  $842     </v>
      </c>
      <c r="E460">
        <f t="shared" si="150"/>
        <v>32</v>
      </c>
      <c r="F460" t="str">
        <f t="shared" si="151"/>
        <v>/PR:Books_SP:David20171011 $842</v>
      </c>
      <c r="G460" t="str">
        <f t="shared" si="152"/>
        <v>PR:Books_SP:David20171011 $842</v>
      </c>
      <c r="H460" t="str">
        <f t="shared" si="153"/>
        <v>PR:Books SP:David20171011 $842</v>
      </c>
      <c r="I460" t="str">
        <f t="shared" si="154"/>
        <v>PR:Books SP:David20171011 $842</v>
      </c>
      <c r="J460">
        <f t="shared" si="155"/>
        <v>30</v>
      </c>
      <c r="K460">
        <f t="shared" si="156"/>
        <v>50</v>
      </c>
      <c r="L460" t="str">
        <f t="shared" si="157"/>
        <v>Books SP:David20171011 $842</v>
      </c>
      <c r="M460" t="str">
        <f t="shared" si="158"/>
        <v>Books David20171011 $842</v>
      </c>
      <c r="N460" s="28" t="str">
        <f t="shared" si="159"/>
        <v>Books David 20171011 $842</v>
      </c>
      <c r="O460">
        <f t="shared" si="160"/>
        <v>6</v>
      </c>
      <c r="P460">
        <f t="shared" si="161"/>
        <v>12</v>
      </c>
      <c r="Q460">
        <f t="shared" si="162"/>
        <v>21</v>
      </c>
      <c r="R460" s="25" t="str">
        <f t="shared" si="163"/>
        <v>Books</v>
      </c>
      <c r="S460" s="25" t="str">
        <f t="shared" si="164"/>
        <v>David</v>
      </c>
      <c r="T460" s="25" t="str">
        <f t="shared" si="165"/>
        <v>20171011</v>
      </c>
      <c r="U460" s="25">
        <f t="shared" si="166"/>
        <v>842</v>
      </c>
      <c r="V460" s="26">
        <f t="shared" si="167"/>
        <v>43019</v>
      </c>
    </row>
    <row r="461" spans="1:22" x14ac:dyDescent="0.3">
      <c r="A461" s="12">
        <f t="shared" si="147"/>
        <v>457</v>
      </c>
      <c r="B461" t="s">
        <v>469</v>
      </c>
      <c r="C461">
        <f t="shared" si="148"/>
        <v>28</v>
      </c>
      <c r="D461" t="str">
        <f t="shared" si="149"/>
        <v xml:space="preserve">/PR:Games__SP:Alice2017105  $2369  </v>
      </c>
      <c r="E461">
        <f t="shared" si="150"/>
        <v>32</v>
      </c>
      <c r="F461" t="str">
        <f t="shared" si="151"/>
        <v>/PR:Games__SP:Alice2017105 $2369</v>
      </c>
      <c r="G461" t="str">
        <f t="shared" si="152"/>
        <v>PR:Games__SP:Alice2017105 $2369</v>
      </c>
      <c r="H461" t="str">
        <f t="shared" si="153"/>
        <v>PR:Games  SP:Alice2017105 $2369</v>
      </c>
      <c r="I461" t="str">
        <f t="shared" si="154"/>
        <v>PR:Games SP:Alice2017105 $2369</v>
      </c>
      <c r="J461">
        <f t="shared" si="155"/>
        <v>30</v>
      </c>
      <c r="K461">
        <f t="shared" si="156"/>
        <v>57</v>
      </c>
      <c r="L461" t="str">
        <f t="shared" si="157"/>
        <v>Games SP:Alice2017105 $2369</v>
      </c>
      <c r="M461" t="str">
        <f t="shared" si="158"/>
        <v>Games Alice2017105 $2369</v>
      </c>
      <c r="N461" s="28" t="str">
        <f t="shared" si="159"/>
        <v>Games Alice 2017105 $2369</v>
      </c>
      <c r="O461">
        <f t="shared" si="160"/>
        <v>6</v>
      </c>
      <c r="P461">
        <f t="shared" si="161"/>
        <v>12</v>
      </c>
      <c r="Q461">
        <f t="shared" si="162"/>
        <v>20</v>
      </c>
      <c r="R461" s="25" t="str">
        <f t="shared" si="163"/>
        <v>Games</v>
      </c>
      <c r="S461" s="25" t="str">
        <f t="shared" si="164"/>
        <v>Alice</v>
      </c>
      <c r="T461" s="25" t="str">
        <f t="shared" si="165"/>
        <v>2017105</v>
      </c>
      <c r="U461" s="25">
        <f t="shared" si="166"/>
        <v>2369</v>
      </c>
      <c r="V461" s="26">
        <f t="shared" si="167"/>
        <v>43013</v>
      </c>
    </row>
    <row r="462" spans="1:22" x14ac:dyDescent="0.3">
      <c r="A462" s="12">
        <f t="shared" si="147"/>
        <v>458</v>
      </c>
      <c r="B462" t="s">
        <v>470</v>
      </c>
      <c r="C462">
        <f t="shared" si="148"/>
        <v>28</v>
      </c>
      <c r="D462" t="str">
        <f t="shared" si="149"/>
        <v xml:space="preserve">//PR:Books__SP:Barney2017108 $981    </v>
      </c>
      <c r="E462">
        <f t="shared" si="150"/>
        <v>32</v>
      </c>
      <c r="F462" t="str">
        <f t="shared" si="151"/>
        <v>//PR:Books__SP:Barney2017108 $981</v>
      </c>
      <c r="G462" t="str">
        <f t="shared" si="152"/>
        <v>PR:Books__SP:Barney2017108 $981</v>
      </c>
      <c r="H462" t="str">
        <f t="shared" si="153"/>
        <v>PR:Books  SP:Barney2017108 $981</v>
      </c>
      <c r="I462" t="str">
        <f t="shared" si="154"/>
        <v>PR:Books SP:Barney2017108 $981</v>
      </c>
      <c r="J462">
        <f t="shared" si="155"/>
        <v>30</v>
      </c>
      <c r="K462">
        <f t="shared" si="156"/>
        <v>49</v>
      </c>
      <c r="L462" t="str">
        <f t="shared" si="157"/>
        <v>Books SP:Barney2017108 $981</v>
      </c>
      <c r="M462" t="str">
        <f t="shared" si="158"/>
        <v>Books Barney2017108 $981</v>
      </c>
      <c r="N462" s="28" t="str">
        <f t="shared" si="159"/>
        <v>Books Barney 2017108 $981</v>
      </c>
      <c r="O462">
        <f t="shared" si="160"/>
        <v>6</v>
      </c>
      <c r="P462">
        <f t="shared" si="161"/>
        <v>13</v>
      </c>
      <c r="Q462">
        <f t="shared" si="162"/>
        <v>21</v>
      </c>
      <c r="R462" s="25" t="str">
        <f t="shared" si="163"/>
        <v>Books</v>
      </c>
      <c r="S462" s="25" t="str">
        <f t="shared" si="164"/>
        <v>Barney</v>
      </c>
      <c r="T462" s="25" t="str">
        <f t="shared" si="165"/>
        <v>2017108</v>
      </c>
      <c r="U462" s="25">
        <f t="shared" si="166"/>
        <v>981</v>
      </c>
      <c r="V462" s="26">
        <f t="shared" si="167"/>
        <v>43016</v>
      </c>
    </row>
    <row r="463" spans="1:22" x14ac:dyDescent="0.3">
      <c r="A463" s="12">
        <f t="shared" si="147"/>
        <v>459</v>
      </c>
      <c r="B463" t="s">
        <v>471</v>
      </c>
      <c r="C463">
        <f t="shared" si="148"/>
        <v>28</v>
      </c>
      <c r="D463" t="str">
        <f t="shared" si="149"/>
        <v xml:space="preserve">//PR:Games_____SP:Alice20171012 $2500  </v>
      </c>
      <c r="E463">
        <f t="shared" si="150"/>
        <v>32</v>
      </c>
      <c r="F463" t="str">
        <f t="shared" si="151"/>
        <v>//PR:Games_____SP:Alice20171012 $2500</v>
      </c>
      <c r="G463" t="str">
        <f t="shared" si="152"/>
        <v>PR:Games_____SP:Alice20171012 $2500</v>
      </c>
      <c r="H463" t="str">
        <f t="shared" si="153"/>
        <v>PR:Games     SP:Alice20171012 $2500</v>
      </c>
      <c r="I463" t="str">
        <f t="shared" si="154"/>
        <v>PR:Games SP:Alice20171012 $2500</v>
      </c>
      <c r="J463">
        <f t="shared" si="155"/>
        <v>31</v>
      </c>
      <c r="K463">
        <f t="shared" si="156"/>
        <v>48</v>
      </c>
      <c r="L463" t="str">
        <f t="shared" si="157"/>
        <v>Games SP:Alice20171012 $2500</v>
      </c>
      <c r="M463" t="str">
        <f t="shared" si="158"/>
        <v>Games Alice20171012 $2500</v>
      </c>
      <c r="N463" s="28" t="str">
        <f t="shared" si="159"/>
        <v>Games Alice 20171012 $2500</v>
      </c>
      <c r="O463">
        <f t="shared" si="160"/>
        <v>6</v>
      </c>
      <c r="P463">
        <f t="shared" si="161"/>
        <v>12</v>
      </c>
      <c r="Q463">
        <f t="shared" si="162"/>
        <v>21</v>
      </c>
      <c r="R463" s="25" t="str">
        <f t="shared" si="163"/>
        <v>Games</v>
      </c>
      <c r="S463" s="25" t="str">
        <f t="shared" si="164"/>
        <v>Alice</v>
      </c>
      <c r="T463" s="25" t="str">
        <f t="shared" si="165"/>
        <v>20171012</v>
      </c>
      <c r="U463" s="25">
        <f t="shared" si="166"/>
        <v>2500</v>
      </c>
      <c r="V463" s="26">
        <f t="shared" si="167"/>
        <v>43020</v>
      </c>
    </row>
    <row r="464" spans="1:22" x14ac:dyDescent="0.3">
      <c r="A464" s="12">
        <f t="shared" si="147"/>
        <v>460</v>
      </c>
      <c r="B464" t="s">
        <v>472</v>
      </c>
      <c r="C464">
        <f t="shared" si="148"/>
        <v>29</v>
      </c>
      <c r="D464" t="str">
        <f t="shared" si="149"/>
        <v xml:space="preserve">///PR:Music__SP:Carol20171010     $951    </v>
      </c>
      <c r="E464">
        <f t="shared" si="150"/>
        <v>32</v>
      </c>
      <c r="F464" t="str">
        <f t="shared" si="151"/>
        <v>///PR:Music__SP:Carol20171010 $951</v>
      </c>
      <c r="G464" t="str">
        <f t="shared" si="152"/>
        <v>PR:Music__SP:Carol20171010 $951</v>
      </c>
      <c r="H464" t="str">
        <f t="shared" si="153"/>
        <v>PR:Music  SP:Carol20171010 $951</v>
      </c>
      <c r="I464" t="str">
        <f t="shared" si="154"/>
        <v>PR:Music SP:Carol20171010 $951</v>
      </c>
      <c r="J464">
        <f t="shared" si="155"/>
        <v>30</v>
      </c>
      <c r="K464">
        <f t="shared" si="156"/>
        <v>49</v>
      </c>
      <c r="L464" t="str">
        <f t="shared" si="157"/>
        <v>Music SP:Carol20171010 $951</v>
      </c>
      <c r="M464" t="str">
        <f t="shared" si="158"/>
        <v>Music Carol20171010 $951</v>
      </c>
      <c r="N464" s="28" t="str">
        <f t="shared" si="159"/>
        <v>Music Carol 20171010 $951</v>
      </c>
      <c r="O464">
        <f t="shared" si="160"/>
        <v>6</v>
      </c>
      <c r="P464">
        <f t="shared" si="161"/>
        <v>12</v>
      </c>
      <c r="Q464">
        <f t="shared" si="162"/>
        <v>21</v>
      </c>
      <c r="R464" s="25" t="str">
        <f t="shared" si="163"/>
        <v>Music</v>
      </c>
      <c r="S464" s="25" t="str">
        <f t="shared" si="164"/>
        <v>Carol</v>
      </c>
      <c r="T464" s="25" t="str">
        <f t="shared" si="165"/>
        <v>20171010</v>
      </c>
      <c r="U464" s="25">
        <f t="shared" si="166"/>
        <v>951</v>
      </c>
      <c r="V464" s="26">
        <f t="shared" si="167"/>
        <v>43018</v>
      </c>
    </row>
    <row r="465" spans="1:22" x14ac:dyDescent="0.3">
      <c r="A465" s="12">
        <f t="shared" si="147"/>
        <v>461</v>
      </c>
      <c r="B465" t="s">
        <v>473</v>
      </c>
      <c r="C465">
        <f t="shared" si="148"/>
        <v>29</v>
      </c>
      <c r="D465" t="str">
        <f t="shared" si="149"/>
        <v xml:space="preserve">//PR:Music____SP:David20171016 $1330 </v>
      </c>
      <c r="E465">
        <f t="shared" si="150"/>
        <v>32</v>
      </c>
      <c r="F465" t="str">
        <f t="shared" si="151"/>
        <v>//PR:Music____SP:David20171016 $1330</v>
      </c>
      <c r="G465" t="str">
        <f t="shared" si="152"/>
        <v>PR:Music____SP:David20171016 $1330</v>
      </c>
      <c r="H465" t="str">
        <f t="shared" si="153"/>
        <v>PR:Music    SP:David20171016 $1330</v>
      </c>
      <c r="I465" t="str">
        <f t="shared" si="154"/>
        <v>PR:Music SP:David20171016 $1330</v>
      </c>
      <c r="J465">
        <f t="shared" si="155"/>
        <v>31</v>
      </c>
      <c r="K465">
        <f t="shared" si="156"/>
        <v>48</v>
      </c>
      <c r="L465" t="str">
        <f t="shared" si="157"/>
        <v>Music SP:David20171016 $1330</v>
      </c>
      <c r="M465" t="str">
        <f t="shared" si="158"/>
        <v>Music David20171016 $1330</v>
      </c>
      <c r="N465" s="28" t="str">
        <f t="shared" si="159"/>
        <v>Music David 20171016 $1330</v>
      </c>
      <c r="O465">
        <f t="shared" si="160"/>
        <v>6</v>
      </c>
      <c r="P465">
        <f t="shared" si="161"/>
        <v>12</v>
      </c>
      <c r="Q465">
        <f t="shared" si="162"/>
        <v>21</v>
      </c>
      <c r="R465" s="25" t="str">
        <f t="shared" si="163"/>
        <v>Music</v>
      </c>
      <c r="S465" s="25" t="str">
        <f t="shared" si="164"/>
        <v>David</v>
      </c>
      <c r="T465" s="25" t="str">
        <f t="shared" si="165"/>
        <v>20171016</v>
      </c>
      <c r="U465" s="25">
        <f t="shared" si="166"/>
        <v>1330</v>
      </c>
      <c r="V465" s="26">
        <f t="shared" si="167"/>
        <v>43024</v>
      </c>
    </row>
    <row r="466" spans="1:22" x14ac:dyDescent="0.3">
      <c r="A466" s="12">
        <f t="shared" si="147"/>
        <v>462</v>
      </c>
      <c r="B466" t="s">
        <v>474</v>
      </c>
      <c r="C466">
        <f t="shared" si="148"/>
        <v>29</v>
      </c>
      <c r="D466" t="str">
        <f t="shared" si="149"/>
        <v xml:space="preserve">//PR:Games_SP:Carol20171017     $2487    </v>
      </c>
      <c r="E466">
        <f t="shared" si="150"/>
        <v>32</v>
      </c>
      <c r="F466" t="str">
        <f t="shared" si="151"/>
        <v>//PR:Games_SP:Carol20171017 $2487</v>
      </c>
      <c r="G466" t="str">
        <f t="shared" si="152"/>
        <v>PR:Games_SP:Carol20171017 $2487</v>
      </c>
      <c r="H466" t="str">
        <f t="shared" si="153"/>
        <v>PR:Games SP:Carol20171017 $2487</v>
      </c>
      <c r="I466" t="str">
        <f t="shared" si="154"/>
        <v>PR:Games SP:Carol20171017 $2487</v>
      </c>
      <c r="J466">
        <f t="shared" si="155"/>
        <v>31</v>
      </c>
      <c r="K466">
        <f t="shared" si="156"/>
        <v>55</v>
      </c>
      <c r="L466" t="str">
        <f t="shared" si="157"/>
        <v>Games SP:Carol20171017 $2487</v>
      </c>
      <c r="M466" t="str">
        <f t="shared" si="158"/>
        <v>Games Carol20171017 $2487</v>
      </c>
      <c r="N466" s="28" t="str">
        <f t="shared" si="159"/>
        <v>Games Carol 20171017 $2487</v>
      </c>
      <c r="O466">
        <f t="shared" si="160"/>
        <v>6</v>
      </c>
      <c r="P466">
        <f t="shared" si="161"/>
        <v>12</v>
      </c>
      <c r="Q466">
        <f t="shared" si="162"/>
        <v>21</v>
      </c>
      <c r="R466" s="25" t="str">
        <f t="shared" si="163"/>
        <v>Games</v>
      </c>
      <c r="S466" s="25" t="str">
        <f t="shared" si="164"/>
        <v>Carol</v>
      </c>
      <c r="T466" s="25" t="str">
        <f t="shared" si="165"/>
        <v>20171017</v>
      </c>
      <c r="U466" s="25">
        <f t="shared" si="166"/>
        <v>2487</v>
      </c>
      <c r="V466" s="26">
        <f t="shared" si="167"/>
        <v>43025</v>
      </c>
    </row>
    <row r="467" spans="1:22" x14ac:dyDescent="0.3">
      <c r="A467" s="12">
        <f t="shared" si="147"/>
        <v>463</v>
      </c>
      <c r="B467" t="s">
        <v>475</v>
      </c>
      <c r="C467">
        <f t="shared" si="148"/>
        <v>30</v>
      </c>
      <c r="D467" t="str">
        <f t="shared" si="149"/>
        <v xml:space="preserve">/PR:Music___SP:Carol20171029   $1464   </v>
      </c>
      <c r="E467">
        <f t="shared" si="150"/>
        <v>32</v>
      </c>
      <c r="F467" t="str">
        <f t="shared" si="151"/>
        <v>/PR:Music___SP:Carol20171029 $1464</v>
      </c>
      <c r="G467" t="str">
        <f t="shared" si="152"/>
        <v>PR:Music___SP:Carol20171029 $1464</v>
      </c>
      <c r="H467" t="str">
        <f t="shared" si="153"/>
        <v>PR:Music   SP:Carol20171029 $1464</v>
      </c>
      <c r="I467" t="str">
        <f t="shared" si="154"/>
        <v>PR:Music SP:Carol20171029 $1464</v>
      </c>
      <c r="J467">
        <f t="shared" si="155"/>
        <v>31</v>
      </c>
      <c r="K467">
        <f t="shared" si="156"/>
        <v>52</v>
      </c>
      <c r="L467" t="str">
        <f t="shared" si="157"/>
        <v>Music SP:Carol20171029 $1464</v>
      </c>
      <c r="M467" t="str">
        <f t="shared" si="158"/>
        <v>Music Carol20171029 $1464</v>
      </c>
      <c r="N467" s="28" t="str">
        <f t="shared" si="159"/>
        <v>Music Carol 20171029 $1464</v>
      </c>
      <c r="O467">
        <f t="shared" si="160"/>
        <v>6</v>
      </c>
      <c r="P467">
        <f t="shared" si="161"/>
        <v>12</v>
      </c>
      <c r="Q467">
        <f t="shared" si="162"/>
        <v>21</v>
      </c>
      <c r="R467" s="25" t="str">
        <f t="shared" si="163"/>
        <v>Music</v>
      </c>
      <c r="S467" s="25" t="str">
        <f t="shared" si="164"/>
        <v>Carol</v>
      </c>
      <c r="T467" s="25" t="str">
        <f t="shared" si="165"/>
        <v>20171029</v>
      </c>
      <c r="U467" s="25">
        <f t="shared" si="166"/>
        <v>1464</v>
      </c>
      <c r="V467" s="26">
        <f t="shared" si="167"/>
        <v>43037</v>
      </c>
    </row>
    <row r="468" spans="1:22" x14ac:dyDescent="0.3">
      <c r="A468" s="12">
        <f t="shared" si="147"/>
        <v>464</v>
      </c>
      <c r="B468" t="s">
        <v>476</v>
      </c>
      <c r="C468">
        <f t="shared" si="148"/>
        <v>29</v>
      </c>
      <c r="D468" t="str">
        <f t="shared" si="149"/>
        <v xml:space="preserve">///PR:Books____SP:David2017101  $0   </v>
      </c>
      <c r="E468">
        <f t="shared" si="150"/>
        <v>32</v>
      </c>
      <c r="F468" t="str">
        <f t="shared" si="151"/>
        <v>///PR:Books____SP:David2017101 $0</v>
      </c>
      <c r="G468" t="str">
        <f t="shared" si="152"/>
        <v>PR:Books____SP:David2017101 $0</v>
      </c>
      <c r="H468" t="str">
        <f t="shared" si="153"/>
        <v>PR:Books    SP:David2017101 $0</v>
      </c>
      <c r="I468" t="str">
        <f t="shared" si="154"/>
        <v>PR:Books SP:David2017101 $0</v>
      </c>
      <c r="J468">
        <f t="shared" si="155"/>
        <v>27</v>
      </c>
      <c r="K468">
        <f t="shared" si="156"/>
        <v>48</v>
      </c>
      <c r="L468" t="str">
        <f t="shared" si="157"/>
        <v>Books SP:David2017101 $0</v>
      </c>
      <c r="M468" t="str">
        <f t="shared" si="158"/>
        <v>Books David2017101 $0</v>
      </c>
      <c r="N468" s="28" t="str">
        <f t="shared" si="159"/>
        <v>Books David 2017101 $0</v>
      </c>
      <c r="O468">
        <f t="shared" si="160"/>
        <v>6</v>
      </c>
      <c r="P468">
        <f t="shared" si="161"/>
        <v>12</v>
      </c>
      <c r="Q468">
        <f t="shared" si="162"/>
        <v>20</v>
      </c>
      <c r="R468" s="25" t="str">
        <f t="shared" si="163"/>
        <v>Books</v>
      </c>
      <c r="S468" s="25" t="str">
        <f t="shared" si="164"/>
        <v>David</v>
      </c>
      <c r="T468" s="25" t="str">
        <f t="shared" si="165"/>
        <v>2017101</v>
      </c>
      <c r="U468" s="25">
        <f t="shared" si="166"/>
        <v>0</v>
      </c>
      <c r="V468" s="26">
        <f t="shared" si="167"/>
        <v>43009</v>
      </c>
    </row>
    <row r="469" spans="1:22" x14ac:dyDescent="0.3">
      <c r="A469" s="12">
        <f t="shared" si="147"/>
        <v>465</v>
      </c>
      <c r="B469" t="s">
        <v>477</v>
      </c>
      <c r="C469">
        <f t="shared" si="148"/>
        <v>29</v>
      </c>
      <c r="D469" t="str">
        <f t="shared" si="149"/>
        <v xml:space="preserve">/PR:Games_____SP:Alice20171013 $1045 </v>
      </c>
      <c r="E469">
        <f t="shared" si="150"/>
        <v>32</v>
      </c>
      <c r="F469" t="str">
        <f t="shared" si="151"/>
        <v>/PR:Games_____SP:Alice20171013 $1045</v>
      </c>
      <c r="G469" t="str">
        <f t="shared" si="152"/>
        <v>PR:Games_____SP:Alice20171013 $1045</v>
      </c>
      <c r="H469" t="str">
        <f t="shared" si="153"/>
        <v>PR:Games     SP:Alice20171013 $1045</v>
      </c>
      <c r="I469" t="str">
        <f t="shared" si="154"/>
        <v>PR:Games SP:Alice20171013 $1045</v>
      </c>
      <c r="J469">
        <f t="shared" si="155"/>
        <v>31</v>
      </c>
      <c r="K469">
        <f t="shared" si="156"/>
        <v>53</v>
      </c>
      <c r="L469" t="str">
        <f t="shared" si="157"/>
        <v>Games SP:Alice20171013 $1045</v>
      </c>
      <c r="M469" t="str">
        <f t="shared" si="158"/>
        <v>Games Alice20171013 $1045</v>
      </c>
      <c r="N469" s="28" t="str">
        <f t="shared" si="159"/>
        <v>Games Alice 20171013 $1045</v>
      </c>
      <c r="O469">
        <f t="shared" si="160"/>
        <v>6</v>
      </c>
      <c r="P469">
        <f t="shared" si="161"/>
        <v>12</v>
      </c>
      <c r="Q469">
        <f t="shared" si="162"/>
        <v>21</v>
      </c>
      <c r="R469" s="25" t="str">
        <f t="shared" si="163"/>
        <v>Games</v>
      </c>
      <c r="S469" s="25" t="str">
        <f t="shared" si="164"/>
        <v>Alice</v>
      </c>
      <c r="T469" s="25" t="str">
        <f t="shared" si="165"/>
        <v>20171013</v>
      </c>
      <c r="U469" s="25">
        <f t="shared" si="166"/>
        <v>1045</v>
      </c>
      <c r="V469" s="26">
        <f t="shared" si="167"/>
        <v>43021</v>
      </c>
    </row>
    <row r="470" spans="1:22" x14ac:dyDescent="0.3">
      <c r="A470" s="12">
        <f t="shared" si="147"/>
        <v>466</v>
      </c>
      <c r="B470" t="s">
        <v>478</v>
      </c>
      <c r="C470">
        <f t="shared" si="148"/>
        <v>30</v>
      </c>
      <c r="D470" t="str">
        <f t="shared" si="149"/>
        <v xml:space="preserve">////PR:Games_____SP:Alice20171015 $0   </v>
      </c>
      <c r="E470">
        <f t="shared" si="150"/>
        <v>32</v>
      </c>
      <c r="F470" t="str">
        <f t="shared" si="151"/>
        <v>////PR:Games_____SP:Alice20171015 $0</v>
      </c>
      <c r="G470" t="str">
        <f t="shared" si="152"/>
        <v>PR:Games_____SP:Alice20171015 $0</v>
      </c>
      <c r="H470" t="str">
        <f t="shared" si="153"/>
        <v>PR:Games     SP:Alice20171015 $0</v>
      </c>
      <c r="I470" t="str">
        <f t="shared" si="154"/>
        <v>PR:Games SP:Alice20171015 $0</v>
      </c>
      <c r="J470">
        <f t="shared" si="155"/>
        <v>28</v>
      </c>
      <c r="K470">
        <f t="shared" si="156"/>
        <v>48</v>
      </c>
      <c r="L470" t="str">
        <f t="shared" si="157"/>
        <v>Games SP:Alice20171015 $0</v>
      </c>
      <c r="M470" t="str">
        <f t="shared" si="158"/>
        <v>Games Alice20171015 $0</v>
      </c>
      <c r="N470" s="28" t="str">
        <f t="shared" si="159"/>
        <v>Games Alice 20171015 $0</v>
      </c>
      <c r="O470">
        <f t="shared" si="160"/>
        <v>6</v>
      </c>
      <c r="P470">
        <f t="shared" si="161"/>
        <v>12</v>
      </c>
      <c r="Q470">
        <f t="shared" si="162"/>
        <v>21</v>
      </c>
      <c r="R470" s="25" t="str">
        <f t="shared" si="163"/>
        <v>Games</v>
      </c>
      <c r="S470" s="25" t="str">
        <f t="shared" si="164"/>
        <v>Alice</v>
      </c>
      <c r="T470" s="25" t="str">
        <f t="shared" si="165"/>
        <v>20171015</v>
      </c>
      <c r="U470" s="25">
        <f t="shared" si="166"/>
        <v>0</v>
      </c>
      <c r="V470" s="26">
        <f t="shared" si="167"/>
        <v>43023</v>
      </c>
    </row>
    <row r="471" spans="1:22" x14ac:dyDescent="0.3">
      <c r="A471" s="12">
        <f t="shared" si="147"/>
        <v>467</v>
      </c>
      <c r="B471" t="s">
        <v>479</v>
      </c>
      <c r="C471">
        <f t="shared" si="148"/>
        <v>31</v>
      </c>
      <c r="D471" t="str">
        <f t="shared" si="149"/>
        <v xml:space="preserve">/////PR:Books___SP:Alice2017107 $0  </v>
      </c>
      <c r="E471">
        <f t="shared" si="150"/>
        <v>32</v>
      </c>
      <c r="F471" t="str">
        <f t="shared" si="151"/>
        <v>/////PR:Books___SP:Alice2017107 $0</v>
      </c>
      <c r="G471" t="str">
        <f t="shared" si="152"/>
        <v>PR:Books___SP:Alice2017107 $0</v>
      </c>
      <c r="H471" t="str">
        <f t="shared" si="153"/>
        <v>PR:Books   SP:Alice2017107 $0</v>
      </c>
      <c r="I471" t="str">
        <f t="shared" si="154"/>
        <v>PR:Books SP:Alice2017107 $0</v>
      </c>
      <c r="J471">
        <f t="shared" si="155"/>
        <v>27</v>
      </c>
      <c r="K471">
        <f t="shared" si="156"/>
        <v>48</v>
      </c>
      <c r="L471" t="str">
        <f t="shared" si="157"/>
        <v>Books SP:Alice2017107 $0</v>
      </c>
      <c r="M471" t="str">
        <f t="shared" si="158"/>
        <v>Books Alice2017107 $0</v>
      </c>
      <c r="N471" s="28" t="str">
        <f t="shared" si="159"/>
        <v>Books Alice 2017107 $0</v>
      </c>
      <c r="O471">
        <f t="shared" si="160"/>
        <v>6</v>
      </c>
      <c r="P471">
        <f t="shared" si="161"/>
        <v>12</v>
      </c>
      <c r="Q471">
        <f t="shared" si="162"/>
        <v>20</v>
      </c>
      <c r="R471" s="25" t="str">
        <f t="shared" si="163"/>
        <v>Books</v>
      </c>
      <c r="S471" s="25" t="str">
        <f t="shared" si="164"/>
        <v>Alice</v>
      </c>
      <c r="T471" s="25" t="str">
        <f t="shared" si="165"/>
        <v>2017107</v>
      </c>
      <c r="U471" s="25">
        <f t="shared" si="166"/>
        <v>0</v>
      </c>
      <c r="V471" s="26">
        <f t="shared" si="167"/>
        <v>43015</v>
      </c>
    </row>
    <row r="472" spans="1:22" x14ac:dyDescent="0.3">
      <c r="A472" s="12">
        <f t="shared" si="147"/>
        <v>468</v>
      </c>
      <c r="B472" t="s">
        <v>480</v>
      </c>
      <c r="C472">
        <f t="shared" si="148"/>
        <v>28</v>
      </c>
      <c r="D472" t="str">
        <f t="shared" si="149"/>
        <v xml:space="preserve">//PR:Clothing__SP:David20171022  $0   </v>
      </c>
      <c r="E472">
        <f t="shared" si="150"/>
        <v>32</v>
      </c>
      <c r="F472" t="str">
        <f t="shared" si="151"/>
        <v>//PR:Clothing__SP:David20171022 $0</v>
      </c>
      <c r="G472" t="str">
        <f t="shared" si="152"/>
        <v>PR:Clothing__SP:David20171022 $0</v>
      </c>
      <c r="H472" t="str">
        <f t="shared" si="153"/>
        <v>PR:Clothing  SP:David20171022 $0</v>
      </c>
      <c r="I472" t="str">
        <f t="shared" si="154"/>
        <v>PR:Clothing SP:David20171022 $0</v>
      </c>
      <c r="J472">
        <f t="shared" si="155"/>
        <v>31</v>
      </c>
      <c r="K472">
        <f t="shared" si="156"/>
        <v>48</v>
      </c>
      <c r="L472" t="str">
        <f t="shared" si="157"/>
        <v>Clothing SP:David20171022 $0</v>
      </c>
      <c r="M472" t="str">
        <f t="shared" si="158"/>
        <v>Clothing David20171022 $0</v>
      </c>
      <c r="N472" s="28" t="str">
        <f t="shared" si="159"/>
        <v>Clothing David 20171022 $0</v>
      </c>
      <c r="O472">
        <f t="shared" si="160"/>
        <v>9</v>
      </c>
      <c r="P472">
        <f t="shared" si="161"/>
        <v>15</v>
      </c>
      <c r="Q472">
        <f t="shared" si="162"/>
        <v>24</v>
      </c>
      <c r="R472" s="25" t="str">
        <f t="shared" si="163"/>
        <v>Clothing</v>
      </c>
      <c r="S472" s="25" t="str">
        <f t="shared" si="164"/>
        <v>David</v>
      </c>
      <c r="T472" s="25" t="str">
        <f t="shared" si="165"/>
        <v>20171022</v>
      </c>
      <c r="U472" s="25">
        <f t="shared" si="166"/>
        <v>0</v>
      </c>
      <c r="V472" s="26">
        <f t="shared" si="167"/>
        <v>43030</v>
      </c>
    </row>
    <row r="473" spans="1:22" x14ac:dyDescent="0.3">
      <c r="A473" s="12">
        <f t="shared" si="147"/>
        <v>469</v>
      </c>
      <c r="B473" t="s">
        <v>481</v>
      </c>
      <c r="C473">
        <f t="shared" si="148"/>
        <v>30</v>
      </c>
      <c r="D473" t="str">
        <f t="shared" si="149"/>
        <v xml:space="preserve">/PR:Games___SP:Alice2017102    $0     </v>
      </c>
      <c r="E473">
        <f t="shared" si="150"/>
        <v>32</v>
      </c>
      <c r="F473" t="str">
        <f t="shared" si="151"/>
        <v>/PR:Games___SP:Alice2017102 $0</v>
      </c>
      <c r="G473" t="str">
        <f t="shared" si="152"/>
        <v>PR:Games___SP:Alice2017102 $0</v>
      </c>
      <c r="H473" t="str">
        <f t="shared" si="153"/>
        <v>PR:Games   SP:Alice2017102 $0</v>
      </c>
      <c r="I473" t="str">
        <f t="shared" si="154"/>
        <v>PR:Games SP:Alice2017102 $0</v>
      </c>
      <c r="J473">
        <f t="shared" si="155"/>
        <v>27</v>
      </c>
      <c r="K473">
        <f t="shared" si="156"/>
        <v>48</v>
      </c>
      <c r="L473" t="str">
        <f t="shared" si="157"/>
        <v>Games SP:Alice2017102 $0</v>
      </c>
      <c r="M473" t="str">
        <f t="shared" si="158"/>
        <v>Games Alice2017102 $0</v>
      </c>
      <c r="N473" s="28" t="str">
        <f t="shared" si="159"/>
        <v>Games Alice 2017102 $0</v>
      </c>
      <c r="O473">
        <f t="shared" si="160"/>
        <v>6</v>
      </c>
      <c r="P473">
        <f t="shared" si="161"/>
        <v>12</v>
      </c>
      <c r="Q473">
        <f t="shared" si="162"/>
        <v>20</v>
      </c>
      <c r="R473" s="25" t="str">
        <f t="shared" si="163"/>
        <v>Games</v>
      </c>
      <c r="S473" s="25" t="str">
        <f t="shared" si="164"/>
        <v>Alice</v>
      </c>
      <c r="T473" s="25" t="str">
        <f t="shared" si="165"/>
        <v>2017102</v>
      </c>
      <c r="U473" s="25">
        <f t="shared" si="166"/>
        <v>0</v>
      </c>
      <c r="V473" s="26">
        <f t="shared" si="167"/>
        <v>43010</v>
      </c>
    </row>
    <row r="474" spans="1:22" x14ac:dyDescent="0.3">
      <c r="A474" s="12">
        <f t="shared" si="147"/>
        <v>470</v>
      </c>
      <c r="B474" t="s">
        <v>482</v>
      </c>
      <c r="C474">
        <f t="shared" si="148"/>
        <v>31</v>
      </c>
      <c r="D474" t="str">
        <f t="shared" si="149"/>
        <v xml:space="preserve">/PR:Clothing___SP:Alice20171028 $1021     </v>
      </c>
      <c r="E474">
        <f t="shared" si="150"/>
        <v>32</v>
      </c>
      <c r="F474" t="str">
        <f t="shared" si="151"/>
        <v>/PR:Clothing___SP:Alice20171028 $1021</v>
      </c>
      <c r="G474" t="str">
        <f t="shared" si="152"/>
        <v>PR:Clothing___SP:Alice20171028 $1021</v>
      </c>
      <c r="H474" t="str">
        <f t="shared" si="153"/>
        <v>PR:Clothing   SP:Alice20171028 $1021</v>
      </c>
      <c r="I474" t="str">
        <f t="shared" si="154"/>
        <v>PR:Clothing SP:Alice20171028 $1021</v>
      </c>
      <c r="J474">
        <f t="shared" si="155"/>
        <v>34</v>
      </c>
      <c r="K474">
        <f t="shared" si="156"/>
        <v>49</v>
      </c>
      <c r="L474" t="str">
        <f t="shared" si="157"/>
        <v>Clothing SP:Alice20171028 $1021</v>
      </c>
      <c r="M474" t="str">
        <f t="shared" si="158"/>
        <v>Clothing Alice20171028 $1021</v>
      </c>
      <c r="N474" s="28" t="str">
        <f t="shared" si="159"/>
        <v>Clothing Alice 20171028 $1021</v>
      </c>
      <c r="O474">
        <f t="shared" si="160"/>
        <v>9</v>
      </c>
      <c r="P474">
        <f t="shared" si="161"/>
        <v>15</v>
      </c>
      <c r="Q474">
        <f t="shared" si="162"/>
        <v>24</v>
      </c>
      <c r="R474" s="25" t="str">
        <f t="shared" si="163"/>
        <v>Clothing</v>
      </c>
      <c r="S474" s="25" t="str">
        <f t="shared" si="164"/>
        <v>Alice</v>
      </c>
      <c r="T474" s="25" t="str">
        <f t="shared" si="165"/>
        <v>20171028</v>
      </c>
      <c r="U474" s="25">
        <f t="shared" si="166"/>
        <v>1021</v>
      </c>
      <c r="V474" s="26">
        <f t="shared" si="167"/>
        <v>43036</v>
      </c>
    </row>
    <row r="475" spans="1:22" x14ac:dyDescent="0.3">
      <c r="A475" s="12">
        <f t="shared" si="147"/>
        <v>471</v>
      </c>
      <c r="B475" t="s">
        <v>483</v>
      </c>
      <c r="C475">
        <f t="shared" si="148"/>
        <v>31</v>
      </c>
      <c r="D475" t="str">
        <f t="shared" si="149"/>
        <v xml:space="preserve">/PR:Games____SP:Alice20171028   $1887    </v>
      </c>
      <c r="E475">
        <f t="shared" si="150"/>
        <v>32</v>
      </c>
      <c r="F475" t="str">
        <f t="shared" si="151"/>
        <v>/PR:Games____SP:Alice20171028 $1887</v>
      </c>
      <c r="G475" t="str">
        <f t="shared" si="152"/>
        <v>PR:Games____SP:Alice20171028 $1887</v>
      </c>
      <c r="H475" t="str">
        <f t="shared" si="153"/>
        <v>PR:Games    SP:Alice20171028 $1887</v>
      </c>
      <c r="I475" t="str">
        <f t="shared" si="154"/>
        <v>PR:Games SP:Alice20171028 $1887</v>
      </c>
      <c r="J475">
        <f t="shared" si="155"/>
        <v>31</v>
      </c>
      <c r="K475">
        <f t="shared" si="156"/>
        <v>55</v>
      </c>
      <c r="L475" t="str">
        <f t="shared" si="157"/>
        <v>Games SP:Alice20171028 $1887</v>
      </c>
      <c r="M475" t="str">
        <f t="shared" si="158"/>
        <v>Games Alice20171028 $1887</v>
      </c>
      <c r="N475" s="28" t="str">
        <f t="shared" si="159"/>
        <v>Games Alice 20171028 $1887</v>
      </c>
      <c r="O475">
        <f t="shared" si="160"/>
        <v>6</v>
      </c>
      <c r="P475">
        <f t="shared" si="161"/>
        <v>12</v>
      </c>
      <c r="Q475">
        <f t="shared" si="162"/>
        <v>21</v>
      </c>
      <c r="R475" s="25" t="str">
        <f t="shared" si="163"/>
        <v>Games</v>
      </c>
      <c r="S475" s="25" t="str">
        <f t="shared" si="164"/>
        <v>Alice</v>
      </c>
      <c r="T475" s="25" t="str">
        <f t="shared" si="165"/>
        <v>20171028</v>
      </c>
      <c r="U475" s="25">
        <f t="shared" si="166"/>
        <v>1887</v>
      </c>
      <c r="V475" s="26">
        <f t="shared" si="167"/>
        <v>43036</v>
      </c>
    </row>
    <row r="476" spans="1:22" x14ac:dyDescent="0.3">
      <c r="A476" s="12">
        <f t="shared" si="147"/>
        <v>472</v>
      </c>
      <c r="B476" t="s">
        <v>484</v>
      </c>
      <c r="C476">
        <f t="shared" si="148"/>
        <v>30</v>
      </c>
      <c r="D476" t="str">
        <f t="shared" si="149"/>
        <v xml:space="preserve">/PR:Games___SP:Barney20171012    $1700  </v>
      </c>
      <c r="E476">
        <f t="shared" si="150"/>
        <v>32</v>
      </c>
      <c r="F476" t="str">
        <f t="shared" si="151"/>
        <v>/PR:Games___SP:Barney20171012 $1700</v>
      </c>
      <c r="G476" t="str">
        <f t="shared" si="152"/>
        <v>PR:Games___SP:Barney20171012 $1700</v>
      </c>
      <c r="H476" t="str">
        <f t="shared" si="153"/>
        <v>PR:Games   SP:Barney20171012 $1700</v>
      </c>
      <c r="I476" t="str">
        <f t="shared" si="154"/>
        <v>PR:Games SP:Barney20171012 $1700</v>
      </c>
      <c r="J476">
        <f t="shared" si="155"/>
        <v>32</v>
      </c>
      <c r="K476">
        <f t="shared" si="156"/>
        <v>48</v>
      </c>
      <c r="L476" t="str">
        <f t="shared" si="157"/>
        <v>Games SP:Barney20171012 $1700</v>
      </c>
      <c r="M476" t="str">
        <f t="shared" si="158"/>
        <v>Games Barney20171012 $1700</v>
      </c>
      <c r="N476" s="28" t="str">
        <f t="shared" si="159"/>
        <v>Games Barney 20171012 $1700</v>
      </c>
      <c r="O476">
        <f t="shared" si="160"/>
        <v>6</v>
      </c>
      <c r="P476">
        <f t="shared" si="161"/>
        <v>13</v>
      </c>
      <c r="Q476">
        <f t="shared" si="162"/>
        <v>22</v>
      </c>
      <c r="R476" s="25" t="str">
        <f t="shared" si="163"/>
        <v>Games</v>
      </c>
      <c r="S476" s="25" t="str">
        <f t="shared" si="164"/>
        <v>Barney</v>
      </c>
      <c r="T476" s="25" t="str">
        <f t="shared" si="165"/>
        <v>20171012</v>
      </c>
      <c r="U476" s="25">
        <f t="shared" si="166"/>
        <v>1700</v>
      </c>
      <c r="V476" s="26">
        <f t="shared" si="167"/>
        <v>43020</v>
      </c>
    </row>
    <row r="477" spans="1:22" x14ac:dyDescent="0.3">
      <c r="A477" s="12">
        <f t="shared" si="147"/>
        <v>473</v>
      </c>
      <c r="B477" t="s">
        <v>485</v>
      </c>
      <c r="C477">
        <f t="shared" si="148"/>
        <v>28</v>
      </c>
      <c r="D477" t="str">
        <f t="shared" si="149"/>
        <v xml:space="preserve">////PR:Music_____SP:Barney20171011     $1382    </v>
      </c>
      <c r="E477">
        <f t="shared" si="150"/>
        <v>32</v>
      </c>
      <c r="F477" t="str">
        <f t="shared" si="151"/>
        <v>////PR:Music_____SP:Barney20171011 $1382</v>
      </c>
      <c r="G477" t="str">
        <f t="shared" si="152"/>
        <v>PR:Music_____SP:Barney20171011 $1382</v>
      </c>
      <c r="H477" t="str">
        <f t="shared" si="153"/>
        <v>PR:Music     SP:Barney20171011 $1382</v>
      </c>
      <c r="I477" t="str">
        <f t="shared" si="154"/>
        <v>PR:Music SP:Barney20171011 $1382</v>
      </c>
      <c r="J477">
        <f t="shared" si="155"/>
        <v>32</v>
      </c>
      <c r="K477">
        <f t="shared" si="156"/>
        <v>50</v>
      </c>
      <c r="L477" t="str">
        <f t="shared" si="157"/>
        <v>Music SP:Barney20171011 $1382</v>
      </c>
      <c r="M477" t="str">
        <f t="shared" si="158"/>
        <v>Music Barney20171011 $1382</v>
      </c>
      <c r="N477" s="28" t="str">
        <f t="shared" si="159"/>
        <v>Music Barney 20171011 $1382</v>
      </c>
      <c r="O477">
        <f t="shared" si="160"/>
        <v>6</v>
      </c>
      <c r="P477">
        <f t="shared" si="161"/>
        <v>13</v>
      </c>
      <c r="Q477">
        <f t="shared" si="162"/>
        <v>22</v>
      </c>
      <c r="R477" s="25" t="str">
        <f t="shared" si="163"/>
        <v>Music</v>
      </c>
      <c r="S477" s="25" t="str">
        <f t="shared" si="164"/>
        <v>Barney</v>
      </c>
      <c r="T477" s="25" t="str">
        <f t="shared" si="165"/>
        <v>20171011</v>
      </c>
      <c r="U477" s="25">
        <f t="shared" si="166"/>
        <v>1382</v>
      </c>
      <c r="V477" s="26">
        <f t="shared" si="167"/>
        <v>43019</v>
      </c>
    </row>
    <row r="478" spans="1:22" x14ac:dyDescent="0.3">
      <c r="A478" s="12">
        <f t="shared" si="147"/>
        <v>474</v>
      </c>
      <c r="B478" t="s">
        <v>486</v>
      </c>
      <c r="C478">
        <f t="shared" si="148"/>
        <v>30</v>
      </c>
      <c r="D478" t="str">
        <f t="shared" si="149"/>
        <v xml:space="preserve">/////PR:Books_SP:Barney20171021  $808    </v>
      </c>
      <c r="E478">
        <f t="shared" si="150"/>
        <v>32</v>
      </c>
      <c r="F478" t="str">
        <f t="shared" si="151"/>
        <v>/////PR:Books_SP:Barney20171021 $808</v>
      </c>
      <c r="G478" t="str">
        <f t="shared" si="152"/>
        <v>PR:Books_SP:Barney20171021 $808</v>
      </c>
      <c r="H478" t="str">
        <f t="shared" si="153"/>
        <v>PR:Books SP:Barney20171021 $808</v>
      </c>
      <c r="I478" t="str">
        <f t="shared" si="154"/>
        <v>PR:Books SP:Barney20171021 $808</v>
      </c>
      <c r="J478">
        <f t="shared" si="155"/>
        <v>31</v>
      </c>
      <c r="K478">
        <f t="shared" si="156"/>
        <v>56</v>
      </c>
      <c r="L478" t="str">
        <f t="shared" si="157"/>
        <v>Books SP:Barney20171021 $808</v>
      </c>
      <c r="M478" t="str">
        <f t="shared" si="158"/>
        <v>Books Barney20171021 $808</v>
      </c>
      <c r="N478" s="28" t="str">
        <f t="shared" si="159"/>
        <v>Books Barney 20171021 $808</v>
      </c>
      <c r="O478">
        <f t="shared" si="160"/>
        <v>6</v>
      </c>
      <c r="P478">
        <f t="shared" si="161"/>
        <v>13</v>
      </c>
      <c r="Q478">
        <f t="shared" si="162"/>
        <v>22</v>
      </c>
      <c r="R478" s="25" t="str">
        <f t="shared" si="163"/>
        <v>Books</v>
      </c>
      <c r="S478" s="25" t="str">
        <f t="shared" si="164"/>
        <v>Barney</v>
      </c>
      <c r="T478" s="25" t="str">
        <f t="shared" si="165"/>
        <v>20171021</v>
      </c>
      <c r="U478" s="25">
        <f t="shared" si="166"/>
        <v>808</v>
      </c>
      <c r="V478" s="26">
        <f t="shared" si="167"/>
        <v>43029</v>
      </c>
    </row>
    <row r="479" spans="1:22" x14ac:dyDescent="0.3">
      <c r="A479" s="12">
        <f t="shared" si="147"/>
        <v>475</v>
      </c>
      <c r="B479" t="s">
        <v>487</v>
      </c>
      <c r="C479">
        <f t="shared" si="148"/>
        <v>31</v>
      </c>
      <c r="D479" t="str">
        <f t="shared" si="149"/>
        <v xml:space="preserve">///PR:Music____SP:David20171019     $0     </v>
      </c>
      <c r="E479">
        <f t="shared" si="150"/>
        <v>32</v>
      </c>
      <c r="F479" t="str">
        <f t="shared" si="151"/>
        <v>///PR:Music____SP:David20171019 $0</v>
      </c>
      <c r="G479" t="str">
        <f t="shared" si="152"/>
        <v>PR:Music____SP:David20171019 $0</v>
      </c>
      <c r="H479" t="str">
        <f t="shared" si="153"/>
        <v>PR:Music    SP:David20171019 $0</v>
      </c>
      <c r="I479" t="str">
        <f t="shared" si="154"/>
        <v>PR:Music SP:David20171019 $0</v>
      </c>
      <c r="J479">
        <f t="shared" si="155"/>
        <v>28</v>
      </c>
      <c r="K479">
        <f t="shared" si="156"/>
        <v>48</v>
      </c>
      <c r="L479" t="str">
        <f t="shared" si="157"/>
        <v>Music SP:David20171019 $0</v>
      </c>
      <c r="M479" t="str">
        <f t="shared" si="158"/>
        <v>Music David20171019 $0</v>
      </c>
      <c r="N479" s="28" t="str">
        <f t="shared" si="159"/>
        <v>Music David 20171019 $0</v>
      </c>
      <c r="O479">
        <f t="shared" si="160"/>
        <v>6</v>
      </c>
      <c r="P479">
        <f t="shared" si="161"/>
        <v>12</v>
      </c>
      <c r="Q479">
        <f t="shared" si="162"/>
        <v>21</v>
      </c>
      <c r="R479" s="25" t="str">
        <f t="shared" si="163"/>
        <v>Music</v>
      </c>
      <c r="S479" s="25" t="str">
        <f t="shared" si="164"/>
        <v>David</v>
      </c>
      <c r="T479" s="25" t="str">
        <f t="shared" si="165"/>
        <v>20171019</v>
      </c>
      <c r="U479" s="25">
        <f t="shared" si="166"/>
        <v>0</v>
      </c>
      <c r="V479" s="26">
        <f t="shared" si="167"/>
        <v>43027</v>
      </c>
    </row>
    <row r="480" spans="1:22" x14ac:dyDescent="0.3">
      <c r="A480" s="12">
        <f t="shared" si="147"/>
        <v>476</v>
      </c>
      <c r="B480" t="s">
        <v>488</v>
      </c>
      <c r="C480">
        <f t="shared" si="148"/>
        <v>29</v>
      </c>
      <c r="D480" t="str">
        <f t="shared" si="149"/>
        <v xml:space="preserve">//PR:Music_SP:Carol20171025 $1496  </v>
      </c>
      <c r="E480">
        <f t="shared" si="150"/>
        <v>32</v>
      </c>
      <c r="F480" t="str">
        <f t="shared" si="151"/>
        <v>//PR:Music_SP:Carol20171025 $1496</v>
      </c>
      <c r="G480" t="str">
        <f t="shared" si="152"/>
        <v>PR:Music_SP:Carol20171025 $1496</v>
      </c>
      <c r="H480" t="str">
        <f t="shared" si="153"/>
        <v>PR:Music SP:Carol20171025 $1496</v>
      </c>
      <c r="I480" t="str">
        <f t="shared" si="154"/>
        <v>PR:Music SP:Carol20171025 $1496</v>
      </c>
      <c r="J480">
        <f t="shared" si="155"/>
        <v>31</v>
      </c>
      <c r="K480">
        <f t="shared" si="156"/>
        <v>54</v>
      </c>
      <c r="L480" t="str">
        <f t="shared" si="157"/>
        <v>Music SP:Carol20171025 $1496</v>
      </c>
      <c r="M480" t="str">
        <f t="shared" si="158"/>
        <v>Music Carol20171025 $1496</v>
      </c>
      <c r="N480" s="28" t="str">
        <f t="shared" si="159"/>
        <v>Music Carol 20171025 $1496</v>
      </c>
      <c r="O480">
        <f t="shared" si="160"/>
        <v>6</v>
      </c>
      <c r="P480">
        <f t="shared" si="161"/>
        <v>12</v>
      </c>
      <c r="Q480">
        <f t="shared" si="162"/>
        <v>21</v>
      </c>
      <c r="R480" s="25" t="str">
        <f t="shared" si="163"/>
        <v>Music</v>
      </c>
      <c r="S480" s="25" t="str">
        <f t="shared" si="164"/>
        <v>Carol</v>
      </c>
      <c r="T480" s="25" t="str">
        <f t="shared" si="165"/>
        <v>20171025</v>
      </c>
      <c r="U480" s="25">
        <f t="shared" si="166"/>
        <v>1496</v>
      </c>
      <c r="V480" s="26">
        <f t="shared" si="167"/>
        <v>43033</v>
      </c>
    </row>
    <row r="481" spans="1:22" x14ac:dyDescent="0.3">
      <c r="A481" s="12">
        <f t="shared" si="147"/>
        <v>477</v>
      </c>
      <c r="B481" t="s">
        <v>489</v>
      </c>
      <c r="C481">
        <f t="shared" si="148"/>
        <v>30</v>
      </c>
      <c r="D481" t="str">
        <f t="shared" si="149"/>
        <v xml:space="preserve">/PR:Clothing___SP:Alice20171011 $1375   </v>
      </c>
      <c r="E481">
        <f t="shared" si="150"/>
        <v>32</v>
      </c>
      <c r="F481" t="str">
        <f t="shared" si="151"/>
        <v>/PR:Clothing___SP:Alice20171011 $1375</v>
      </c>
      <c r="G481" t="str">
        <f t="shared" si="152"/>
        <v>PR:Clothing___SP:Alice20171011 $1375</v>
      </c>
      <c r="H481" t="str">
        <f t="shared" si="153"/>
        <v>PR:Clothing   SP:Alice20171011 $1375</v>
      </c>
      <c r="I481" t="str">
        <f t="shared" si="154"/>
        <v>PR:Clothing SP:Alice20171011 $1375</v>
      </c>
      <c r="J481">
        <f t="shared" si="155"/>
        <v>34</v>
      </c>
      <c r="K481">
        <f t="shared" si="156"/>
        <v>53</v>
      </c>
      <c r="L481" t="str">
        <f t="shared" si="157"/>
        <v>Clothing SP:Alice20171011 $1375</v>
      </c>
      <c r="M481" t="str">
        <f t="shared" si="158"/>
        <v>Clothing Alice20171011 $1375</v>
      </c>
      <c r="N481" s="28" t="str">
        <f t="shared" si="159"/>
        <v>Clothing Alice 20171011 $1375</v>
      </c>
      <c r="O481">
        <f t="shared" si="160"/>
        <v>9</v>
      </c>
      <c r="P481">
        <f t="shared" si="161"/>
        <v>15</v>
      </c>
      <c r="Q481">
        <f t="shared" si="162"/>
        <v>24</v>
      </c>
      <c r="R481" s="25" t="str">
        <f t="shared" si="163"/>
        <v>Clothing</v>
      </c>
      <c r="S481" s="25" t="str">
        <f t="shared" si="164"/>
        <v>Alice</v>
      </c>
      <c r="T481" s="25" t="str">
        <f t="shared" si="165"/>
        <v>20171011</v>
      </c>
      <c r="U481" s="25">
        <f t="shared" si="166"/>
        <v>1375</v>
      </c>
      <c r="V481" s="26">
        <f t="shared" si="167"/>
        <v>43019</v>
      </c>
    </row>
    <row r="482" spans="1:22" x14ac:dyDescent="0.3">
      <c r="A482" s="12">
        <f t="shared" si="147"/>
        <v>478</v>
      </c>
      <c r="B482" t="s">
        <v>490</v>
      </c>
      <c r="C482">
        <f t="shared" si="148"/>
        <v>28</v>
      </c>
      <c r="D482" t="str">
        <f t="shared" si="149"/>
        <v xml:space="preserve">/////PR:Books_SP:Alice2017106   $750   </v>
      </c>
      <c r="E482">
        <f t="shared" si="150"/>
        <v>32</v>
      </c>
      <c r="F482" t="str">
        <f t="shared" si="151"/>
        <v>/////PR:Books_SP:Alice2017106 $750</v>
      </c>
      <c r="G482" t="str">
        <f t="shared" si="152"/>
        <v>PR:Books_SP:Alice2017106 $750</v>
      </c>
      <c r="H482" t="str">
        <f t="shared" si="153"/>
        <v>PR:Books SP:Alice2017106 $750</v>
      </c>
      <c r="I482" t="str">
        <f t="shared" si="154"/>
        <v>PR:Books SP:Alice2017106 $750</v>
      </c>
      <c r="J482">
        <f t="shared" si="155"/>
        <v>29</v>
      </c>
      <c r="K482">
        <f t="shared" si="156"/>
        <v>48</v>
      </c>
      <c r="L482" t="str">
        <f t="shared" si="157"/>
        <v>Books SP:Alice2017106 $750</v>
      </c>
      <c r="M482" t="str">
        <f t="shared" si="158"/>
        <v>Books Alice2017106 $750</v>
      </c>
      <c r="N482" s="28" t="str">
        <f t="shared" si="159"/>
        <v>Books Alice 2017106 $750</v>
      </c>
      <c r="O482">
        <f t="shared" si="160"/>
        <v>6</v>
      </c>
      <c r="P482">
        <f t="shared" si="161"/>
        <v>12</v>
      </c>
      <c r="Q482">
        <f t="shared" si="162"/>
        <v>20</v>
      </c>
      <c r="R482" s="25" t="str">
        <f t="shared" si="163"/>
        <v>Books</v>
      </c>
      <c r="S482" s="25" t="str">
        <f t="shared" si="164"/>
        <v>Alice</v>
      </c>
      <c r="T482" s="25" t="str">
        <f t="shared" si="165"/>
        <v>2017106</v>
      </c>
      <c r="U482" s="25">
        <f t="shared" si="166"/>
        <v>750</v>
      </c>
      <c r="V482" s="26">
        <f t="shared" si="167"/>
        <v>43014</v>
      </c>
    </row>
    <row r="483" spans="1:22" x14ac:dyDescent="0.3">
      <c r="A483" s="12">
        <f t="shared" si="147"/>
        <v>479</v>
      </c>
      <c r="B483" t="s">
        <v>491</v>
      </c>
      <c r="C483">
        <f t="shared" si="148"/>
        <v>28</v>
      </c>
      <c r="D483" t="str">
        <f t="shared" si="149"/>
        <v xml:space="preserve">/////PR:Books_____SP:David2017102     $890 </v>
      </c>
      <c r="E483">
        <f t="shared" si="150"/>
        <v>32</v>
      </c>
      <c r="F483" t="str">
        <f t="shared" si="151"/>
        <v>/////PR:Books_____SP:David2017102 $890</v>
      </c>
      <c r="G483" t="str">
        <f t="shared" si="152"/>
        <v>PR:Books_____SP:David2017102 $890</v>
      </c>
      <c r="H483" t="str">
        <f t="shared" si="153"/>
        <v>PR:Books     SP:David2017102 $890</v>
      </c>
      <c r="I483" t="str">
        <f t="shared" si="154"/>
        <v>PR:Books SP:David2017102 $890</v>
      </c>
      <c r="J483">
        <f t="shared" si="155"/>
        <v>29</v>
      </c>
      <c r="K483">
        <f t="shared" si="156"/>
        <v>48</v>
      </c>
      <c r="L483" t="str">
        <f t="shared" si="157"/>
        <v>Books SP:David2017102 $890</v>
      </c>
      <c r="M483" t="str">
        <f t="shared" si="158"/>
        <v>Books David2017102 $890</v>
      </c>
      <c r="N483" s="28" t="str">
        <f t="shared" si="159"/>
        <v>Books David 2017102 $890</v>
      </c>
      <c r="O483">
        <f t="shared" si="160"/>
        <v>6</v>
      </c>
      <c r="P483">
        <f t="shared" si="161"/>
        <v>12</v>
      </c>
      <c r="Q483">
        <f t="shared" si="162"/>
        <v>20</v>
      </c>
      <c r="R483" s="25" t="str">
        <f t="shared" si="163"/>
        <v>Books</v>
      </c>
      <c r="S483" s="25" t="str">
        <f t="shared" si="164"/>
        <v>David</v>
      </c>
      <c r="T483" s="25" t="str">
        <f t="shared" si="165"/>
        <v>2017102</v>
      </c>
      <c r="U483" s="25">
        <f t="shared" si="166"/>
        <v>890</v>
      </c>
      <c r="V483" s="26">
        <f t="shared" si="167"/>
        <v>43010</v>
      </c>
    </row>
    <row r="484" spans="1:22" x14ac:dyDescent="0.3">
      <c r="A484" s="12">
        <f t="shared" si="147"/>
        <v>480</v>
      </c>
      <c r="B484" t="s">
        <v>492</v>
      </c>
      <c r="C484">
        <f t="shared" si="148"/>
        <v>28</v>
      </c>
      <c r="D484" t="str">
        <f t="shared" si="149"/>
        <v xml:space="preserve">/PR:Music_SP:David2017109 $1345 </v>
      </c>
      <c r="E484">
        <f t="shared" si="150"/>
        <v>32</v>
      </c>
      <c r="F484" t="str">
        <f t="shared" si="151"/>
        <v>/PR:Music_SP:David2017109 $1345</v>
      </c>
      <c r="G484" t="str">
        <f t="shared" si="152"/>
        <v>PR:Music_SP:David2017109 $1345</v>
      </c>
      <c r="H484" t="str">
        <f t="shared" si="153"/>
        <v>PR:Music SP:David2017109 $1345</v>
      </c>
      <c r="I484" t="str">
        <f t="shared" si="154"/>
        <v>PR:Music SP:David2017109 $1345</v>
      </c>
      <c r="J484">
        <f t="shared" si="155"/>
        <v>30</v>
      </c>
      <c r="K484">
        <f t="shared" si="156"/>
        <v>53</v>
      </c>
      <c r="L484" t="str">
        <f t="shared" si="157"/>
        <v>Music SP:David2017109 $1345</v>
      </c>
      <c r="M484" t="str">
        <f t="shared" si="158"/>
        <v>Music David2017109 $1345</v>
      </c>
      <c r="N484" s="28" t="str">
        <f t="shared" si="159"/>
        <v>Music David 2017109 $1345</v>
      </c>
      <c r="O484">
        <f t="shared" si="160"/>
        <v>6</v>
      </c>
      <c r="P484">
        <f t="shared" si="161"/>
        <v>12</v>
      </c>
      <c r="Q484">
        <f t="shared" si="162"/>
        <v>20</v>
      </c>
      <c r="R484" s="25" t="str">
        <f t="shared" si="163"/>
        <v>Music</v>
      </c>
      <c r="S484" s="25" t="str">
        <f t="shared" si="164"/>
        <v>David</v>
      </c>
      <c r="T484" s="25" t="str">
        <f t="shared" si="165"/>
        <v>2017109</v>
      </c>
      <c r="U484" s="25">
        <f t="shared" si="166"/>
        <v>1345</v>
      </c>
      <c r="V484" s="26">
        <f t="shared" si="167"/>
        <v>43017</v>
      </c>
    </row>
    <row r="485" spans="1:22" x14ac:dyDescent="0.3">
      <c r="A485" s="12">
        <f t="shared" si="147"/>
        <v>481</v>
      </c>
      <c r="B485" t="s">
        <v>493</v>
      </c>
      <c r="C485">
        <f t="shared" si="148"/>
        <v>29</v>
      </c>
      <c r="D485" t="str">
        <f t="shared" si="149"/>
        <v xml:space="preserve">////PR:Music___SP:Alice20171024   $0    </v>
      </c>
      <c r="E485">
        <f t="shared" si="150"/>
        <v>32</v>
      </c>
      <c r="F485" t="str">
        <f t="shared" si="151"/>
        <v>////PR:Music___SP:Alice20171024 $0</v>
      </c>
      <c r="G485" t="str">
        <f t="shared" si="152"/>
        <v>PR:Music___SP:Alice20171024 $0</v>
      </c>
      <c r="H485" t="str">
        <f t="shared" si="153"/>
        <v>PR:Music   SP:Alice20171024 $0</v>
      </c>
      <c r="I485" t="str">
        <f t="shared" si="154"/>
        <v>PR:Music SP:Alice20171024 $0</v>
      </c>
      <c r="J485">
        <f t="shared" si="155"/>
        <v>28</v>
      </c>
      <c r="K485">
        <f t="shared" si="156"/>
        <v>48</v>
      </c>
      <c r="L485" t="str">
        <f t="shared" si="157"/>
        <v>Music SP:Alice20171024 $0</v>
      </c>
      <c r="M485" t="str">
        <f t="shared" si="158"/>
        <v>Music Alice20171024 $0</v>
      </c>
      <c r="N485" s="28" t="str">
        <f t="shared" si="159"/>
        <v>Music Alice 20171024 $0</v>
      </c>
      <c r="O485">
        <f t="shared" si="160"/>
        <v>6</v>
      </c>
      <c r="P485">
        <f t="shared" si="161"/>
        <v>12</v>
      </c>
      <c r="Q485">
        <f t="shared" si="162"/>
        <v>21</v>
      </c>
      <c r="R485" s="25" t="str">
        <f t="shared" si="163"/>
        <v>Music</v>
      </c>
      <c r="S485" s="25" t="str">
        <f t="shared" si="164"/>
        <v>Alice</v>
      </c>
      <c r="T485" s="25" t="str">
        <f t="shared" si="165"/>
        <v>20171024</v>
      </c>
      <c r="U485" s="25">
        <f t="shared" si="166"/>
        <v>0</v>
      </c>
      <c r="V485" s="26">
        <f t="shared" si="167"/>
        <v>43032</v>
      </c>
    </row>
    <row r="486" spans="1:22" x14ac:dyDescent="0.3">
      <c r="A486" s="12">
        <f t="shared" si="147"/>
        <v>482</v>
      </c>
      <c r="B486" t="s">
        <v>494</v>
      </c>
      <c r="C486">
        <f t="shared" si="148"/>
        <v>29</v>
      </c>
      <c r="D486" t="str">
        <f t="shared" si="149"/>
        <v xml:space="preserve">/PR:Clothing__SP:David20171030 $660 </v>
      </c>
      <c r="E486">
        <f t="shared" si="150"/>
        <v>32</v>
      </c>
      <c r="F486" t="str">
        <f t="shared" si="151"/>
        <v>/PR:Clothing__SP:David20171030 $660</v>
      </c>
      <c r="G486" t="str">
        <f t="shared" si="152"/>
        <v>PR:Clothing__SP:David20171030 $660</v>
      </c>
      <c r="H486" t="str">
        <f t="shared" si="153"/>
        <v>PR:Clothing  SP:David20171030 $660</v>
      </c>
      <c r="I486" t="str">
        <f t="shared" si="154"/>
        <v>PR:Clothing SP:David20171030 $660</v>
      </c>
      <c r="J486">
        <f t="shared" si="155"/>
        <v>33</v>
      </c>
      <c r="K486">
        <f t="shared" si="156"/>
        <v>48</v>
      </c>
      <c r="L486" t="str">
        <f t="shared" si="157"/>
        <v>Clothing SP:David20171030 $660</v>
      </c>
      <c r="M486" t="str">
        <f t="shared" si="158"/>
        <v>Clothing David20171030 $660</v>
      </c>
      <c r="N486" s="28" t="str">
        <f t="shared" si="159"/>
        <v>Clothing David 20171030 $660</v>
      </c>
      <c r="O486">
        <f t="shared" si="160"/>
        <v>9</v>
      </c>
      <c r="P486">
        <f t="shared" si="161"/>
        <v>15</v>
      </c>
      <c r="Q486">
        <f t="shared" si="162"/>
        <v>24</v>
      </c>
      <c r="R486" s="25" t="str">
        <f t="shared" si="163"/>
        <v>Clothing</v>
      </c>
      <c r="S486" s="25" t="str">
        <f t="shared" si="164"/>
        <v>David</v>
      </c>
      <c r="T486" s="25" t="str">
        <f t="shared" si="165"/>
        <v>20171030</v>
      </c>
      <c r="U486" s="25">
        <f t="shared" si="166"/>
        <v>660</v>
      </c>
      <c r="V486" s="26">
        <f t="shared" si="167"/>
        <v>43038</v>
      </c>
    </row>
    <row r="487" spans="1:22" x14ac:dyDescent="0.3">
      <c r="A487" s="12">
        <f t="shared" si="147"/>
        <v>483</v>
      </c>
      <c r="B487" t="s">
        <v>495</v>
      </c>
      <c r="C487">
        <f t="shared" si="148"/>
        <v>31</v>
      </c>
      <c r="D487" t="str">
        <f t="shared" si="149"/>
        <v xml:space="preserve">////PR:Clothing___SP:Barney20171021 $0    </v>
      </c>
      <c r="E487">
        <f t="shared" si="150"/>
        <v>32</v>
      </c>
      <c r="F487" t="str">
        <f t="shared" si="151"/>
        <v>////PR:Clothing___SP:Barney20171021 $0</v>
      </c>
      <c r="G487" t="str">
        <f t="shared" si="152"/>
        <v>PR:Clothing___SP:Barney20171021 $0</v>
      </c>
      <c r="H487" t="str">
        <f t="shared" si="153"/>
        <v>PR:Clothing   SP:Barney20171021 $0</v>
      </c>
      <c r="I487" t="str">
        <f t="shared" si="154"/>
        <v>PR:Clothing SP:Barney20171021 $0</v>
      </c>
      <c r="J487">
        <f t="shared" si="155"/>
        <v>32</v>
      </c>
      <c r="K487">
        <f t="shared" si="156"/>
        <v>48</v>
      </c>
      <c r="L487" t="str">
        <f t="shared" si="157"/>
        <v>Clothing SP:Barney20171021 $0</v>
      </c>
      <c r="M487" t="str">
        <f t="shared" si="158"/>
        <v>Clothing Barney20171021 $0</v>
      </c>
      <c r="N487" s="28" t="str">
        <f t="shared" si="159"/>
        <v>Clothing Barney 20171021 $0</v>
      </c>
      <c r="O487">
        <f t="shared" si="160"/>
        <v>9</v>
      </c>
      <c r="P487">
        <f t="shared" si="161"/>
        <v>16</v>
      </c>
      <c r="Q487">
        <f t="shared" si="162"/>
        <v>25</v>
      </c>
      <c r="R487" s="25" t="str">
        <f t="shared" si="163"/>
        <v>Clothing</v>
      </c>
      <c r="S487" s="25" t="str">
        <f t="shared" si="164"/>
        <v>Barney</v>
      </c>
      <c r="T487" s="25" t="str">
        <f t="shared" si="165"/>
        <v>20171021</v>
      </c>
      <c r="U487" s="25">
        <f t="shared" si="166"/>
        <v>0</v>
      </c>
      <c r="V487" s="26">
        <f t="shared" si="167"/>
        <v>43029</v>
      </c>
    </row>
    <row r="488" spans="1:22" x14ac:dyDescent="0.3">
      <c r="A488" s="12">
        <f t="shared" si="147"/>
        <v>484</v>
      </c>
      <c r="B488" t="s">
        <v>496</v>
      </c>
      <c r="C488">
        <f t="shared" si="148"/>
        <v>30</v>
      </c>
      <c r="D488" t="str">
        <f t="shared" si="149"/>
        <v xml:space="preserve">//PR:Games_____SP:Barney20171020   $2380     </v>
      </c>
      <c r="E488">
        <f t="shared" si="150"/>
        <v>32</v>
      </c>
      <c r="F488" t="str">
        <f t="shared" si="151"/>
        <v>//PR:Games_____SP:Barney20171020 $2380</v>
      </c>
      <c r="G488" t="str">
        <f t="shared" si="152"/>
        <v>PR:Games_____SP:Barney20171020 $2380</v>
      </c>
      <c r="H488" t="str">
        <f t="shared" si="153"/>
        <v>PR:Games     SP:Barney20171020 $2380</v>
      </c>
      <c r="I488" t="str">
        <f t="shared" si="154"/>
        <v>PR:Games SP:Barney20171020 $2380</v>
      </c>
      <c r="J488">
        <f t="shared" si="155"/>
        <v>32</v>
      </c>
      <c r="K488">
        <f t="shared" si="156"/>
        <v>48</v>
      </c>
      <c r="L488" t="str">
        <f t="shared" si="157"/>
        <v>Games SP:Barney20171020 $2380</v>
      </c>
      <c r="M488" t="str">
        <f t="shared" si="158"/>
        <v>Games Barney20171020 $2380</v>
      </c>
      <c r="N488" s="28" t="str">
        <f t="shared" si="159"/>
        <v>Games Barney 20171020 $2380</v>
      </c>
      <c r="O488">
        <f t="shared" si="160"/>
        <v>6</v>
      </c>
      <c r="P488">
        <f t="shared" si="161"/>
        <v>13</v>
      </c>
      <c r="Q488">
        <f t="shared" si="162"/>
        <v>22</v>
      </c>
      <c r="R488" s="25" t="str">
        <f t="shared" si="163"/>
        <v>Games</v>
      </c>
      <c r="S488" s="25" t="str">
        <f t="shared" si="164"/>
        <v>Barney</v>
      </c>
      <c r="T488" s="25" t="str">
        <f t="shared" si="165"/>
        <v>20171020</v>
      </c>
      <c r="U488" s="25">
        <f t="shared" si="166"/>
        <v>2380</v>
      </c>
      <c r="V488" s="26">
        <f t="shared" si="167"/>
        <v>43028</v>
      </c>
    </row>
    <row r="489" spans="1:22" x14ac:dyDescent="0.3">
      <c r="A489" s="12">
        <f t="shared" si="147"/>
        <v>485</v>
      </c>
      <c r="B489" t="s">
        <v>497</v>
      </c>
      <c r="C489">
        <f t="shared" si="148"/>
        <v>28</v>
      </c>
      <c r="D489" t="str">
        <f t="shared" si="149"/>
        <v xml:space="preserve">/////PR:Books____SP:Carol20171025  $515   </v>
      </c>
      <c r="E489">
        <f t="shared" si="150"/>
        <v>32</v>
      </c>
      <c r="F489" t="str">
        <f t="shared" si="151"/>
        <v>/////PR:Books____SP:Carol20171025 $515</v>
      </c>
      <c r="G489" t="str">
        <f t="shared" si="152"/>
        <v>PR:Books____SP:Carol20171025 $515</v>
      </c>
      <c r="H489" t="str">
        <f t="shared" si="153"/>
        <v>PR:Books    SP:Carol20171025 $515</v>
      </c>
      <c r="I489" t="str">
        <f t="shared" si="154"/>
        <v>PR:Books SP:Carol20171025 $515</v>
      </c>
      <c r="J489">
        <f t="shared" si="155"/>
        <v>30</v>
      </c>
      <c r="K489">
        <f t="shared" si="156"/>
        <v>53</v>
      </c>
      <c r="L489" t="str">
        <f t="shared" si="157"/>
        <v>Books SP:Carol20171025 $515</v>
      </c>
      <c r="M489" t="str">
        <f t="shared" si="158"/>
        <v>Books Carol20171025 $515</v>
      </c>
      <c r="N489" s="28" t="str">
        <f t="shared" si="159"/>
        <v>Books Carol 20171025 $515</v>
      </c>
      <c r="O489">
        <f t="shared" si="160"/>
        <v>6</v>
      </c>
      <c r="P489">
        <f t="shared" si="161"/>
        <v>12</v>
      </c>
      <c r="Q489">
        <f t="shared" si="162"/>
        <v>21</v>
      </c>
      <c r="R489" s="25" t="str">
        <f t="shared" si="163"/>
        <v>Books</v>
      </c>
      <c r="S489" s="25" t="str">
        <f t="shared" si="164"/>
        <v>Carol</v>
      </c>
      <c r="T489" s="25" t="str">
        <f t="shared" si="165"/>
        <v>20171025</v>
      </c>
      <c r="U489" s="25">
        <f t="shared" si="166"/>
        <v>515</v>
      </c>
      <c r="V489" s="26">
        <f t="shared" si="167"/>
        <v>43033</v>
      </c>
    </row>
    <row r="490" spans="1:22" x14ac:dyDescent="0.3">
      <c r="A490" s="12">
        <f t="shared" si="147"/>
        <v>486</v>
      </c>
      <c r="B490" t="s">
        <v>498</v>
      </c>
      <c r="C490">
        <f t="shared" si="148"/>
        <v>28</v>
      </c>
      <c r="D490" t="str">
        <f t="shared" si="149"/>
        <v xml:space="preserve">////PR:Clothing__SP:Alice20171017    $650 </v>
      </c>
      <c r="E490">
        <f t="shared" si="150"/>
        <v>32</v>
      </c>
      <c r="F490" t="str">
        <f t="shared" si="151"/>
        <v>////PR:Clothing__SP:Alice20171017 $650</v>
      </c>
      <c r="G490" t="str">
        <f t="shared" si="152"/>
        <v>PR:Clothing__SP:Alice20171017 $650</v>
      </c>
      <c r="H490" t="str">
        <f t="shared" si="153"/>
        <v>PR:Clothing  SP:Alice20171017 $650</v>
      </c>
      <c r="I490" t="str">
        <f t="shared" si="154"/>
        <v>PR:Clothing SP:Alice20171017 $650</v>
      </c>
      <c r="J490">
        <f t="shared" si="155"/>
        <v>33</v>
      </c>
      <c r="K490">
        <f t="shared" si="156"/>
        <v>48</v>
      </c>
      <c r="L490" t="str">
        <f t="shared" si="157"/>
        <v>Clothing SP:Alice20171017 $650</v>
      </c>
      <c r="M490" t="str">
        <f t="shared" si="158"/>
        <v>Clothing Alice20171017 $650</v>
      </c>
      <c r="N490" s="28" t="str">
        <f t="shared" si="159"/>
        <v>Clothing Alice 20171017 $650</v>
      </c>
      <c r="O490">
        <f t="shared" si="160"/>
        <v>9</v>
      </c>
      <c r="P490">
        <f t="shared" si="161"/>
        <v>15</v>
      </c>
      <c r="Q490">
        <f t="shared" si="162"/>
        <v>24</v>
      </c>
      <c r="R490" s="25" t="str">
        <f t="shared" si="163"/>
        <v>Clothing</v>
      </c>
      <c r="S490" s="25" t="str">
        <f t="shared" si="164"/>
        <v>Alice</v>
      </c>
      <c r="T490" s="25" t="str">
        <f t="shared" si="165"/>
        <v>20171017</v>
      </c>
      <c r="U490" s="25">
        <f t="shared" si="166"/>
        <v>650</v>
      </c>
      <c r="V490" s="26">
        <f t="shared" si="167"/>
        <v>43025</v>
      </c>
    </row>
    <row r="491" spans="1:22" x14ac:dyDescent="0.3">
      <c r="A491" s="12">
        <f t="shared" si="147"/>
        <v>487</v>
      </c>
      <c r="B491" t="s">
        <v>499</v>
      </c>
      <c r="C491">
        <f t="shared" si="148"/>
        <v>29</v>
      </c>
      <c r="D491" t="str">
        <f t="shared" si="149"/>
        <v xml:space="preserve">////PR:Books_SP:Barney2017109 $0   </v>
      </c>
      <c r="E491">
        <f t="shared" si="150"/>
        <v>32</v>
      </c>
      <c r="F491" t="str">
        <f t="shared" si="151"/>
        <v>////PR:Books_SP:Barney2017109 $0</v>
      </c>
      <c r="G491" t="str">
        <f t="shared" si="152"/>
        <v>PR:Books_SP:Barney2017109 $0</v>
      </c>
      <c r="H491" t="str">
        <f t="shared" si="153"/>
        <v>PR:Books SP:Barney2017109 $0</v>
      </c>
      <c r="I491" t="str">
        <f t="shared" si="154"/>
        <v>PR:Books SP:Barney2017109 $0</v>
      </c>
      <c r="J491">
        <f t="shared" si="155"/>
        <v>28</v>
      </c>
      <c r="K491">
        <f t="shared" si="156"/>
        <v>48</v>
      </c>
      <c r="L491" t="str">
        <f t="shared" si="157"/>
        <v>Books SP:Barney2017109 $0</v>
      </c>
      <c r="M491" t="str">
        <f t="shared" si="158"/>
        <v>Books Barney2017109 $0</v>
      </c>
      <c r="N491" s="28" t="str">
        <f t="shared" si="159"/>
        <v>Books Barney 2017109 $0</v>
      </c>
      <c r="O491">
        <f t="shared" si="160"/>
        <v>6</v>
      </c>
      <c r="P491">
        <f t="shared" si="161"/>
        <v>13</v>
      </c>
      <c r="Q491">
        <f t="shared" si="162"/>
        <v>21</v>
      </c>
      <c r="R491" s="25" t="str">
        <f t="shared" si="163"/>
        <v>Books</v>
      </c>
      <c r="S491" s="25" t="str">
        <f t="shared" si="164"/>
        <v>Barney</v>
      </c>
      <c r="T491" s="25" t="str">
        <f t="shared" si="165"/>
        <v>2017109</v>
      </c>
      <c r="U491" s="25">
        <f t="shared" si="166"/>
        <v>0</v>
      </c>
      <c r="V491" s="26">
        <f t="shared" si="167"/>
        <v>43017</v>
      </c>
    </row>
    <row r="492" spans="1:22" x14ac:dyDescent="0.3">
      <c r="A492" s="12">
        <f t="shared" si="147"/>
        <v>488</v>
      </c>
      <c r="B492" t="s">
        <v>500</v>
      </c>
      <c r="C492">
        <f t="shared" si="148"/>
        <v>29</v>
      </c>
      <c r="D492" t="str">
        <f t="shared" si="149"/>
        <v xml:space="preserve">///PR:Clothing__SP:Barney2017102  $1988    </v>
      </c>
      <c r="E492">
        <f t="shared" si="150"/>
        <v>32</v>
      </c>
      <c r="F492" t="str">
        <f t="shared" si="151"/>
        <v>///PR:Clothing__SP:Barney2017102 $1988</v>
      </c>
      <c r="G492" t="str">
        <f t="shared" si="152"/>
        <v>PR:Clothing__SP:Barney2017102 $1988</v>
      </c>
      <c r="H492" t="str">
        <f t="shared" si="153"/>
        <v>PR:Clothing  SP:Barney2017102 $1988</v>
      </c>
      <c r="I492" t="str">
        <f t="shared" si="154"/>
        <v>PR:Clothing SP:Barney2017102 $1988</v>
      </c>
      <c r="J492">
        <f t="shared" si="155"/>
        <v>34</v>
      </c>
      <c r="K492">
        <f t="shared" si="156"/>
        <v>56</v>
      </c>
      <c r="L492" t="str">
        <f t="shared" si="157"/>
        <v>Clothing SP:Barney2017102 $1988</v>
      </c>
      <c r="M492" t="str">
        <f t="shared" si="158"/>
        <v>Clothing Barney2017102 $1988</v>
      </c>
      <c r="N492" s="28" t="str">
        <f t="shared" si="159"/>
        <v>Clothing Barney 2017102 $1988</v>
      </c>
      <c r="O492">
        <f t="shared" si="160"/>
        <v>9</v>
      </c>
      <c r="P492">
        <f t="shared" si="161"/>
        <v>16</v>
      </c>
      <c r="Q492">
        <f t="shared" si="162"/>
        <v>24</v>
      </c>
      <c r="R492" s="25" t="str">
        <f t="shared" si="163"/>
        <v>Clothing</v>
      </c>
      <c r="S492" s="25" t="str">
        <f t="shared" si="164"/>
        <v>Barney</v>
      </c>
      <c r="T492" s="25" t="str">
        <f t="shared" si="165"/>
        <v>2017102</v>
      </c>
      <c r="U492" s="25">
        <f t="shared" si="166"/>
        <v>1988</v>
      </c>
      <c r="V492" s="26">
        <f t="shared" si="167"/>
        <v>43010</v>
      </c>
    </row>
    <row r="493" spans="1:22" x14ac:dyDescent="0.3">
      <c r="A493" s="12">
        <f t="shared" si="147"/>
        <v>489</v>
      </c>
      <c r="B493" t="s">
        <v>501</v>
      </c>
      <c r="C493">
        <f t="shared" si="148"/>
        <v>29</v>
      </c>
      <c r="D493" t="str">
        <f t="shared" si="149"/>
        <v xml:space="preserve">/////PR:Music__SP:Carol20171020    $0     </v>
      </c>
      <c r="E493">
        <f t="shared" si="150"/>
        <v>32</v>
      </c>
      <c r="F493" t="str">
        <f t="shared" si="151"/>
        <v>/////PR:Music__SP:Carol20171020 $0</v>
      </c>
      <c r="G493" t="str">
        <f t="shared" si="152"/>
        <v>PR:Music__SP:Carol20171020 $0</v>
      </c>
      <c r="H493" t="str">
        <f t="shared" si="153"/>
        <v>PR:Music  SP:Carol20171020 $0</v>
      </c>
      <c r="I493" t="str">
        <f t="shared" si="154"/>
        <v>PR:Music SP:Carol20171020 $0</v>
      </c>
      <c r="J493">
        <f t="shared" si="155"/>
        <v>28</v>
      </c>
      <c r="K493">
        <f t="shared" si="156"/>
        <v>48</v>
      </c>
      <c r="L493" t="str">
        <f t="shared" si="157"/>
        <v>Music SP:Carol20171020 $0</v>
      </c>
      <c r="M493" t="str">
        <f t="shared" si="158"/>
        <v>Music Carol20171020 $0</v>
      </c>
      <c r="N493" s="28" t="str">
        <f t="shared" si="159"/>
        <v>Music Carol 20171020 $0</v>
      </c>
      <c r="O493">
        <f t="shared" si="160"/>
        <v>6</v>
      </c>
      <c r="P493">
        <f t="shared" si="161"/>
        <v>12</v>
      </c>
      <c r="Q493">
        <f t="shared" si="162"/>
        <v>21</v>
      </c>
      <c r="R493" s="25" t="str">
        <f t="shared" si="163"/>
        <v>Music</v>
      </c>
      <c r="S493" s="25" t="str">
        <f t="shared" si="164"/>
        <v>Carol</v>
      </c>
      <c r="T493" s="25" t="str">
        <f t="shared" si="165"/>
        <v>20171020</v>
      </c>
      <c r="U493" s="25">
        <f t="shared" si="166"/>
        <v>0</v>
      </c>
      <c r="V493" s="26">
        <f t="shared" si="167"/>
        <v>43028</v>
      </c>
    </row>
    <row r="494" spans="1:22" x14ac:dyDescent="0.3">
      <c r="A494" s="12">
        <f t="shared" si="147"/>
        <v>490</v>
      </c>
      <c r="B494" t="s">
        <v>502</v>
      </c>
      <c r="C494">
        <f t="shared" si="148"/>
        <v>31</v>
      </c>
      <c r="D494" t="str">
        <f t="shared" si="149"/>
        <v xml:space="preserve">////PR:Books___SP:David2017108     $501     </v>
      </c>
      <c r="E494">
        <f t="shared" si="150"/>
        <v>32</v>
      </c>
      <c r="F494" t="str">
        <f t="shared" si="151"/>
        <v>////PR:Books___SP:David2017108 $501</v>
      </c>
      <c r="G494" t="str">
        <f t="shared" si="152"/>
        <v>PR:Books___SP:David2017108 $501</v>
      </c>
      <c r="H494" t="str">
        <f t="shared" si="153"/>
        <v>PR:Books   SP:David2017108 $501</v>
      </c>
      <c r="I494" t="str">
        <f t="shared" si="154"/>
        <v>PR:Books SP:David2017108 $501</v>
      </c>
      <c r="J494">
        <f t="shared" si="155"/>
        <v>29</v>
      </c>
      <c r="K494">
        <f t="shared" si="156"/>
        <v>49</v>
      </c>
      <c r="L494" t="str">
        <f t="shared" si="157"/>
        <v>Books SP:David2017108 $501</v>
      </c>
      <c r="M494" t="str">
        <f t="shared" si="158"/>
        <v>Books David2017108 $501</v>
      </c>
      <c r="N494" s="28" t="str">
        <f t="shared" si="159"/>
        <v>Books David 2017108 $501</v>
      </c>
      <c r="O494">
        <f t="shared" si="160"/>
        <v>6</v>
      </c>
      <c r="P494">
        <f t="shared" si="161"/>
        <v>12</v>
      </c>
      <c r="Q494">
        <f t="shared" si="162"/>
        <v>20</v>
      </c>
      <c r="R494" s="25" t="str">
        <f t="shared" si="163"/>
        <v>Books</v>
      </c>
      <c r="S494" s="25" t="str">
        <f t="shared" si="164"/>
        <v>David</v>
      </c>
      <c r="T494" s="25" t="str">
        <f t="shared" si="165"/>
        <v>2017108</v>
      </c>
      <c r="U494" s="25">
        <f t="shared" si="166"/>
        <v>501</v>
      </c>
      <c r="V494" s="26">
        <f t="shared" si="167"/>
        <v>43016</v>
      </c>
    </row>
    <row r="495" spans="1:22" x14ac:dyDescent="0.3">
      <c r="A495" s="12">
        <f t="shared" si="147"/>
        <v>491</v>
      </c>
      <c r="B495" t="s">
        <v>503</v>
      </c>
      <c r="C495">
        <f t="shared" si="148"/>
        <v>29</v>
      </c>
      <c r="D495" t="str">
        <f t="shared" si="149"/>
        <v xml:space="preserve">//PR:Clothing_____SP:Alice2017108  $859     </v>
      </c>
      <c r="E495">
        <f t="shared" si="150"/>
        <v>32</v>
      </c>
      <c r="F495" t="str">
        <f t="shared" si="151"/>
        <v>//PR:Clothing_____SP:Alice2017108 $859</v>
      </c>
      <c r="G495" t="str">
        <f t="shared" si="152"/>
        <v>PR:Clothing_____SP:Alice2017108 $859</v>
      </c>
      <c r="H495" t="str">
        <f t="shared" si="153"/>
        <v>PR:Clothing     SP:Alice2017108 $859</v>
      </c>
      <c r="I495" t="str">
        <f t="shared" si="154"/>
        <v>PR:Clothing SP:Alice2017108 $859</v>
      </c>
      <c r="J495">
        <f t="shared" si="155"/>
        <v>32</v>
      </c>
      <c r="K495">
        <f t="shared" si="156"/>
        <v>57</v>
      </c>
      <c r="L495" t="str">
        <f t="shared" si="157"/>
        <v>Clothing SP:Alice2017108 $859</v>
      </c>
      <c r="M495" t="str">
        <f t="shared" si="158"/>
        <v>Clothing Alice2017108 $859</v>
      </c>
      <c r="N495" s="28" t="str">
        <f t="shared" si="159"/>
        <v>Clothing Alice 2017108 $859</v>
      </c>
      <c r="O495">
        <f t="shared" si="160"/>
        <v>9</v>
      </c>
      <c r="P495">
        <f t="shared" si="161"/>
        <v>15</v>
      </c>
      <c r="Q495">
        <f t="shared" si="162"/>
        <v>23</v>
      </c>
      <c r="R495" s="25" t="str">
        <f t="shared" si="163"/>
        <v>Clothing</v>
      </c>
      <c r="S495" s="25" t="str">
        <f t="shared" si="164"/>
        <v>Alice</v>
      </c>
      <c r="T495" s="25" t="str">
        <f t="shared" si="165"/>
        <v>2017108</v>
      </c>
      <c r="U495" s="25">
        <f t="shared" si="166"/>
        <v>859</v>
      </c>
      <c r="V495" s="26">
        <f t="shared" si="167"/>
        <v>43016</v>
      </c>
    </row>
    <row r="496" spans="1:22" x14ac:dyDescent="0.3">
      <c r="A496" s="12">
        <f t="shared" si="147"/>
        <v>492</v>
      </c>
      <c r="B496" t="s">
        <v>504</v>
      </c>
      <c r="C496">
        <f t="shared" si="148"/>
        <v>29</v>
      </c>
      <c r="D496" t="str">
        <f t="shared" si="149"/>
        <v xml:space="preserve">////PR:Clothing__SP:Barney20171014 $0   </v>
      </c>
      <c r="E496">
        <f t="shared" si="150"/>
        <v>32</v>
      </c>
      <c r="F496" t="str">
        <f t="shared" si="151"/>
        <v>////PR:Clothing__SP:Barney20171014 $0</v>
      </c>
      <c r="G496" t="str">
        <f t="shared" si="152"/>
        <v>PR:Clothing__SP:Barney20171014 $0</v>
      </c>
      <c r="H496" t="str">
        <f t="shared" si="153"/>
        <v>PR:Clothing  SP:Barney20171014 $0</v>
      </c>
      <c r="I496" t="str">
        <f t="shared" si="154"/>
        <v>PR:Clothing SP:Barney20171014 $0</v>
      </c>
      <c r="J496">
        <f t="shared" si="155"/>
        <v>32</v>
      </c>
      <c r="K496">
        <f t="shared" si="156"/>
        <v>48</v>
      </c>
      <c r="L496" t="str">
        <f t="shared" si="157"/>
        <v>Clothing SP:Barney20171014 $0</v>
      </c>
      <c r="M496" t="str">
        <f t="shared" si="158"/>
        <v>Clothing Barney20171014 $0</v>
      </c>
      <c r="N496" s="28" t="str">
        <f t="shared" si="159"/>
        <v>Clothing Barney 20171014 $0</v>
      </c>
      <c r="O496">
        <f t="shared" si="160"/>
        <v>9</v>
      </c>
      <c r="P496">
        <f t="shared" si="161"/>
        <v>16</v>
      </c>
      <c r="Q496">
        <f t="shared" si="162"/>
        <v>25</v>
      </c>
      <c r="R496" s="25" t="str">
        <f t="shared" si="163"/>
        <v>Clothing</v>
      </c>
      <c r="S496" s="25" t="str">
        <f t="shared" si="164"/>
        <v>Barney</v>
      </c>
      <c r="T496" s="25" t="str">
        <f t="shared" si="165"/>
        <v>20171014</v>
      </c>
      <c r="U496" s="25">
        <f t="shared" si="166"/>
        <v>0</v>
      </c>
      <c r="V496" s="26">
        <f t="shared" si="167"/>
        <v>43022</v>
      </c>
    </row>
    <row r="497" spans="1:22" x14ac:dyDescent="0.3">
      <c r="A497" s="12">
        <f t="shared" si="147"/>
        <v>493</v>
      </c>
      <c r="B497" t="s">
        <v>505</v>
      </c>
      <c r="C497">
        <f t="shared" si="148"/>
        <v>30</v>
      </c>
      <c r="D497" t="str">
        <f t="shared" si="149"/>
        <v xml:space="preserve">////PR:Books___SP:Barney20171024  $743  </v>
      </c>
      <c r="E497">
        <f t="shared" si="150"/>
        <v>32</v>
      </c>
      <c r="F497" t="str">
        <f t="shared" si="151"/>
        <v>////PR:Books___SP:Barney20171024 $743</v>
      </c>
      <c r="G497" t="str">
        <f t="shared" si="152"/>
        <v>PR:Books___SP:Barney20171024 $743</v>
      </c>
      <c r="H497" t="str">
        <f t="shared" si="153"/>
        <v>PR:Books   SP:Barney20171024 $743</v>
      </c>
      <c r="I497" t="str">
        <f t="shared" si="154"/>
        <v>PR:Books SP:Barney20171024 $743</v>
      </c>
      <c r="J497">
        <f t="shared" si="155"/>
        <v>31</v>
      </c>
      <c r="K497">
        <f t="shared" si="156"/>
        <v>51</v>
      </c>
      <c r="L497" t="str">
        <f t="shared" si="157"/>
        <v>Books SP:Barney20171024 $743</v>
      </c>
      <c r="M497" t="str">
        <f t="shared" si="158"/>
        <v>Books Barney20171024 $743</v>
      </c>
      <c r="N497" s="28" t="str">
        <f t="shared" si="159"/>
        <v>Books Barney 20171024 $743</v>
      </c>
      <c r="O497">
        <f t="shared" si="160"/>
        <v>6</v>
      </c>
      <c r="P497">
        <f t="shared" si="161"/>
        <v>13</v>
      </c>
      <c r="Q497">
        <f t="shared" si="162"/>
        <v>22</v>
      </c>
      <c r="R497" s="25" t="str">
        <f t="shared" si="163"/>
        <v>Books</v>
      </c>
      <c r="S497" s="25" t="str">
        <f t="shared" si="164"/>
        <v>Barney</v>
      </c>
      <c r="T497" s="25" t="str">
        <f t="shared" si="165"/>
        <v>20171024</v>
      </c>
      <c r="U497" s="25">
        <f t="shared" si="166"/>
        <v>743</v>
      </c>
      <c r="V497" s="26">
        <f t="shared" si="167"/>
        <v>43032</v>
      </c>
    </row>
    <row r="498" spans="1:22" x14ac:dyDescent="0.3">
      <c r="A498" s="12">
        <f t="shared" si="147"/>
        <v>494</v>
      </c>
      <c r="B498" t="s">
        <v>506</v>
      </c>
      <c r="C498">
        <f t="shared" si="148"/>
        <v>30</v>
      </c>
      <c r="D498" t="str">
        <f t="shared" si="149"/>
        <v xml:space="preserve">/////PR:Books_____SP:Alice20171027    $0  </v>
      </c>
      <c r="E498">
        <f t="shared" si="150"/>
        <v>32</v>
      </c>
      <c r="F498" t="str">
        <f t="shared" si="151"/>
        <v>/////PR:Books_____SP:Alice20171027 $0</v>
      </c>
      <c r="G498" t="str">
        <f t="shared" si="152"/>
        <v>PR:Books_____SP:Alice20171027 $0</v>
      </c>
      <c r="H498" t="str">
        <f t="shared" si="153"/>
        <v>PR:Books     SP:Alice20171027 $0</v>
      </c>
      <c r="I498" t="str">
        <f t="shared" si="154"/>
        <v>PR:Books SP:Alice20171027 $0</v>
      </c>
      <c r="J498">
        <f t="shared" si="155"/>
        <v>28</v>
      </c>
      <c r="K498">
        <f t="shared" si="156"/>
        <v>48</v>
      </c>
      <c r="L498" t="str">
        <f t="shared" si="157"/>
        <v>Books SP:Alice20171027 $0</v>
      </c>
      <c r="M498" t="str">
        <f t="shared" si="158"/>
        <v>Books Alice20171027 $0</v>
      </c>
      <c r="N498" s="28" t="str">
        <f t="shared" si="159"/>
        <v>Books Alice 20171027 $0</v>
      </c>
      <c r="O498">
        <f t="shared" si="160"/>
        <v>6</v>
      </c>
      <c r="P498">
        <f t="shared" si="161"/>
        <v>12</v>
      </c>
      <c r="Q498">
        <f t="shared" si="162"/>
        <v>21</v>
      </c>
      <c r="R498" s="25" t="str">
        <f t="shared" si="163"/>
        <v>Books</v>
      </c>
      <c r="S498" s="25" t="str">
        <f t="shared" si="164"/>
        <v>Alice</v>
      </c>
      <c r="T498" s="25" t="str">
        <f t="shared" si="165"/>
        <v>20171027</v>
      </c>
      <c r="U498" s="25">
        <f t="shared" si="166"/>
        <v>0</v>
      </c>
      <c r="V498" s="26">
        <f t="shared" si="167"/>
        <v>43035</v>
      </c>
    </row>
    <row r="499" spans="1:22" x14ac:dyDescent="0.3">
      <c r="A499" s="12">
        <f t="shared" si="147"/>
        <v>495</v>
      </c>
      <c r="B499" t="s">
        <v>507</v>
      </c>
      <c r="C499">
        <f t="shared" si="148"/>
        <v>30</v>
      </c>
      <c r="D499" t="str">
        <f t="shared" si="149"/>
        <v xml:space="preserve">/////PR:Books_____SP:Barney20171020 $0 </v>
      </c>
      <c r="E499">
        <f t="shared" si="150"/>
        <v>32</v>
      </c>
      <c r="F499" t="str">
        <f t="shared" si="151"/>
        <v>/////PR:Books_____SP:Barney20171020 $0</v>
      </c>
      <c r="G499" t="str">
        <f t="shared" si="152"/>
        <v>PR:Books_____SP:Barney20171020 $0</v>
      </c>
      <c r="H499" t="str">
        <f t="shared" si="153"/>
        <v>PR:Books     SP:Barney20171020 $0</v>
      </c>
      <c r="I499" t="str">
        <f t="shared" si="154"/>
        <v>PR:Books SP:Barney20171020 $0</v>
      </c>
      <c r="J499">
        <f t="shared" si="155"/>
        <v>29</v>
      </c>
      <c r="K499">
        <f t="shared" si="156"/>
        <v>48</v>
      </c>
      <c r="L499" t="str">
        <f t="shared" si="157"/>
        <v>Books SP:Barney20171020 $0</v>
      </c>
      <c r="M499" t="str">
        <f t="shared" si="158"/>
        <v>Books Barney20171020 $0</v>
      </c>
      <c r="N499" s="28" t="str">
        <f t="shared" si="159"/>
        <v>Books Barney 20171020 $0</v>
      </c>
      <c r="O499">
        <f t="shared" si="160"/>
        <v>6</v>
      </c>
      <c r="P499">
        <f t="shared" si="161"/>
        <v>13</v>
      </c>
      <c r="Q499">
        <f t="shared" si="162"/>
        <v>22</v>
      </c>
      <c r="R499" s="25" t="str">
        <f t="shared" si="163"/>
        <v>Books</v>
      </c>
      <c r="S499" s="25" t="str">
        <f t="shared" si="164"/>
        <v>Barney</v>
      </c>
      <c r="T499" s="25" t="str">
        <f t="shared" si="165"/>
        <v>20171020</v>
      </c>
      <c r="U499" s="25">
        <f t="shared" si="166"/>
        <v>0</v>
      </c>
      <c r="V499" s="26">
        <f t="shared" si="167"/>
        <v>43028</v>
      </c>
    </row>
    <row r="500" spans="1:22" x14ac:dyDescent="0.3">
      <c r="A500" s="12">
        <f t="shared" si="147"/>
        <v>496</v>
      </c>
      <c r="B500" t="s">
        <v>508</v>
      </c>
      <c r="C500">
        <f t="shared" si="148"/>
        <v>28</v>
      </c>
      <c r="D500" t="str">
        <f t="shared" si="149"/>
        <v xml:space="preserve">/PR:Music__SP:Alice2017106 $1010 </v>
      </c>
      <c r="E500">
        <f t="shared" si="150"/>
        <v>32</v>
      </c>
      <c r="F500" t="str">
        <f t="shared" si="151"/>
        <v>/PR:Music__SP:Alice2017106 $1010</v>
      </c>
      <c r="G500" t="str">
        <f t="shared" si="152"/>
        <v>PR:Music__SP:Alice2017106 $1010</v>
      </c>
      <c r="H500" t="str">
        <f t="shared" si="153"/>
        <v>PR:Music  SP:Alice2017106 $1010</v>
      </c>
      <c r="I500" t="str">
        <f t="shared" si="154"/>
        <v>PR:Music SP:Alice2017106 $1010</v>
      </c>
      <c r="J500">
        <f t="shared" si="155"/>
        <v>30</v>
      </c>
      <c r="K500">
        <f t="shared" si="156"/>
        <v>48</v>
      </c>
      <c r="L500" t="str">
        <f t="shared" si="157"/>
        <v>Music SP:Alice2017106 $1010</v>
      </c>
      <c r="M500" t="str">
        <f t="shared" si="158"/>
        <v>Music Alice2017106 $1010</v>
      </c>
      <c r="N500" s="28" t="str">
        <f t="shared" si="159"/>
        <v>Music Alice 2017106 $1010</v>
      </c>
      <c r="O500">
        <f t="shared" si="160"/>
        <v>6</v>
      </c>
      <c r="P500">
        <f t="shared" si="161"/>
        <v>12</v>
      </c>
      <c r="Q500">
        <f t="shared" si="162"/>
        <v>20</v>
      </c>
      <c r="R500" s="25" t="str">
        <f t="shared" si="163"/>
        <v>Music</v>
      </c>
      <c r="S500" s="25" t="str">
        <f t="shared" si="164"/>
        <v>Alice</v>
      </c>
      <c r="T500" s="25" t="str">
        <f t="shared" si="165"/>
        <v>2017106</v>
      </c>
      <c r="U500" s="25">
        <f t="shared" si="166"/>
        <v>1010</v>
      </c>
      <c r="V500" s="26">
        <f t="shared" si="167"/>
        <v>43014</v>
      </c>
    </row>
    <row r="501" spans="1:22" x14ac:dyDescent="0.3">
      <c r="A501" s="12"/>
    </row>
    <row r="502" spans="1:22" x14ac:dyDescent="0.3">
      <c r="A502" s="12"/>
    </row>
    <row r="503" spans="1:22" x14ac:dyDescent="0.3">
      <c r="A503" s="12"/>
    </row>
    <row r="504" spans="1:22" x14ac:dyDescent="0.3">
      <c r="A504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79998168889431442"/>
  </sheetPr>
  <dimension ref="A1:J504"/>
  <sheetViews>
    <sheetView showGridLines="0" tabSelected="1" zoomScaleNormal="100" workbookViewId="0">
      <pane ySplit="4" topLeftCell="A23" activePane="bottomLeft" state="frozen"/>
      <selection activeCell="R16" sqref="R16"/>
      <selection pane="bottomLeft" activeCell="R16" sqref="R16"/>
    </sheetView>
  </sheetViews>
  <sheetFormatPr defaultColWidth="9.109375" defaultRowHeight="14.4" x14ac:dyDescent="0.3"/>
  <cols>
    <col min="1" max="1" width="15.88671875" customWidth="1"/>
    <col min="2" max="4" width="15.6640625" customWidth="1"/>
    <col min="5" max="5" width="21.6640625" customWidth="1"/>
    <col min="6" max="8" width="20.6640625" customWidth="1"/>
  </cols>
  <sheetData>
    <row r="1" spans="1:10" x14ac:dyDescent="0.3">
      <c r="A1" s="10"/>
      <c r="G1" s="10"/>
    </row>
    <row r="2" spans="1:10" x14ac:dyDescent="0.3">
      <c r="A2" s="10"/>
      <c r="G2" s="12"/>
      <c r="H2" s="12"/>
      <c r="I2" s="12"/>
      <c r="J2" s="12"/>
    </row>
    <row r="3" spans="1:10" x14ac:dyDescent="0.3">
      <c r="A3" s="10"/>
      <c r="G3" s="18"/>
      <c r="H3" s="18"/>
      <c r="I3" s="18"/>
      <c r="J3" s="18"/>
    </row>
    <row r="4" spans="1:10" x14ac:dyDescent="0.3">
      <c r="A4" s="19" t="s">
        <v>5</v>
      </c>
      <c r="B4" s="20" t="s">
        <v>6</v>
      </c>
      <c r="C4" s="20" t="s">
        <v>7</v>
      </c>
      <c r="D4" s="21" t="s">
        <v>9</v>
      </c>
      <c r="E4" s="21" t="s">
        <v>8</v>
      </c>
      <c r="F4" s="13"/>
      <c r="G4" s="10"/>
      <c r="H4" s="10"/>
    </row>
    <row r="5" spans="1:10" x14ac:dyDescent="0.3">
      <c r="A5" s="22">
        <v>1</v>
      </c>
      <c r="B5" s="23" t="str">
        <f>Data!R5</f>
        <v>Games</v>
      </c>
      <c r="C5" s="23" t="str">
        <f>Data!S5</f>
        <v>Barney</v>
      </c>
      <c r="D5" s="23">
        <f>Data!U5</f>
        <v>1250</v>
      </c>
      <c r="E5" s="24">
        <f>Data!V5</f>
        <v>43035</v>
      </c>
    </row>
    <row r="6" spans="1:10" x14ac:dyDescent="0.3">
      <c r="A6" s="22">
        <f t="shared" ref="A6:A69" si="0">A5+1</f>
        <v>2</v>
      </c>
      <c r="B6" s="23" t="str">
        <f>Data!R6</f>
        <v>Music</v>
      </c>
      <c r="C6" s="23" t="str">
        <f>Data!S6</f>
        <v>David</v>
      </c>
      <c r="D6" s="23">
        <f>Data!U6</f>
        <v>1054</v>
      </c>
      <c r="E6" s="24">
        <f>Data!V6</f>
        <v>43028</v>
      </c>
    </row>
    <row r="7" spans="1:10" x14ac:dyDescent="0.3">
      <c r="A7" s="22">
        <f t="shared" si="0"/>
        <v>3</v>
      </c>
      <c r="B7" s="23" t="str">
        <f>Data!R7</f>
        <v>Books</v>
      </c>
      <c r="C7" s="23" t="str">
        <f>Data!S7</f>
        <v>Barney</v>
      </c>
      <c r="D7" s="23">
        <f>Data!U7</f>
        <v>699</v>
      </c>
      <c r="E7" s="24">
        <f>Data!V7</f>
        <v>43035</v>
      </c>
    </row>
    <row r="8" spans="1:10" x14ac:dyDescent="0.3">
      <c r="A8" s="22">
        <f t="shared" si="0"/>
        <v>4</v>
      </c>
      <c r="B8" s="23" t="str">
        <f>Data!R8</f>
        <v>Music</v>
      </c>
      <c r="C8" s="23" t="str">
        <f>Data!S8</f>
        <v>Carol</v>
      </c>
      <c r="D8" s="23">
        <f>Data!U8</f>
        <v>1305</v>
      </c>
      <c r="E8" s="24">
        <f>Data!V8</f>
        <v>43039</v>
      </c>
    </row>
    <row r="9" spans="1:10" x14ac:dyDescent="0.3">
      <c r="A9" s="22">
        <f t="shared" si="0"/>
        <v>5</v>
      </c>
      <c r="B9" s="23" t="str">
        <f>Data!R9</f>
        <v>Games</v>
      </c>
      <c r="C9" s="23" t="str">
        <f>Data!S9</f>
        <v>David</v>
      </c>
      <c r="D9" s="23">
        <f>Data!U9</f>
        <v>0</v>
      </c>
      <c r="E9" s="24">
        <f>Data!V9</f>
        <v>43035</v>
      </c>
    </row>
    <row r="10" spans="1:10" x14ac:dyDescent="0.3">
      <c r="A10" s="22">
        <f t="shared" si="0"/>
        <v>6</v>
      </c>
      <c r="B10" s="23" t="str">
        <f>Data!R10</f>
        <v>Books</v>
      </c>
      <c r="C10" s="23" t="str">
        <f>Data!S10</f>
        <v>Barney</v>
      </c>
      <c r="D10" s="23">
        <f>Data!U10</f>
        <v>740</v>
      </c>
      <c r="E10" s="24">
        <f>Data!V10</f>
        <v>43034</v>
      </c>
    </row>
    <row r="11" spans="1:10" x14ac:dyDescent="0.3">
      <c r="A11" s="22">
        <f t="shared" si="0"/>
        <v>7</v>
      </c>
      <c r="B11" s="23" t="str">
        <f>Data!R11</f>
        <v>Clothing</v>
      </c>
      <c r="C11" s="23" t="str">
        <f>Data!S11</f>
        <v>David</v>
      </c>
      <c r="D11" s="23">
        <f>Data!U11</f>
        <v>811</v>
      </c>
      <c r="E11" s="24">
        <f>Data!V11</f>
        <v>43019</v>
      </c>
    </row>
    <row r="12" spans="1:10" x14ac:dyDescent="0.3">
      <c r="A12" s="22">
        <f t="shared" si="0"/>
        <v>8</v>
      </c>
      <c r="B12" s="23" t="str">
        <f>Data!R12</f>
        <v>Clothing</v>
      </c>
      <c r="C12" s="23" t="str">
        <f>Data!S12</f>
        <v>David</v>
      </c>
      <c r="D12" s="23">
        <f>Data!U12</f>
        <v>1175</v>
      </c>
      <c r="E12" s="24">
        <f>Data!V12</f>
        <v>43037</v>
      </c>
    </row>
    <row r="13" spans="1:10" x14ac:dyDescent="0.3">
      <c r="A13" s="22">
        <f t="shared" si="0"/>
        <v>9</v>
      </c>
      <c r="B13" s="23" t="str">
        <f>Data!R13</f>
        <v>Books</v>
      </c>
      <c r="C13" s="23" t="str">
        <f>Data!S13</f>
        <v>Alice</v>
      </c>
      <c r="D13" s="23">
        <f>Data!U13</f>
        <v>586</v>
      </c>
      <c r="E13" s="24">
        <f>Data!V13</f>
        <v>43021</v>
      </c>
    </row>
    <row r="14" spans="1:10" x14ac:dyDescent="0.3">
      <c r="A14" s="22">
        <f t="shared" si="0"/>
        <v>10</v>
      </c>
      <c r="B14" s="23" t="str">
        <f>Data!R14</f>
        <v>Music</v>
      </c>
      <c r="C14" s="23" t="str">
        <f>Data!S14</f>
        <v>David</v>
      </c>
      <c r="D14" s="23">
        <f>Data!U14</f>
        <v>1202</v>
      </c>
      <c r="E14" s="24">
        <f>Data!V14</f>
        <v>43023</v>
      </c>
    </row>
    <row r="15" spans="1:10" x14ac:dyDescent="0.3">
      <c r="A15" s="22">
        <f t="shared" si="0"/>
        <v>11</v>
      </c>
      <c r="B15" s="23" t="str">
        <f>Data!R15</f>
        <v>Games</v>
      </c>
      <c r="C15" s="23" t="str">
        <f>Data!S15</f>
        <v>David</v>
      </c>
      <c r="D15" s="23">
        <f>Data!U15</f>
        <v>0</v>
      </c>
      <c r="E15" s="24">
        <f>Data!V15</f>
        <v>43030</v>
      </c>
    </row>
    <row r="16" spans="1:10" x14ac:dyDescent="0.3">
      <c r="A16" s="22">
        <f t="shared" si="0"/>
        <v>12</v>
      </c>
      <c r="B16" s="23" t="str">
        <f>Data!R16</f>
        <v>Books</v>
      </c>
      <c r="C16" s="23" t="str">
        <f>Data!S16</f>
        <v>Alice</v>
      </c>
      <c r="D16" s="23">
        <f>Data!U16</f>
        <v>597</v>
      </c>
      <c r="E16" s="24">
        <f>Data!V16</f>
        <v>43009</v>
      </c>
    </row>
    <row r="17" spans="1:5" x14ac:dyDescent="0.3">
      <c r="A17" s="22">
        <f t="shared" si="0"/>
        <v>13</v>
      </c>
      <c r="B17" s="23" t="str">
        <f>Data!R17</f>
        <v>Music</v>
      </c>
      <c r="C17" s="23" t="str">
        <f>Data!S17</f>
        <v>Alice</v>
      </c>
      <c r="D17" s="23">
        <f>Data!U17</f>
        <v>1142</v>
      </c>
      <c r="E17" s="24">
        <f>Data!V17</f>
        <v>43039</v>
      </c>
    </row>
    <row r="18" spans="1:5" x14ac:dyDescent="0.3">
      <c r="A18" s="22">
        <f t="shared" si="0"/>
        <v>14</v>
      </c>
      <c r="B18" s="23" t="str">
        <f>Data!R18</f>
        <v>Clothing</v>
      </c>
      <c r="C18" s="23" t="str">
        <f>Data!S18</f>
        <v>Carol</v>
      </c>
      <c r="D18" s="23">
        <f>Data!U18</f>
        <v>1213</v>
      </c>
      <c r="E18" s="24">
        <f>Data!V18</f>
        <v>43033</v>
      </c>
    </row>
    <row r="19" spans="1:5" x14ac:dyDescent="0.3">
      <c r="A19" s="22">
        <f t="shared" si="0"/>
        <v>15</v>
      </c>
      <c r="B19" s="23" t="str">
        <f>Data!R19</f>
        <v>Games</v>
      </c>
      <c r="C19" s="23" t="str">
        <f>Data!S19</f>
        <v>Alice</v>
      </c>
      <c r="D19" s="23">
        <f>Data!U19</f>
        <v>0</v>
      </c>
      <c r="E19" s="24">
        <f>Data!V19</f>
        <v>43029</v>
      </c>
    </row>
    <row r="20" spans="1:5" x14ac:dyDescent="0.3">
      <c r="A20" s="22">
        <f t="shared" si="0"/>
        <v>16</v>
      </c>
      <c r="B20" s="23" t="str">
        <f>Data!R20</f>
        <v>Clothing</v>
      </c>
      <c r="C20" s="23" t="str">
        <f>Data!S20</f>
        <v>David</v>
      </c>
      <c r="D20" s="23">
        <f>Data!U20</f>
        <v>0</v>
      </c>
      <c r="E20" s="24">
        <f>Data!V20</f>
        <v>43021</v>
      </c>
    </row>
    <row r="21" spans="1:5" x14ac:dyDescent="0.3">
      <c r="A21" s="22">
        <f t="shared" si="0"/>
        <v>17</v>
      </c>
      <c r="B21" s="23" t="str">
        <f>Data!R21</f>
        <v>Books</v>
      </c>
      <c r="C21" s="23" t="str">
        <f>Data!S21</f>
        <v>Carol</v>
      </c>
      <c r="D21" s="23">
        <f>Data!U21</f>
        <v>721</v>
      </c>
      <c r="E21" s="24">
        <f>Data!V21</f>
        <v>43011</v>
      </c>
    </row>
    <row r="22" spans="1:5" x14ac:dyDescent="0.3">
      <c r="A22" s="22">
        <f t="shared" si="0"/>
        <v>18</v>
      </c>
      <c r="B22" s="23" t="str">
        <f>Data!R22</f>
        <v>Clothing</v>
      </c>
      <c r="C22" s="23" t="str">
        <f>Data!S22</f>
        <v>Carol</v>
      </c>
      <c r="D22" s="23">
        <f>Data!U22</f>
        <v>0</v>
      </c>
      <c r="E22" s="24">
        <f>Data!V22</f>
        <v>43034</v>
      </c>
    </row>
    <row r="23" spans="1:5" x14ac:dyDescent="0.3">
      <c r="A23" s="22">
        <f t="shared" si="0"/>
        <v>19</v>
      </c>
      <c r="B23" s="23" t="str">
        <f>Data!R23</f>
        <v>Clothing</v>
      </c>
      <c r="C23" s="23" t="str">
        <f>Data!S23</f>
        <v>Barney</v>
      </c>
      <c r="D23" s="23">
        <f>Data!U23</f>
        <v>945</v>
      </c>
      <c r="E23" s="24">
        <f>Data!V23</f>
        <v>43024</v>
      </c>
    </row>
    <row r="24" spans="1:5" x14ac:dyDescent="0.3">
      <c r="A24" s="22">
        <f t="shared" si="0"/>
        <v>20</v>
      </c>
      <c r="B24" s="23" t="str">
        <f>Data!R24</f>
        <v>Clothing</v>
      </c>
      <c r="C24" s="23" t="str">
        <f>Data!S24</f>
        <v>Barney</v>
      </c>
      <c r="D24" s="23">
        <f>Data!U24</f>
        <v>801</v>
      </c>
      <c r="E24" s="24">
        <f>Data!V24</f>
        <v>43033</v>
      </c>
    </row>
    <row r="25" spans="1:5" x14ac:dyDescent="0.3">
      <c r="A25" s="22">
        <f t="shared" si="0"/>
        <v>21</v>
      </c>
      <c r="B25" s="23" t="str">
        <f>Data!R25</f>
        <v>Books</v>
      </c>
      <c r="C25" s="23" t="str">
        <f>Data!S25</f>
        <v>David</v>
      </c>
      <c r="D25" s="23">
        <f>Data!U25</f>
        <v>866</v>
      </c>
      <c r="E25" s="24">
        <f>Data!V25</f>
        <v>43017</v>
      </c>
    </row>
    <row r="26" spans="1:5" x14ac:dyDescent="0.3">
      <c r="A26" s="22">
        <f t="shared" si="0"/>
        <v>22</v>
      </c>
      <c r="B26" s="23" t="str">
        <f>Data!R26</f>
        <v>Books</v>
      </c>
      <c r="C26" s="23" t="str">
        <f>Data!S26</f>
        <v>David</v>
      </c>
      <c r="D26" s="23">
        <f>Data!U26</f>
        <v>0</v>
      </c>
      <c r="E26" s="24">
        <f>Data!V26</f>
        <v>43025</v>
      </c>
    </row>
    <row r="27" spans="1:5" x14ac:dyDescent="0.3">
      <c r="A27" s="22">
        <f t="shared" si="0"/>
        <v>23</v>
      </c>
      <c r="B27" s="23" t="str">
        <f>Data!R27</f>
        <v>Clothing</v>
      </c>
      <c r="C27" s="23" t="str">
        <f>Data!S27</f>
        <v>David</v>
      </c>
      <c r="D27" s="23">
        <f>Data!U27</f>
        <v>1574</v>
      </c>
      <c r="E27" s="24">
        <f>Data!V27</f>
        <v>43012</v>
      </c>
    </row>
    <row r="28" spans="1:5" x14ac:dyDescent="0.3">
      <c r="A28" s="22">
        <f t="shared" si="0"/>
        <v>24</v>
      </c>
      <c r="B28" s="23" t="str">
        <f>Data!R28</f>
        <v>Music</v>
      </c>
      <c r="C28" s="23" t="str">
        <f>Data!S28</f>
        <v>Barney</v>
      </c>
      <c r="D28" s="23">
        <f>Data!U28</f>
        <v>0</v>
      </c>
      <c r="E28" s="24">
        <f>Data!V28</f>
        <v>43016</v>
      </c>
    </row>
    <row r="29" spans="1:5" x14ac:dyDescent="0.3">
      <c r="A29" s="22">
        <f t="shared" si="0"/>
        <v>25</v>
      </c>
      <c r="B29" s="23" t="str">
        <f>Data!R29</f>
        <v>Books</v>
      </c>
      <c r="C29" s="23" t="str">
        <f>Data!S29</f>
        <v>Carol</v>
      </c>
      <c r="D29" s="23">
        <f>Data!U29</f>
        <v>0</v>
      </c>
      <c r="E29" s="24">
        <f>Data!V29</f>
        <v>43031</v>
      </c>
    </row>
    <row r="30" spans="1:5" x14ac:dyDescent="0.3">
      <c r="A30" s="22">
        <f t="shared" si="0"/>
        <v>26</v>
      </c>
      <c r="B30" s="23" t="str">
        <f>Data!R30</f>
        <v>Games</v>
      </c>
      <c r="C30" s="23" t="str">
        <f>Data!S30</f>
        <v>Alice</v>
      </c>
      <c r="D30" s="23">
        <f>Data!U30</f>
        <v>1326</v>
      </c>
      <c r="E30" s="24">
        <f>Data!V30</f>
        <v>43019</v>
      </c>
    </row>
    <row r="31" spans="1:5" x14ac:dyDescent="0.3">
      <c r="A31" s="22">
        <f t="shared" si="0"/>
        <v>27</v>
      </c>
      <c r="B31" s="23" t="str">
        <f>Data!R31</f>
        <v>Clothing</v>
      </c>
      <c r="C31" s="23" t="str">
        <f>Data!S31</f>
        <v>David</v>
      </c>
      <c r="D31" s="23">
        <f>Data!U31</f>
        <v>1044</v>
      </c>
      <c r="E31" s="24">
        <f>Data!V31</f>
        <v>43034</v>
      </c>
    </row>
    <row r="32" spans="1:5" x14ac:dyDescent="0.3">
      <c r="A32" s="22">
        <f t="shared" si="0"/>
        <v>28</v>
      </c>
      <c r="B32" s="23" t="str">
        <f>Data!R32</f>
        <v>Books</v>
      </c>
      <c r="C32" s="23" t="str">
        <f>Data!S32</f>
        <v>Carol</v>
      </c>
      <c r="D32" s="23">
        <f>Data!U32</f>
        <v>0</v>
      </c>
      <c r="E32" s="24">
        <f>Data!V32</f>
        <v>43010</v>
      </c>
    </row>
    <row r="33" spans="1:5" x14ac:dyDescent="0.3">
      <c r="A33" s="22">
        <f t="shared" si="0"/>
        <v>29</v>
      </c>
      <c r="B33" s="23" t="str">
        <f>Data!R33</f>
        <v>Books</v>
      </c>
      <c r="C33" s="23" t="str">
        <f>Data!S33</f>
        <v>Carol</v>
      </c>
      <c r="D33" s="23">
        <f>Data!U33</f>
        <v>718</v>
      </c>
      <c r="E33" s="24">
        <f>Data!V33</f>
        <v>43012</v>
      </c>
    </row>
    <row r="34" spans="1:5" x14ac:dyDescent="0.3">
      <c r="A34" s="22">
        <f t="shared" si="0"/>
        <v>30</v>
      </c>
      <c r="B34" s="23" t="str">
        <f>Data!R34</f>
        <v>Games</v>
      </c>
      <c r="C34" s="23" t="str">
        <f>Data!S34</f>
        <v>Alice</v>
      </c>
      <c r="D34" s="23">
        <f>Data!U34</f>
        <v>1683</v>
      </c>
      <c r="E34" s="24">
        <f>Data!V34</f>
        <v>43035</v>
      </c>
    </row>
    <row r="35" spans="1:5" x14ac:dyDescent="0.3">
      <c r="A35" s="22">
        <f t="shared" si="0"/>
        <v>31</v>
      </c>
      <c r="B35" s="23" t="str">
        <f>Data!R35</f>
        <v>Clothing</v>
      </c>
      <c r="C35" s="23" t="str">
        <f>Data!S35</f>
        <v>Carol</v>
      </c>
      <c r="D35" s="23">
        <f>Data!U35</f>
        <v>794</v>
      </c>
      <c r="E35" s="24">
        <f>Data!V35</f>
        <v>43025</v>
      </c>
    </row>
    <row r="36" spans="1:5" x14ac:dyDescent="0.3">
      <c r="A36" s="22">
        <f t="shared" si="0"/>
        <v>32</v>
      </c>
      <c r="B36" s="23" t="str">
        <f>Data!R36</f>
        <v>Games</v>
      </c>
      <c r="C36" s="23" t="str">
        <f>Data!S36</f>
        <v>Alice</v>
      </c>
      <c r="D36" s="23">
        <f>Data!U36</f>
        <v>1747</v>
      </c>
      <c r="E36" s="24">
        <f>Data!V36</f>
        <v>43031</v>
      </c>
    </row>
    <row r="37" spans="1:5" x14ac:dyDescent="0.3">
      <c r="A37" s="22">
        <f t="shared" si="0"/>
        <v>33</v>
      </c>
      <c r="B37" s="23" t="str">
        <f>Data!R37</f>
        <v>Games</v>
      </c>
      <c r="C37" s="23" t="str">
        <f>Data!S37</f>
        <v>David</v>
      </c>
      <c r="D37" s="23">
        <f>Data!U37</f>
        <v>1489</v>
      </c>
      <c r="E37" s="24">
        <f>Data!V37</f>
        <v>43015</v>
      </c>
    </row>
    <row r="38" spans="1:5" x14ac:dyDescent="0.3">
      <c r="A38" s="22">
        <f t="shared" si="0"/>
        <v>34</v>
      </c>
      <c r="B38" s="23" t="str">
        <f>Data!R38</f>
        <v>Clothing</v>
      </c>
      <c r="C38" s="23" t="str">
        <f>Data!S38</f>
        <v>Carol</v>
      </c>
      <c r="D38" s="23">
        <f>Data!U38</f>
        <v>681</v>
      </c>
      <c r="E38" s="24">
        <f>Data!V38</f>
        <v>43032</v>
      </c>
    </row>
    <row r="39" spans="1:5" x14ac:dyDescent="0.3">
      <c r="A39" s="22">
        <f t="shared" si="0"/>
        <v>35</v>
      </c>
      <c r="B39" s="23" t="str">
        <f>Data!R39</f>
        <v>Clothing</v>
      </c>
      <c r="C39" s="23" t="str">
        <f>Data!S39</f>
        <v>Carol</v>
      </c>
      <c r="D39" s="23">
        <f>Data!U39</f>
        <v>0</v>
      </c>
      <c r="E39" s="24">
        <f>Data!V39</f>
        <v>43038</v>
      </c>
    </row>
    <row r="40" spans="1:5" x14ac:dyDescent="0.3">
      <c r="A40" s="22">
        <f t="shared" si="0"/>
        <v>36</v>
      </c>
      <c r="B40" s="23" t="str">
        <f>Data!R40</f>
        <v>Music</v>
      </c>
      <c r="C40" s="23" t="str">
        <f>Data!S40</f>
        <v>Alice</v>
      </c>
      <c r="D40" s="23">
        <f>Data!U40</f>
        <v>0</v>
      </c>
      <c r="E40" s="24">
        <f>Data!V40</f>
        <v>43028</v>
      </c>
    </row>
    <row r="41" spans="1:5" x14ac:dyDescent="0.3">
      <c r="A41" s="22">
        <f t="shared" si="0"/>
        <v>37</v>
      </c>
      <c r="B41" s="23" t="str">
        <f>Data!R41</f>
        <v>Books</v>
      </c>
      <c r="C41" s="23" t="str">
        <f>Data!S41</f>
        <v>David</v>
      </c>
      <c r="D41" s="23">
        <f>Data!U41</f>
        <v>960</v>
      </c>
      <c r="E41" s="24">
        <f>Data!V41</f>
        <v>43029</v>
      </c>
    </row>
    <row r="42" spans="1:5" x14ac:dyDescent="0.3">
      <c r="A42" s="22">
        <f t="shared" si="0"/>
        <v>38</v>
      </c>
      <c r="B42" s="23" t="str">
        <f>Data!R42</f>
        <v>Books</v>
      </c>
      <c r="C42" s="23" t="str">
        <f>Data!S42</f>
        <v>Carol</v>
      </c>
      <c r="D42" s="23">
        <f>Data!U42</f>
        <v>731</v>
      </c>
      <c r="E42" s="24">
        <f>Data!V42</f>
        <v>43038</v>
      </c>
    </row>
    <row r="43" spans="1:5" x14ac:dyDescent="0.3">
      <c r="A43" s="22">
        <f t="shared" si="0"/>
        <v>39</v>
      </c>
      <c r="B43" s="23" t="str">
        <f>Data!R43</f>
        <v>Games</v>
      </c>
      <c r="C43" s="23" t="str">
        <f>Data!S43</f>
        <v>David</v>
      </c>
      <c r="D43" s="23">
        <f>Data!U43</f>
        <v>2153</v>
      </c>
      <c r="E43" s="24">
        <f>Data!V43</f>
        <v>43010</v>
      </c>
    </row>
    <row r="44" spans="1:5" x14ac:dyDescent="0.3">
      <c r="A44" s="22">
        <f t="shared" si="0"/>
        <v>40</v>
      </c>
      <c r="B44" s="23" t="str">
        <f>Data!R44</f>
        <v>Music</v>
      </c>
      <c r="C44" s="23" t="str">
        <f>Data!S44</f>
        <v>Alice</v>
      </c>
      <c r="D44" s="23">
        <f>Data!U44</f>
        <v>0</v>
      </c>
      <c r="E44" s="24">
        <f>Data!V44</f>
        <v>43019</v>
      </c>
    </row>
    <row r="45" spans="1:5" x14ac:dyDescent="0.3">
      <c r="A45" s="22">
        <f t="shared" si="0"/>
        <v>41</v>
      </c>
      <c r="B45" s="23" t="str">
        <f>Data!R45</f>
        <v>Books</v>
      </c>
      <c r="C45" s="23" t="str">
        <f>Data!S45</f>
        <v>Carol</v>
      </c>
      <c r="D45" s="23">
        <f>Data!U45</f>
        <v>754</v>
      </c>
      <c r="E45" s="24">
        <f>Data!V45</f>
        <v>43023</v>
      </c>
    </row>
    <row r="46" spans="1:5" x14ac:dyDescent="0.3">
      <c r="A46" s="22">
        <f t="shared" si="0"/>
        <v>42</v>
      </c>
      <c r="B46" s="23" t="str">
        <f>Data!R46</f>
        <v>Music</v>
      </c>
      <c r="C46" s="23" t="str">
        <f>Data!S46</f>
        <v>Carol</v>
      </c>
      <c r="D46" s="23">
        <f>Data!U46</f>
        <v>0</v>
      </c>
      <c r="E46" s="24">
        <f>Data!V46</f>
        <v>43020</v>
      </c>
    </row>
    <row r="47" spans="1:5" x14ac:dyDescent="0.3">
      <c r="A47" s="22">
        <f t="shared" si="0"/>
        <v>43</v>
      </c>
      <c r="B47" s="23" t="str">
        <f>Data!R47</f>
        <v>Clothing</v>
      </c>
      <c r="C47" s="23" t="str">
        <f>Data!S47</f>
        <v>Barney</v>
      </c>
      <c r="D47" s="23">
        <f>Data!U47</f>
        <v>1944</v>
      </c>
      <c r="E47" s="24">
        <f>Data!V47</f>
        <v>43017</v>
      </c>
    </row>
    <row r="48" spans="1:5" x14ac:dyDescent="0.3">
      <c r="A48" s="22">
        <f t="shared" si="0"/>
        <v>44</v>
      </c>
      <c r="B48" s="23" t="str">
        <f>Data!R48</f>
        <v>Clothing</v>
      </c>
      <c r="C48" s="23" t="str">
        <f>Data!S48</f>
        <v>Carol</v>
      </c>
      <c r="D48" s="23">
        <f>Data!U48</f>
        <v>808</v>
      </c>
      <c r="E48" s="24">
        <f>Data!V48</f>
        <v>43022</v>
      </c>
    </row>
    <row r="49" spans="1:5" x14ac:dyDescent="0.3">
      <c r="A49" s="22">
        <f t="shared" si="0"/>
        <v>45</v>
      </c>
      <c r="B49" s="23" t="str">
        <f>Data!R49</f>
        <v>Clothing</v>
      </c>
      <c r="C49" s="23" t="str">
        <f>Data!S49</f>
        <v>Carol</v>
      </c>
      <c r="D49" s="23">
        <f>Data!U49</f>
        <v>1732</v>
      </c>
      <c r="E49" s="24">
        <f>Data!V49</f>
        <v>43018</v>
      </c>
    </row>
    <row r="50" spans="1:5" x14ac:dyDescent="0.3">
      <c r="A50" s="22">
        <f t="shared" si="0"/>
        <v>46</v>
      </c>
      <c r="B50" s="23" t="str">
        <f>Data!R50</f>
        <v>Games</v>
      </c>
      <c r="C50" s="23" t="str">
        <f>Data!S50</f>
        <v>Barney</v>
      </c>
      <c r="D50" s="23">
        <f>Data!U50</f>
        <v>2493</v>
      </c>
      <c r="E50" s="24">
        <f>Data!V50</f>
        <v>43026</v>
      </c>
    </row>
    <row r="51" spans="1:5" x14ac:dyDescent="0.3">
      <c r="A51" s="22">
        <f t="shared" si="0"/>
        <v>47</v>
      </c>
      <c r="B51" s="23" t="str">
        <f>Data!R51</f>
        <v>Music</v>
      </c>
      <c r="C51" s="23" t="str">
        <f>Data!S51</f>
        <v>Barney</v>
      </c>
      <c r="D51" s="23">
        <f>Data!U51</f>
        <v>0</v>
      </c>
      <c r="E51" s="24">
        <f>Data!V51</f>
        <v>43017</v>
      </c>
    </row>
    <row r="52" spans="1:5" x14ac:dyDescent="0.3">
      <c r="A52" s="22">
        <f t="shared" si="0"/>
        <v>48</v>
      </c>
      <c r="B52" s="23" t="str">
        <f>Data!R52</f>
        <v>Music</v>
      </c>
      <c r="C52" s="23" t="str">
        <f>Data!S52</f>
        <v>Barney</v>
      </c>
      <c r="D52" s="23">
        <f>Data!U52</f>
        <v>0</v>
      </c>
      <c r="E52" s="24">
        <f>Data!V52</f>
        <v>43035</v>
      </c>
    </row>
    <row r="53" spans="1:5" x14ac:dyDescent="0.3">
      <c r="A53" s="22">
        <f t="shared" si="0"/>
        <v>49</v>
      </c>
      <c r="B53" s="23" t="str">
        <f>Data!R53</f>
        <v>Games</v>
      </c>
      <c r="C53" s="23" t="str">
        <f>Data!S53</f>
        <v>Carol</v>
      </c>
      <c r="D53" s="23">
        <f>Data!U53</f>
        <v>1893</v>
      </c>
      <c r="E53" s="24">
        <f>Data!V53</f>
        <v>43032</v>
      </c>
    </row>
    <row r="54" spans="1:5" x14ac:dyDescent="0.3">
      <c r="A54" s="22">
        <f t="shared" si="0"/>
        <v>50</v>
      </c>
      <c r="B54" s="23" t="str">
        <f>Data!R54</f>
        <v>Music</v>
      </c>
      <c r="C54" s="23" t="str">
        <f>Data!S54</f>
        <v>David</v>
      </c>
      <c r="D54" s="23">
        <f>Data!U54</f>
        <v>1303</v>
      </c>
      <c r="E54" s="24">
        <f>Data!V54</f>
        <v>43035</v>
      </c>
    </row>
    <row r="55" spans="1:5" x14ac:dyDescent="0.3">
      <c r="A55" s="22">
        <f t="shared" si="0"/>
        <v>51</v>
      </c>
      <c r="B55" s="23" t="str">
        <f>Data!R55</f>
        <v>Clothing</v>
      </c>
      <c r="C55" s="23" t="str">
        <f>Data!S55</f>
        <v>Alice</v>
      </c>
      <c r="D55" s="23">
        <f>Data!U55</f>
        <v>1991</v>
      </c>
      <c r="E55" s="24">
        <f>Data!V55</f>
        <v>43013</v>
      </c>
    </row>
    <row r="56" spans="1:5" x14ac:dyDescent="0.3">
      <c r="A56" s="22">
        <f t="shared" si="0"/>
        <v>52</v>
      </c>
      <c r="B56" s="23" t="str">
        <f>Data!R56</f>
        <v>Music</v>
      </c>
      <c r="C56" s="23" t="str">
        <f>Data!S56</f>
        <v>David</v>
      </c>
      <c r="D56" s="23">
        <f>Data!U56</f>
        <v>1288</v>
      </c>
      <c r="E56" s="24">
        <f>Data!V56</f>
        <v>43034</v>
      </c>
    </row>
    <row r="57" spans="1:5" x14ac:dyDescent="0.3">
      <c r="A57" s="22">
        <f t="shared" si="0"/>
        <v>53</v>
      </c>
      <c r="B57" s="23" t="str">
        <f>Data!R57</f>
        <v>Clothing</v>
      </c>
      <c r="C57" s="23" t="str">
        <f>Data!S57</f>
        <v>Alice</v>
      </c>
      <c r="D57" s="23">
        <f>Data!U57</f>
        <v>1757</v>
      </c>
      <c r="E57" s="24">
        <f>Data!V57</f>
        <v>43026</v>
      </c>
    </row>
    <row r="58" spans="1:5" x14ac:dyDescent="0.3">
      <c r="A58" s="22">
        <f t="shared" si="0"/>
        <v>54</v>
      </c>
      <c r="B58" s="23" t="str">
        <f>Data!R58</f>
        <v>Games</v>
      </c>
      <c r="C58" s="23" t="str">
        <f>Data!S58</f>
        <v>Alice</v>
      </c>
      <c r="D58" s="23">
        <f>Data!U58</f>
        <v>2406</v>
      </c>
      <c r="E58" s="24">
        <f>Data!V58</f>
        <v>43033</v>
      </c>
    </row>
    <row r="59" spans="1:5" x14ac:dyDescent="0.3">
      <c r="A59" s="22">
        <f t="shared" si="0"/>
        <v>55</v>
      </c>
      <c r="B59" s="23" t="str">
        <f>Data!R59</f>
        <v>Music</v>
      </c>
      <c r="C59" s="23" t="str">
        <f>Data!S59</f>
        <v>Barney</v>
      </c>
      <c r="D59" s="23">
        <f>Data!U59</f>
        <v>1155</v>
      </c>
      <c r="E59" s="24">
        <f>Data!V59</f>
        <v>43039</v>
      </c>
    </row>
    <row r="60" spans="1:5" x14ac:dyDescent="0.3">
      <c r="A60" s="22">
        <f t="shared" si="0"/>
        <v>56</v>
      </c>
      <c r="B60" s="23" t="str">
        <f>Data!R60</f>
        <v>Games</v>
      </c>
      <c r="C60" s="23" t="str">
        <f>Data!S60</f>
        <v>Carol</v>
      </c>
      <c r="D60" s="23">
        <f>Data!U60</f>
        <v>1107</v>
      </c>
      <c r="E60" s="24">
        <f>Data!V60</f>
        <v>43028</v>
      </c>
    </row>
    <row r="61" spans="1:5" x14ac:dyDescent="0.3">
      <c r="A61" s="22">
        <f t="shared" si="0"/>
        <v>57</v>
      </c>
      <c r="B61" s="23" t="str">
        <f>Data!R61</f>
        <v>Clothing</v>
      </c>
      <c r="C61" s="23" t="str">
        <f>Data!S61</f>
        <v>Alice</v>
      </c>
      <c r="D61" s="23">
        <f>Data!U61</f>
        <v>1986</v>
      </c>
      <c r="E61" s="24">
        <f>Data!V61</f>
        <v>43023</v>
      </c>
    </row>
    <row r="62" spans="1:5" x14ac:dyDescent="0.3">
      <c r="A62" s="22">
        <f t="shared" si="0"/>
        <v>58</v>
      </c>
      <c r="B62" s="23" t="str">
        <f>Data!R62</f>
        <v>Books</v>
      </c>
      <c r="C62" s="23" t="str">
        <f>Data!S62</f>
        <v>David</v>
      </c>
      <c r="D62" s="23">
        <f>Data!U62</f>
        <v>987</v>
      </c>
      <c r="E62" s="24">
        <f>Data!V62</f>
        <v>43018</v>
      </c>
    </row>
    <row r="63" spans="1:5" x14ac:dyDescent="0.3">
      <c r="A63" s="22">
        <f t="shared" si="0"/>
        <v>59</v>
      </c>
      <c r="B63" s="23" t="str">
        <f>Data!R63</f>
        <v>Games</v>
      </c>
      <c r="C63" s="23" t="str">
        <f>Data!S63</f>
        <v>David</v>
      </c>
      <c r="D63" s="23">
        <f>Data!U63</f>
        <v>0</v>
      </c>
      <c r="E63" s="24">
        <f>Data!V63</f>
        <v>43023</v>
      </c>
    </row>
    <row r="64" spans="1:5" x14ac:dyDescent="0.3">
      <c r="A64" s="22">
        <f t="shared" si="0"/>
        <v>60</v>
      </c>
      <c r="B64" s="23" t="str">
        <f>Data!R64</f>
        <v>Music</v>
      </c>
      <c r="C64" s="23" t="str">
        <f>Data!S64</f>
        <v>David</v>
      </c>
      <c r="D64" s="23">
        <f>Data!U64</f>
        <v>1355</v>
      </c>
      <c r="E64" s="24">
        <f>Data!V64</f>
        <v>43016</v>
      </c>
    </row>
    <row r="65" spans="1:5" x14ac:dyDescent="0.3">
      <c r="A65" s="22">
        <f t="shared" si="0"/>
        <v>61</v>
      </c>
      <c r="B65" s="23" t="str">
        <f>Data!R65</f>
        <v>Games</v>
      </c>
      <c r="C65" s="23" t="str">
        <f>Data!S65</f>
        <v>David</v>
      </c>
      <c r="D65" s="23">
        <f>Data!U65</f>
        <v>1466</v>
      </c>
      <c r="E65" s="24">
        <f>Data!V65</f>
        <v>43034</v>
      </c>
    </row>
    <row r="66" spans="1:5" x14ac:dyDescent="0.3">
      <c r="A66" s="22">
        <f t="shared" si="0"/>
        <v>62</v>
      </c>
      <c r="B66" s="23" t="str">
        <f>Data!R66</f>
        <v>Books</v>
      </c>
      <c r="C66" s="23" t="str">
        <f>Data!S66</f>
        <v>Carol</v>
      </c>
      <c r="D66" s="23">
        <f>Data!U66</f>
        <v>591</v>
      </c>
      <c r="E66" s="24">
        <f>Data!V66</f>
        <v>43016</v>
      </c>
    </row>
    <row r="67" spans="1:5" x14ac:dyDescent="0.3">
      <c r="A67" s="22">
        <f t="shared" si="0"/>
        <v>63</v>
      </c>
      <c r="B67" s="23" t="str">
        <f>Data!R67</f>
        <v>Books</v>
      </c>
      <c r="C67" s="23" t="str">
        <f>Data!S67</f>
        <v>David</v>
      </c>
      <c r="D67" s="23">
        <f>Data!U67</f>
        <v>564</v>
      </c>
      <c r="E67" s="24">
        <f>Data!V67</f>
        <v>43027</v>
      </c>
    </row>
    <row r="68" spans="1:5" x14ac:dyDescent="0.3">
      <c r="A68" s="22">
        <f t="shared" si="0"/>
        <v>64</v>
      </c>
      <c r="B68" s="23" t="str">
        <f>Data!R68</f>
        <v>Clothing</v>
      </c>
      <c r="C68" s="23" t="str">
        <f>Data!S68</f>
        <v>Barney</v>
      </c>
      <c r="D68" s="23">
        <f>Data!U68</f>
        <v>1875</v>
      </c>
      <c r="E68" s="24">
        <f>Data!V68</f>
        <v>43028</v>
      </c>
    </row>
    <row r="69" spans="1:5" x14ac:dyDescent="0.3">
      <c r="A69" s="22">
        <f t="shared" si="0"/>
        <v>65</v>
      </c>
      <c r="B69" s="23" t="str">
        <f>Data!R69</f>
        <v>Games</v>
      </c>
      <c r="C69" s="23" t="str">
        <f>Data!S69</f>
        <v>Barney</v>
      </c>
      <c r="D69" s="23">
        <f>Data!U69</f>
        <v>0</v>
      </c>
      <c r="E69" s="24">
        <f>Data!V69</f>
        <v>43032</v>
      </c>
    </row>
    <row r="70" spans="1:5" x14ac:dyDescent="0.3">
      <c r="A70" s="22">
        <f t="shared" ref="A70:A133" si="1">A69+1</f>
        <v>66</v>
      </c>
      <c r="B70" s="23" t="str">
        <f>Data!R70</f>
        <v>Clothing</v>
      </c>
      <c r="C70" s="23" t="str">
        <f>Data!S70</f>
        <v>David</v>
      </c>
      <c r="D70" s="23">
        <f>Data!U70</f>
        <v>1564</v>
      </c>
      <c r="E70" s="24">
        <f>Data!V70</f>
        <v>43015</v>
      </c>
    </row>
    <row r="71" spans="1:5" x14ac:dyDescent="0.3">
      <c r="A71" s="22">
        <f t="shared" si="1"/>
        <v>67</v>
      </c>
      <c r="B71" s="23" t="str">
        <f>Data!R71</f>
        <v>Games</v>
      </c>
      <c r="C71" s="23" t="str">
        <f>Data!S71</f>
        <v>Carol</v>
      </c>
      <c r="D71" s="23">
        <f>Data!U71</f>
        <v>0</v>
      </c>
      <c r="E71" s="24">
        <f>Data!V71</f>
        <v>43015</v>
      </c>
    </row>
    <row r="72" spans="1:5" x14ac:dyDescent="0.3">
      <c r="A72" s="22">
        <f t="shared" si="1"/>
        <v>68</v>
      </c>
      <c r="B72" s="23" t="str">
        <f>Data!R72</f>
        <v>Books</v>
      </c>
      <c r="C72" s="23" t="str">
        <f>Data!S72</f>
        <v>Carol</v>
      </c>
      <c r="D72" s="23">
        <f>Data!U72</f>
        <v>0</v>
      </c>
      <c r="E72" s="24">
        <f>Data!V72</f>
        <v>43027</v>
      </c>
    </row>
    <row r="73" spans="1:5" x14ac:dyDescent="0.3">
      <c r="A73" s="22">
        <f t="shared" si="1"/>
        <v>69</v>
      </c>
      <c r="B73" s="23" t="str">
        <f>Data!R73</f>
        <v>Games</v>
      </c>
      <c r="C73" s="23" t="str">
        <f>Data!S73</f>
        <v>Carol</v>
      </c>
      <c r="D73" s="23">
        <f>Data!U73</f>
        <v>0</v>
      </c>
      <c r="E73" s="24">
        <f>Data!V73</f>
        <v>43018</v>
      </c>
    </row>
    <row r="74" spans="1:5" x14ac:dyDescent="0.3">
      <c r="A74" s="22">
        <f t="shared" si="1"/>
        <v>70</v>
      </c>
      <c r="B74" s="23" t="str">
        <f>Data!R74</f>
        <v>Music</v>
      </c>
      <c r="C74" s="23" t="str">
        <f>Data!S74</f>
        <v>Barney</v>
      </c>
      <c r="D74" s="23">
        <f>Data!U74</f>
        <v>0</v>
      </c>
      <c r="E74" s="24">
        <f>Data!V74</f>
        <v>43028</v>
      </c>
    </row>
    <row r="75" spans="1:5" x14ac:dyDescent="0.3">
      <c r="A75" s="22">
        <f t="shared" si="1"/>
        <v>71</v>
      </c>
      <c r="B75" s="23" t="str">
        <f>Data!R75</f>
        <v>Books</v>
      </c>
      <c r="C75" s="23" t="str">
        <f>Data!S75</f>
        <v>Carol</v>
      </c>
      <c r="D75" s="23">
        <f>Data!U75</f>
        <v>582</v>
      </c>
      <c r="E75" s="24">
        <f>Data!V75</f>
        <v>43029</v>
      </c>
    </row>
    <row r="76" spans="1:5" x14ac:dyDescent="0.3">
      <c r="A76" s="22">
        <f t="shared" si="1"/>
        <v>72</v>
      </c>
      <c r="B76" s="23" t="str">
        <f>Data!R76</f>
        <v>Clothing</v>
      </c>
      <c r="C76" s="23" t="str">
        <f>Data!S76</f>
        <v>Carol</v>
      </c>
      <c r="D76" s="23">
        <f>Data!U76</f>
        <v>0</v>
      </c>
      <c r="E76" s="24">
        <f>Data!V76</f>
        <v>43021</v>
      </c>
    </row>
    <row r="77" spans="1:5" x14ac:dyDescent="0.3">
      <c r="A77" s="22">
        <f t="shared" si="1"/>
        <v>73</v>
      </c>
      <c r="B77" s="23" t="str">
        <f>Data!R77</f>
        <v>Games</v>
      </c>
      <c r="C77" s="23" t="str">
        <f>Data!S77</f>
        <v>Carol</v>
      </c>
      <c r="D77" s="23">
        <f>Data!U77</f>
        <v>893</v>
      </c>
      <c r="E77" s="24">
        <f>Data!V77</f>
        <v>43017</v>
      </c>
    </row>
    <row r="78" spans="1:5" x14ac:dyDescent="0.3">
      <c r="A78" s="22">
        <f t="shared" si="1"/>
        <v>74</v>
      </c>
      <c r="B78" s="23" t="str">
        <f>Data!R78</f>
        <v>Music</v>
      </c>
      <c r="C78" s="23" t="str">
        <f>Data!S78</f>
        <v>Alice</v>
      </c>
      <c r="D78" s="23">
        <f>Data!U78</f>
        <v>1447</v>
      </c>
      <c r="E78" s="24">
        <f>Data!V78</f>
        <v>43020</v>
      </c>
    </row>
    <row r="79" spans="1:5" x14ac:dyDescent="0.3">
      <c r="A79" s="22">
        <f t="shared" si="1"/>
        <v>75</v>
      </c>
      <c r="B79" s="23" t="str">
        <f>Data!R79</f>
        <v>Clothing</v>
      </c>
      <c r="C79" s="23" t="str">
        <f>Data!S79</f>
        <v>Barney</v>
      </c>
      <c r="D79" s="23">
        <f>Data!U79</f>
        <v>1395</v>
      </c>
      <c r="E79" s="24">
        <f>Data!V79</f>
        <v>43032</v>
      </c>
    </row>
    <row r="80" spans="1:5" x14ac:dyDescent="0.3">
      <c r="A80" s="22">
        <f t="shared" si="1"/>
        <v>76</v>
      </c>
      <c r="B80" s="23" t="str">
        <f>Data!R80</f>
        <v>Clothing</v>
      </c>
      <c r="C80" s="23" t="str">
        <f>Data!S80</f>
        <v>Alice</v>
      </c>
      <c r="D80" s="23">
        <f>Data!U80</f>
        <v>729</v>
      </c>
      <c r="E80" s="24">
        <f>Data!V80</f>
        <v>43033</v>
      </c>
    </row>
    <row r="81" spans="1:5" x14ac:dyDescent="0.3">
      <c r="A81" s="22">
        <f t="shared" si="1"/>
        <v>77</v>
      </c>
      <c r="B81" s="23" t="str">
        <f>Data!R81</f>
        <v>Clothing</v>
      </c>
      <c r="C81" s="23" t="str">
        <f>Data!S81</f>
        <v>Carol</v>
      </c>
      <c r="D81" s="23">
        <f>Data!U81</f>
        <v>819</v>
      </c>
      <c r="E81" s="24">
        <f>Data!V81</f>
        <v>43012</v>
      </c>
    </row>
    <row r="82" spans="1:5" x14ac:dyDescent="0.3">
      <c r="A82" s="22">
        <f t="shared" si="1"/>
        <v>78</v>
      </c>
      <c r="B82" s="23" t="str">
        <f>Data!R82</f>
        <v>Clothing</v>
      </c>
      <c r="C82" s="23" t="str">
        <f>Data!S82</f>
        <v>David</v>
      </c>
      <c r="D82" s="23">
        <f>Data!U82</f>
        <v>0</v>
      </c>
      <c r="E82" s="24">
        <f>Data!V82</f>
        <v>43032</v>
      </c>
    </row>
    <row r="83" spans="1:5" x14ac:dyDescent="0.3">
      <c r="A83" s="22">
        <f t="shared" si="1"/>
        <v>79</v>
      </c>
      <c r="B83" s="23" t="str">
        <f>Data!R83</f>
        <v>Games</v>
      </c>
      <c r="C83" s="23" t="str">
        <f>Data!S83</f>
        <v>David</v>
      </c>
      <c r="D83" s="23">
        <f>Data!U83</f>
        <v>1409</v>
      </c>
      <c r="E83" s="24">
        <f>Data!V83</f>
        <v>43033</v>
      </c>
    </row>
    <row r="84" spans="1:5" x14ac:dyDescent="0.3">
      <c r="A84" s="22">
        <f t="shared" si="1"/>
        <v>80</v>
      </c>
      <c r="B84" s="23" t="str">
        <f>Data!R84</f>
        <v>Games</v>
      </c>
      <c r="C84" s="23" t="str">
        <f>Data!S84</f>
        <v>David</v>
      </c>
      <c r="D84" s="23">
        <f>Data!U84</f>
        <v>1628</v>
      </c>
      <c r="E84" s="24">
        <f>Data!V84</f>
        <v>43036</v>
      </c>
    </row>
    <row r="85" spans="1:5" x14ac:dyDescent="0.3">
      <c r="A85" s="22">
        <f t="shared" si="1"/>
        <v>81</v>
      </c>
      <c r="B85" s="23" t="str">
        <f>Data!R85</f>
        <v>Music</v>
      </c>
      <c r="C85" s="23" t="str">
        <f>Data!S85</f>
        <v>David</v>
      </c>
      <c r="D85" s="23">
        <f>Data!U85</f>
        <v>0</v>
      </c>
      <c r="E85" s="24">
        <f>Data!V85</f>
        <v>43038</v>
      </c>
    </row>
    <row r="86" spans="1:5" x14ac:dyDescent="0.3">
      <c r="A86" s="22">
        <f t="shared" si="1"/>
        <v>82</v>
      </c>
      <c r="B86" s="23" t="str">
        <f>Data!R86</f>
        <v>Games</v>
      </c>
      <c r="C86" s="23" t="str">
        <f>Data!S86</f>
        <v>Alice</v>
      </c>
      <c r="D86" s="23">
        <f>Data!U86</f>
        <v>1228</v>
      </c>
      <c r="E86" s="24">
        <f>Data!V86</f>
        <v>43038</v>
      </c>
    </row>
    <row r="87" spans="1:5" x14ac:dyDescent="0.3">
      <c r="A87" s="22">
        <f t="shared" si="1"/>
        <v>83</v>
      </c>
      <c r="B87" s="23" t="str">
        <f>Data!R87</f>
        <v>Music</v>
      </c>
      <c r="C87" s="23" t="str">
        <f>Data!S87</f>
        <v>Carol</v>
      </c>
      <c r="D87" s="23">
        <f>Data!U87</f>
        <v>1232</v>
      </c>
      <c r="E87" s="24">
        <f>Data!V87</f>
        <v>43026</v>
      </c>
    </row>
    <row r="88" spans="1:5" x14ac:dyDescent="0.3">
      <c r="A88" s="22">
        <f t="shared" si="1"/>
        <v>84</v>
      </c>
      <c r="B88" s="23" t="str">
        <f>Data!R88</f>
        <v>Clothing</v>
      </c>
      <c r="C88" s="23" t="str">
        <f>Data!S88</f>
        <v>Barney</v>
      </c>
      <c r="D88" s="23">
        <f>Data!U88</f>
        <v>754</v>
      </c>
      <c r="E88" s="24">
        <f>Data!V88</f>
        <v>43037</v>
      </c>
    </row>
    <row r="89" spans="1:5" x14ac:dyDescent="0.3">
      <c r="A89" s="22">
        <f t="shared" si="1"/>
        <v>85</v>
      </c>
      <c r="B89" s="23" t="str">
        <f>Data!R89</f>
        <v>Clothing</v>
      </c>
      <c r="C89" s="23" t="str">
        <f>Data!S89</f>
        <v>Carol</v>
      </c>
      <c r="D89" s="23">
        <f>Data!U89</f>
        <v>1234</v>
      </c>
      <c r="E89" s="24">
        <f>Data!V89</f>
        <v>43031</v>
      </c>
    </row>
    <row r="90" spans="1:5" x14ac:dyDescent="0.3">
      <c r="A90" s="22">
        <f t="shared" si="1"/>
        <v>86</v>
      </c>
      <c r="B90" s="23" t="str">
        <f>Data!R90</f>
        <v>Music</v>
      </c>
      <c r="C90" s="23" t="str">
        <f>Data!S90</f>
        <v>Barney</v>
      </c>
      <c r="D90" s="23">
        <f>Data!U90</f>
        <v>927</v>
      </c>
      <c r="E90" s="24">
        <f>Data!V90</f>
        <v>43010</v>
      </c>
    </row>
    <row r="91" spans="1:5" x14ac:dyDescent="0.3">
      <c r="A91" s="22">
        <f t="shared" si="1"/>
        <v>87</v>
      </c>
      <c r="B91" s="23" t="str">
        <f>Data!R91</f>
        <v>Clothing</v>
      </c>
      <c r="C91" s="23" t="str">
        <f>Data!S91</f>
        <v>Barney</v>
      </c>
      <c r="D91" s="23">
        <f>Data!U91</f>
        <v>1419</v>
      </c>
      <c r="E91" s="24">
        <f>Data!V91</f>
        <v>43015</v>
      </c>
    </row>
    <row r="92" spans="1:5" x14ac:dyDescent="0.3">
      <c r="A92" s="22">
        <f t="shared" si="1"/>
        <v>88</v>
      </c>
      <c r="B92" s="23" t="str">
        <f>Data!R92</f>
        <v>Games</v>
      </c>
      <c r="C92" s="23" t="str">
        <f>Data!S92</f>
        <v>Barney</v>
      </c>
      <c r="D92" s="23">
        <f>Data!U92</f>
        <v>2167</v>
      </c>
      <c r="E92" s="24">
        <f>Data!V92</f>
        <v>43030</v>
      </c>
    </row>
    <row r="93" spans="1:5" x14ac:dyDescent="0.3">
      <c r="A93" s="22">
        <f t="shared" si="1"/>
        <v>89</v>
      </c>
      <c r="B93" s="23" t="str">
        <f>Data!R93</f>
        <v>Games</v>
      </c>
      <c r="C93" s="23" t="str">
        <f>Data!S93</f>
        <v>Barney</v>
      </c>
      <c r="D93" s="23">
        <f>Data!U93</f>
        <v>1771</v>
      </c>
      <c r="E93" s="24">
        <f>Data!V93</f>
        <v>43022</v>
      </c>
    </row>
    <row r="94" spans="1:5" x14ac:dyDescent="0.3">
      <c r="A94" s="22">
        <f t="shared" si="1"/>
        <v>90</v>
      </c>
      <c r="B94" s="23" t="str">
        <f>Data!R94</f>
        <v>Games</v>
      </c>
      <c r="C94" s="23" t="str">
        <f>Data!S94</f>
        <v>Barney</v>
      </c>
      <c r="D94" s="23">
        <f>Data!U94</f>
        <v>0</v>
      </c>
      <c r="E94" s="24">
        <f>Data!V94</f>
        <v>43017</v>
      </c>
    </row>
    <row r="95" spans="1:5" x14ac:dyDescent="0.3">
      <c r="A95" s="22">
        <f t="shared" si="1"/>
        <v>91</v>
      </c>
      <c r="B95" s="23" t="str">
        <f>Data!R95</f>
        <v>Clothing</v>
      </c>
      <c r="C95" s="23" t="str">
        <f>Data!S95</f>
        <v>Alice</v>
      </c>
      <c r="D95" s="23">
        <f>Data!U95</f>
        <v>0</v>
      </c>
      <c r="E95" s="24">
        <f>Data!V95</f>
        <v>43009</v>
      </c>
    </row>
    <row r="96" spans="1:5" x14ac:dyDescent="0.3">
      <c r="A96" s="22">
        <f t="shared" si="1"/>
        <v>92</v>
      </c>
      <c r="B96" s="23" t="str">
        <f>Data!R96</f>
        <v>Books</v>
      </c>
      <c r="C96" s="23" t="str">
        <f>Data!S96</f>
        <v>Barney</v>
      </c>
      <c r="D96" s="23">
        <f>Data!U96</f>
        <v>0</v>
      </c>
      <c r="E96" s="24">
        <f>Data!V96</f>
        <v>43023</v>
      </c>
    </row>
    <row r="97" spans="1:5" x14ac:dyDescent="0.3">
      <c r="A97" s="22">
        <f t="shared" si="1"/>
        <v>93</v>
      </c>
      <c r="B97" s="23" t="str">
        <f>Data!R97</f>
        <v>Clothing</v>
      </c>
      <c r="C97" s="23" t="str">
        <f>Data!S97</f>
        <v>Carol</v>
      </c>
      <c r="D97" s="23">
        <f>Data!U97</f>
        <v>1973</v>
      </c>
      <c r="E97" s="24">
        <f>Data!V97</f>
        <v>43020</v>
      </c>
    </row>
    <row r="98" spans="1:5" x14ac:dyDescent="0.3">
      <c r="A98" s="22">
        <f t="shared" si="1"/>
        <v>94</v>
      </c>
      <c r="B98" s="23" t="str">
        <f>Data!R98</f>
        <v>Music</v>
      </c>
      <c r="C98" s="23" t="str">
        <f>Data!S98</f>
        <v>David</v>
      </c>
      <c r="D98" s="23">
        <f>Data!U98</f>
        <v>941</v>
      </c>
      <c r="E98" s="24">
        <f>Data!V98</f>
        <v>43036</v>
      </c>
    </row>
    <row r="99" spans="1:5" x14ac:dyDescent="0.3">
      <c r="A99" s="22">
        <f t="shared" si="1"/>
        <v>95</v>
      </c>
      <c r="B99" s="23" t="str">
        <f>Data!R99</f>
        <v>Books</v>
      </c>
      <c r="C99" s="23" t="str">
        <f>Data!S99</f>
        <v>Carol</v>
      </c>
      <c r="D99" s="23">
        <f>Data!U99</f>
        <v>671</v>
      </c>
      <c r="E99" s="24">
        <f>Data!V99</f>
        <v>43036</v>
      </c>
    </row>
    <row r="100" spans="1:5" x14ac:dyDescent="0.3">
      <c r="A100" s="22">
        <f t="shared" si="1"/>
        <v>96</v>
      </c>
      <c r="B100" s="23" t="str">
        <f>Data!R100</f>
        <v>Clothing</v>
      </c>
      <c r="C100" s="23" t="str">
        <f>Data!S100</f>
        <v>Barney</v>
      </c>
      <c r="D100" s="23">
        <f>Data!U100</f>
        <v>1743</v>
      </c>
      <c r="E100" s="24">
        <f>Data!V100</f>
        <v>43023</v>
      </c>
    </row>
    <row r="101" spans="1:5" x14ac:dyDescent="0.3">
      <c r="A101" s="22">
        <f t="shared" si="1"/>
        <v>97</v>
      </c>
      <c r="B101" s="23" t="str">
        <f>Data!R101</f>
        <v>Games</v>
      </c>
      <c r="C101" s="23" t="str">
        <f>Data!S101</f>
        <v>David</v>
      </c>
      <c r="D101" s="23">
        <f>Data!U101</f>
        <v>963</v>
      </c>
      <c r="E101" s="24">
        <f>Data!V101</f>
        <v>43025</v>
      </c>
    </row>
    <row r="102" spans="1:5" x14ac:dyDescent="0.3">
      <c r="A102" s="22">
        <f t="shared" si="1"/>
        <v>98</v>
      </c>
      <c r="B102" s="23" t="str">
        <f>Data!R102</f>
        <v>Games</v>
      </c>
      <c r="C102" s="23" t="str">
        <f>Data!S102</f>
        <v>Alice</v>
      </c>
      <c r="D102" s="23">
        <f>Data!U102</f>
        <v>0</v>
      </c>
      <c r="E102" s="24">
        <f>Data!V102</f>
        <v>43030</v>
      </c>
    </row>
    <row r="103" spans="1:5" x14ac:dyDescent="0.3">
      <c r="A103" s="22">
        <f t="shared" si="1"/>
        <v>99</v>
      </c>
      <c r="B103" s="23" t="str">
        <f>Data!R103</f>
        <v>Books</v>
      </c>
      <c r="C103" s="23" t="str">
        <f>Data!S103</f>
        <v>Barney</v>
      </c>
      <c r="D103" s="23">
        <f>Data!U103</f>
        <v>881</v>
      </c>
      <c r="E103" s="24">
        <f>Data!V103</f>
        <v>43031</v>
      </c>
    </row>
    <row r="104" spans="1:5" x14ac:dyDescent="0.3">
      <c r="A104" s="22">
        <f t="shared" si="1"/>
        <v>100</v>
      </c>
      <c r="B104" s="23" t="str">
        <f>Data!R104</f>
        <v>Games</v>
      </c>
      <c r="C104" s="23" t="str">
        <f>Data!S104</f>
        <v>Carol</v>
      </c>
      <c r="D104" s="23">
        <f>Data!U104</f>
        <v>2083</v>
      </c>
      <c r="E104" s="24">
        <f>Data!V104</f>
        <v>43033</v>
      </c>
    </row>
    <row r="105" spans="1:5" x14ac:dyDescent="0.3">
      <c r="A105" s="22">
        <f t="shared" si="1"/>
        <v>101</v>
      </c>
      <c r="B105" s="23" t="str">
        <f>Data!R105</f>
        <v>Clothing</v>
      </c>
      <c r="C105" s="23" t="str">
        <f>Data!S105</f>
        <v>Carol</v>
      </c>
      <c r="D105" s="23">
        <f>Data!U105</f>
        <v>772</v>
      </c>
      <c r="E105" s="24">
        <f>Data!V105</f>
        <v>43016</v>
      </c>
    </row>
    <row r="106" spans="1:5" x14ac:dyDescent="0.3">
      <c r="A106" s="22">
        <f t="shared" si="1"/>
        <v>102</v>
      </c>
      <c r="B106" s="23" t="str">
        <f>Data!R106</f>
        <v>Books</v>
      </c>
      <c r="C106" s="23" t="str">
        <f>Data!S106</f>
        <v>Barney</v>
      </c>
      <c r="D106" s="23">
        <f>Data!U106</f>
        <v>725</v>
      </c>
      <c r="E106" s="24">
        <f>Data!V106</f>
        <v>43018</v>
      </c>
    </row>
    <row r="107" spans="1:5" x14ac:dyDescent="0.3">
      <c r="A107" s="22">
        <f t="shared" si="1"/>
        <v>103</v>
      </c>
      <c r="B107" s="23" t="str">
        <f>Data!R107</f>
        <v>Music</v>
      </c>
      <c r="C107" s="23" t="str">
        <f>Data!S107</f>
        <v>Barney</v>
      </c>
      <c r="D107" s="23">
        <f>Data!U107</f>
        <v>0</v>
      </c>
      <c r="E107" s="24">
        <f>Data!V107</f>
        <v>43037</v>
      </c>
    </row>
    <row r="108" spans="1:5" x14ac:dyDescent="0.3">
      <c r="A108" s="22">
        <f t="shared" si="1"/>
        <v>104</v>
      </c>
      <c r="B108" s="23" t="str">
        <f>Data!R108</f>
        <v>Games</v>
      </c>
      <c r="C108" s="23" t="str">
        <f>Data!S108</f>
        <v>Barney</v>
      </c>
      <c r="D108" s="23">
        <f>Data!U108</f>
        <v>1117</v>
      </c>
      <c r="E108" s="24">
        <f>Data!V108</f>
        <v>43015</v>
      </c>
    </row>
    <row r="109" spans="1:5" x14ac:dyDescent="0.3">
      <c r="A109" s="22">
        <f t="shared" si="1"/>
        <v>105</v>
      </c>
      <c r="B109" s="23" t="str">
        <f>Data!R109</f>
        <v>Music</v>
      </c>
      <c r="C109" s="23" t="str">
        <f>Data!S109</f>
        <v>Barney</v>
      </c>
      <c r="D109" s="23">
        <f>Data!U109</f>
        <v>1492</v>
      </c>
      <c r="E109" s="24">
        <f>Data!V109</f>
        <v>43013</v>
      </c>
    </row>
    <row r="110" spans="1:5" x14ac:dyDescent="0.3">
      <c r="A110" s="22">
        <f t="shared" si="1"/>
        <v>106</v>
      </c>
      <c r="B110" s="23" t="str">
        <f>Data!R110</f>
        <v>Books</v>
      </c>
      <c r="C110" s="23" t="str">
        <f>Data!S110</f>
        <v>Carol</v>
      </c>
      <c r="D110" s="23">
        <f>Data!U110</f>
        <v>500</v>
      </c>
      <c r="E110" s="24">
        <f>Data!V110</f>
        <v>43020</v>
      </c>
    </row>
    <row r="111" spans="1:5" x14ac:dyDescent="0.3">
      <c r="A111" s="22">
        <f t="shared" si="1"/>
        <v>107</v>
      </c>
      <c r="B111" s="23" t="str">
        <f>Data!R111</f>
        <v>Books</v>
      </c>
      <c r="C111" s="23" t="str">
        <f>Data!S111</f>
        <v>David</v>
      </c>
      <c r="D111" s="23">
        <f>Data!U111</f>
        <v>528</v>
      </c>
      <c r="E111" s="24">
        <f>Data!V111</f>
        <v>43032</v>
      </c>
    </row>
    <row r="112" spans="1:5" x14ac:dyDescent="0.3">
      <c r="A112" s="22">
        <f t="shared" si="1"/>
        <v>108</v>
      </c>
      <c r="B112" s="23" t="str">
        <f>Data!R112</f>
        <v>Books</v>
      </c>
      <c r="C112" s="23" t="str">
        <f>Data!S112</f>
        <v>David</v>
      </c>
      <c r="D112" s="23">
        <f>Data!U112</f>
        <v>825</v>
      </c>
      <c r="E112" s="24">
        <f>Data!V112</f>
        <v>43028</v>
      </c>
    </row>
    <row r="113" spans="1:5" x14ac:dyDescent="0.3">
      <c r="A113" s="22">
        <f t="shared" si="1"/>
        <v>109</v>
      </c>
      <c r="B113" s="23" t="str">
        <f>Data!R113</f>
        <v>Games</v>
      </c>
      <c r="C113" s="23" t="str">
        <f>Data!S113</f>
        <v>Barney</v>
      </c>
      <c r="D113" s="23">
        <f>Data!U113</f>
        <v>1752</v>
      </c>
      <c r="E113" s="24">
        <f>Data!V113</f>
        <v>43034</v>
      </c>
    </row>
    <row r="114" spans="1:5" x14ac:dyDescent="0.3">
      <c r="A114" s="22">
        <f t="shared" si="1"/>
        <v>110</v>
      </c>
      <c r="B114" s="23" t="str">
        <f>Data!R114</f>
        <v>Games</v>
      </c>
      <c r="C114" s="23" t="str">
        <f>Data!S114</f>
        <v>Barney</v>
      </c>
      <c r="D114" s="23">
        <f>Data!U114</f>
        <v>1954</v>
      </c>
      <c r="E114" s="24">
        <f>Data!V114</f>
        <v>43018</v>
      </c>
    </row>
    <row r="115" spans="1:5" x14ac:dyDescent="0.3">
      <c r="A115" s="22">
        <f t="shared" si="1"/>
        <v>111</v>
      </c>
      <c r="B115" s="23" t="str">
        <f>Data!R115</f>
        <v>Music</v>
      </c>
      <c r="C115" s="23" t="str">
        <f>Data!S115</f>
        <v>David</v>
      </c>
      <c r="D115" s="23">
        <f>Data!U115</f>
        <v>1179</v>
      </c>
      <c r="E115" s="24">
        <f>Data!V115</f>
        <v>43033</v>
      </c>
    </row>
    <row r="116" spans="1:5" x14ac:dyDescent="0.3">
      <c r="A116" s="22">
        <f t="shared" si="1"/>
        <v>112</v>
      </c>
      <c r="B116" s="23" t="str">
        <f>Data!R116</f>
        <v>Clothing</v>
      </c>
      <c r="C116" s="23" t="str">
        <f>Data!S116</f>
        <v>Barney</v>
      </c>
      <c r="D116" s="23">
        <f>Data!U116</f>
        <v>883</v>
      </c>
      <c r="E116" s="24">
        <f>Data!V116</f>
        <v>43014</v>
      </c>
    </row>
    <row r="117" spans="1:5" x14ac:dyDescent="0.3">
      <c r="A117" s="22">
        <f t="shared" si="1"/>
        <v>113</v>
      </c>
      <c r="B117" s="23" t="str">
        <f>Data!R117</f>
        <v>Games</v>
      </c>
      <c r="C117" s="23" t="str">
        <f>Data!S117</f>
        <v>Alice</v>
      </c>
      <c r="D117" s="23">
        <f>Data!U117</f>
        <v>2259</v>
      </c>
      <c r="E117" s="24">
        <f>Data!V117</f>
        <v>43018</v>
      </c>
    </row>
    <row r="118" spans="1:5" x14ac:dyDescent="0.3">
      <c r="A118" s="22">
        <f t="shared" si="1"/>
        <v>114</v>
      </c>
      <c r="B118" s="23" t="str">
        <f>Data!R118</f>
        <v>Music</v>
      </c>
      <c r="C118" s="23" t="str">
        <f>Data!S118</f>
        <v>David</v>
      </c>
      <c r="D118" s="23">
        <f>Data!U118</f>
        <v>965</v>
      </c>
      <c r="E118" s="24">
        <f>Data!V118</f>
        <v>43032</v>
      </c>
    </row>
    <row r="119" spans="1:5" x14ac:dyDescent="0.3">
      <c r="A119" s="22">
        <f t="shared" si="1"/>
        <v>115</v>
      </c>
      <c r="B119" s="23" t="str">
        <f>Data!R119</f>
        <v>Books</v>
      </c>
      <c r="C119" s="23" t="str">
        <f>Data!S119</f>
        <v>Alice</v>
      </c>
      <c r="D119" s="23">
        <f>Data!U119</f>
        <v>0</v>
      </c>
      <c r="E119" s="24">
        <f>Data!V119</f>
        <v>43011</v>
      </c>
    </row>
    <row r="120" spans="1:5" x14ac:dyDescent="0.3">
      <c r="A120" s="22">
        <f t="shared" si="1"/>
        <v>116</v>
      </c>
      <c r="B120" s="23" t="str">
        <f>Data!R120</f>
        <v>Books</v>
      </c>
      <c r="C120" s="23" t="str">
        <f>Data!S120</f>
        <v>Carol</v>
      </c>
      <c r="D120" s="23">
        <f>Data!U120</f>
        <v>697</v>
      </c>
      <c r="E120" s="24">
        <f>Data!V120</f>
        <v>43037</v>
      </c>
    </row>
    <row r="121" spans="1:5" x14ac:dyDescent="0.3">
      <c r="A121" s="22">
        <f t="shared" si="1"/>
        <v>117</v>
      </c>
      <c r="B121" s="23" t="str">
        <f>Data!R121</f>
        <v>Clothing</v>
      </c>
      <c r="C121" s="23" t="str">
        <f>Data!S121</f>
        <v>Carol</v>
      </c>
      <c r="D121" s="23">
        <f>Data!U121</f>
        <v>1227</v>
      </c>
      <c r="E121" s="24">
        <f>Data!V121</f>
        <v>43037</v>
      </c>
    </row>
    <row r="122" spans="1:5" x14ac:dyDescent="0.3">
      <c r="A122" s="22">
        <f t="shared" si="1"/>
        <v>118</v>
      </c>
      <c r="B122" s="23" t="str">
        <f>Data!R122</f>
        <v>Music</v>
      </c>
      <c r="C122" s="23" t="str">
        <f>Data!S122</f>
        <v>Carol</v>
      </c>
      <c r="D122" s="23">
        <f>Data!U122</f>
        <v>1061</v>
      </c>
      <c r="E122" s="24">
        <f>Data!V122</f>
        <v>43011</v>
      </c>
    </row>
    <row r="123" spans="1:5" x14ac:dyDescent="0.3">
      <c r="A123" s="22">
        <f t="shared" si="1"/>
        <v>119</v>
      </c>
      <c r="B123" s="23" t="str">
        <f>Data!R123</f>
        <v>Music</v>
      </c>
      <c r="C123" s="23" t="str">
        <f>Data!S123</f>
        <v>Barney</v>
      </c>
      <c r="D123" s="23">
        <f>Data!U123</f>
        <v>925</v>
      </c>
      <c r="E123" s="24">
        <f>Data!V123</f>
        <v>43036</v>
      </c>
    </row>
    <row r="124" spans="1:5" x14ac:dyDescent="0.3">
      <c r="A124" s="22">
        <f t="shared" si="1"/>
        <v>120</v>
      </c>
      <c r="B124" s="23" t="str">
        <f>Data!R124</f>
        <v>Games</v>
      </c>
      <c r="C124" s="23" t="str">
        <f>Data!S124</f>
        <v>David</v>
      </c>
      <c r="D124" s="23">
        <f>Data!U124</f>
        <v>2271</v>
      </c>
      <c r="E124" s="24">
        <f>Data!V124</f>
        <v>43016</v>
      </c>
    </row>
    <row r="125" spans="1:5" x14ac:dyDescent="0.3">
      <c r="A125" s="22">
        <f t="shared" si="1"/>
        <v>121</v>
      </c>
      <c r="B125" s="23" t="str">
        <f>Data!R125</f>
        <v>Music</v>
      </c>
      <c r="C125" s="23" t="str">
        <f>Data!S125</f>
        <v>Barney</v>
      </c>
      <c r="D125" s="23">
        <f>Data!U125</f>
        <v>1170</v>
      </c>
      <c r="E125" s="24">
        <f>Data!V125</f>
        <v>43011</v>
      </c>
    </row>
    <row r="126" spans="1:5" x14ac:dyDescent="0.3">
      <c r="A126" s="22">
        <f t="shared" si="1"/>
        <v>122</v>
      </c>
      <c r="B126" s="23" t="str">
        <f>Data!R126</f>
        <v>Clothing</v>
      </c>
      <c r="C126" s="23" t="str">
        <f>Data!S126</f>
        <v>David</v>
      </c>
      <c r="D126" s="23">
        <f>Data!U126</f>
        <v>1154</v>
      </c>
      <c r="E126" s="24">
        <f>Data!V126</f>
        <v>43035</v>
      </c>
    </row>
    <row r="127" spans="1:5" x14ac:dyDescent="0.3">
      <c r="A127" s="22">
        <f t="shared" si="1"/>
        <v>123</v>
      </c>
      <c r="B127" s="23" t="str">
        <f>Data!R127</f>
        <v>Books</v>
      </c>
      <c r="C127" s="23" t="str">
        <f>Data!S127</f>
        <v>David</v>
      </c>
      <c r="D127" s="23">
        <f>Data!U127</f>
        <v>598</v>
      </c>
      <c r="E127" s="24">
        <f>Data!V127</f>
        <v>43024</v>
      </c>
    </row>
    <row r="128" spans="1:5" x14ac:dyDescent="0.3">
      <c r="A128" s="22">
        <f t="shared" si="1"/>
        <v>124</v>
      </c>
      <c r="B128" s="23" t="str">
        <f>Data!R128</f>
        <v>Games</v>
      </c>
      <c r="C128" s="23" t="str">
        <f>Data!S128</f>
        <v>Alice</v>
      </c>
      <c r="D128" s="23">
        <f>Data!U128</f>
        <v>1101</v>
      </c>
      <c r="E128" s="24">
        <f>Data!V128</f>
        <v>43024</v>
      </c>
    </row>
    <row r="129" spans="1:5" x14ac:dyDescent="0.3">
      <c r="A129" s="22">
        <f t="shared" si="1"/>
        <v>125</v>
      </c>
      <c r="B129" s="23" t="str">
        <f>Data!R129</f>
        <v>Books</v>
      </c>
      <c r="C129" s="23" t="str">
        <f>Data!S129</f>
        <v>Barney</v>
      </c>
      <c r="D129" s="23">
        <f>Data!U129</f>
        <v>905</v>
      </c>
      <c r="E129" s="24">
        <f>Data!V129</f>
        <v>43036</v>
      </c>
    </row>
    <row r="130" spans="1:5" x14ac:dyDescent="0.3">
      <c r="A130" s="22">
        <f t="shared" si="1"/>
        <v>126</v>
      </c>
      <c r="B130" s="23" t="str">
        <f>Data!R130</f>
        <v>Books</v>
      </c>
      <c r="C130" s="23" t="str">
        <f>Data!S130</f>
        <v>Barney</v>
      </c>
      <c r="D130" s="23">
        <f>Data!U130</f>
        <v>818</v>
      </c>
      <c r="E130" s="24">
        <f>Data!V130</f>
        <v>43012</v>
      </c>
    </row>
    <row r="131" spans="1:5" x14ac:dyDescent="0.3">
      <c r="A131" s="22">
        <f t="shared" si="1"/>
        <v>127</v>
      </c>
      <c r="B131" s="23" t="str">
        <f>Data!R131</f>
        <v>Games</v>
      </c>
      <c r="C131" s="23" t="str">
        <f>Data!S131</f>
        <v>David</v>
      </c>
      <c r="D131" s="23">
        <f>Data!U131</f>
        <v>0</v>
      </c>
      <c r="E131" s="24">
        <f>Data!V131</f>
        <v>43012</v>
      </c>
    </row>
    <row r="132" spans="1:5" x14ac:dyDescent="0.3">
      <c r="A132" s="22">
        <f t="shared" si="1"/>
        <v>128</v>
      </c>
      <c r="B132" s="23" t="str">
        <f>Data!R132</f>
        <v>Books</v>
      </c>
      <c r="C132" s="23" t="str">
        <f>Data!S132</f>
        <v>Alice</v>
      </c>
      <c r="D132" s="23">
        <f>Data!U132</f>
        <v>820</v>
      </c>
      <c r="E132" s="24">
        <f>Data!V132</f>
        <v>43025</v>
      </c>
    </row>
    <row r="133" spans="1:5" x14ac:dyDescent="0.3">
      <c r="A133" s="22">
        <f t="shared" si="1"/>
        <v>129</v>
      </c>
      <c r="B133" s="23" t="str">
        <f>Data!R133</f>
        <v>Games</v>
      </c>
      <c r="C133" s="23" t="str">
        <f>Data!S133</f>
        <v>Carol</v>
      </c>
      <c r="D133" s="23">
        <f>Data!U133</f>
        <v>2228</v>
      </c>
      <c r="E133" s="24">
        <f>Data!V133</f>
        <v>43011</v>
      </c>
    </row>
    <row r="134" spans="1:5" x14ac:dyDescent="0.3">
      <c r="A134" s="22">
        <f t="shared" ref="A134:A197" si="2">A133+1</f>
        <v>130</v>
      </c>
      <c r="B134" s="23" t="str">
        <f>Data!R134</f>
        <v>Games</v>
      </c>
      <c r="C134" s="23" t="str">
        <f>Data!S134</f>
        <v>David</v>
      </c>
      <c r="D134" s="23">
        <f>Data!U134</f>
        <v>0</v>
      </c>
      <c r="E134" s="24">
        <f>Data!V134</f>
        <v>43020</v>
      </c>
    </row>
    <row r="135" spans="1:5" x14ac:dyDescent="0.3">
      <c r="A135" s="22">
        <f t="shared" si="2"/>
        <v>131</v>
      </c>
      <c r="B135" s="23" t="str">
        <f>Data!R135</f>
        <v>Books</v>
      </c>
      <c r="C135" s="23" t="str">
        <f>Data!S135</f>
        <v>Carol</v>
      </c>
      <c r="D135" s="23">
        <f>Data!U135</f>
        <v>970</v>
      </c>
      <c r="E135" s="24">
        <f>Data!V135</f>
        <v>43017</v>
      </c>
    </row>
    <row r="136" spans="1:5" x14ac:dyDescent="0.3">
      <c r="A136" s="22">
        <f t="shared" si="2"/>
        <v>132</v>
      </c>
      <c r="B136" s="23" t="str">
        <f>Data!R136</f>
        <v>Games</v>
      </c>
      <c r="C136" s="23" t="str">
        <f>Data!S136</f>
        <v>David</v>
      </c>
      <c r="D136" s="23">
        <f>Data!U136</f>
        <v>944</v>
      </c>
      <c r="E136" s="24">
        <f>Data!V136</f>
        <v>43011</v>
      </c>
    </row>
    <row r="137" spans="1:5" x14ac:dyDescent="0.3">
      <c r="A137" s="22">
        <f t="shared" si="2"/>
        <v>133</v>
      </c>
      <c r="B137" s="23" t="str">
        <f>Data!R137</f>
        <v>Music</v>
      </c>
      <c r="C137" s="23" t="str">
        <f>Data!S137</f>
        <v>Barney</v>
      </c>
      <c r="D137" s="23">
        <f>Data!U137</f>
        <v>1404</v>
      </c>
      <c r="E137" s="24">
        <f>Data!V137</f>
        <v>43034</v>
      </c>
    </row>
    <row r="138" spans="1:5" x14ac:dyDescent="0.3">
      <c r="A138" s="22">
        <f t="shared" si="2"/>
        <v>134</v>
      </c>
      <c r="B138" s="23" t="str">
        <f>Data!R138</f>
        <v>Clothing</v>
      </c>
      <c r="C138" s="23" t="str">
        <f>Data!S138</f>
        <v>Alice</v>
      </c>
      <c r="D138" s="23">
        <f>Data!U138</f>
        <v>1305</v>
      </c>
      <c r="E138" s="24">
        <f>Data!V138</f>
        <v>43038</v>
      </c>
    </row>
    <row r="139" spans="1:5" x14ac:dyDescent="0.3">
      <c r="A139" s="22">
        <f t="shared" si="2"/>
        <v>135</v>
      </c>
      <c r="B139" s="23" t="str">
        <f>Data!R139</f>
        <v>Games</v>
      </c>
      <c r="C139" s="23" t="str">
        <f>Data!S139</f>
        <v>David</v>
      </c>
      <c r="D139" s="23">
        <f>Data!U139</f>
        <v>869</v>
      </c>
      <c r="E139" s="24">
        <f>Data!V139</f>
        <v>43028</v>
      </c>
    </row>
    <row r="140" spans="1:5" x14ac:dyDescent="0.3">
      <c r="A140" s="22">
        <f t="shared" si="2"/>
        <v>136</v>
      </c>
      <c r="B140" s="23" t="str">
        <f>Data!R140</f>
        <v>Clothing</v>
      </c>
      <c r="C140" s="23" t="str">
        <f>Data!S140</f>
        <v>Carol</v>
      </c>
      <c r="D140" s="23">
        <f>Data!U140</f>
        <v>0</v>
      </c>
      <c r="E140" s="24">
        <f>Data!V140</f>
        <v>43010</v>
      </c>
    </row>
    <row r="141" spans="1:5" x14ac:dyDescent="0.3">
      <c r="A141" s="22">
        <f t="shared" si="2"/>
        <v>137</v>
      </c>
      <c r="B141" s="23" t="str">
        <f>Data!R141</f>
        <v>Games</v>
      </c>
      <c r="C141" s="23" t="str">
        <f>Data!S141</f>
        <v>Barney</v>
      </c>
      <c r="D141" s="23">
        <f>Data!U141</f>
        <v>0</v>
      </c>
      <c r="E141" s="24">
        <f>Data!V141</f>
        <v>43033</v>
      </c>
    </row>
    <row r="142" spans="1:5" x14ac:dyDescent="0.3">
      <c r="A142" s="22">
        <f t="shared" si="2"/>
        <v>138</v>
      </c>
      <c r="B142" s="23" t="str">
        <f>Data!R142</f>
        <v>Books</v>
      </c>
      <c r="C142" s="23" t="str">
        <f>Data!S142</f>
        <v>Carol</v>
      </c>
      <c r="D142" s="23">
        <f>Data!U142</f>
        <v>0</v>
      </c>
      <c r="E142" s="24">
        <f>Data!V142</f>
        <v>43022</v>
      </c>
    </row>
    <row r="143" spans="1:5" x14ac:dyDescent="0.3">
      <c r="A143" s="22">
        <f t="shared" si="2"/>
        <v>139</v>
      </c>
      <c r="B143" s="23" t="str">
        <f>Data!R143</f>
        <v>Music</v>
      </c>
      <c r="C143" s="23" t="str">
        <f>Data!S143</f>
        <v>Alice</v>
      </c>
      <c r="D143" s="23">
        <f>Data!U143</f>
        <v>1461</v>
      </c>
      <c r="E143" s="24">
        <f>Data!V143</f>
        <v>43012</v>
      </c>
    </row>
    <row r="144" spans="1:5" x14ac:dyDescent="0.3">
      <c r="A144" s="22">
        <f t="shared" si="2"/>
        <v>140</v>
      </c>
      <c r="B144" s="23" t="str">
        <f>Data!R144</f>
        <v>Books</v>
      </c>
      <c r="C144" s="23" t="str">
        <f>Data!S144</f>
        <v>Barney</v>
      </c>
      <c r="D144" s="23">
        <f>Data!U144</f>
        <v>999</v>
      </c>
      <c r="E144" s="24">
        <f>Data!V144</f>
        <v>43019</v>
      </c>
    </row>
    <row r="145" spans="1:5" x14ac:dyDescent="0.3">
      <c r="A145" s="22">
        <f t="shared" si="2"/>
        <v>141</v>
      </c>
      <c r="B145" s="23" t="str">
        <f>Data!R145</f>
        <v>Books</v>
      </c>
      <c r="C145" s="23" t="str">
        <f>Data!S145</f>
        <v>Barney</v>
      </c>
      <c r="D145" s="23">
        <f>Data!U145</f>
        <v>510</v>
      </c>
      <c r="E145" s="24">
        <f>Data!V145</f>
        <v>43030</v>
      </c>
    </row>
    <row r="146" spans="1:5" x14ac:dyDescent="0.3">
      <c r="A146" s="22">
        <f t="shared" si="2"/>
        <v>142</v>
      </c>
      <c r="B146" s="23" t="str">
        <f>Data!R146</f>
        <v>Music</v>
      </c>
      <c r="C146" s="23" t="str">
        <f>Data!S146</f>
        <v>Alice</v>
      </c>
      <c r="D146" s="23">
        <f>Data!U146</f>
        <v>1103</v>
      </c>
      <c r="E146" s="24">
        <f>Data!V146</f>
        <v>43021</v>
      </c>
    </row>
    <row r="147" spans="1:5" x14ac:dyDescent="0.3">
      <c r="A147" s="22">
        <f t="shared" si="2"/>
        <v>143</v>
      </c>
      <c r="B147" s="23" t="str">
        <f>Data!R147</f>
        <v>Music</v>
      </c>
      <c r="C147" s="23" t="str">
        <f>Data!S147</f>
        <v>Carol</v>
      </c>
      <c r="D147" s="23">
        <f>Data!U147</f>
        <v>1412</v>
      </c>
      <c r="E147" s="24">
        <f>Data!V147</f>
        <v>43024</v>
      </c>
    </row>
    <row r="148" spans="1:5" x14ac:dyDescent="0.3">
      <c r="A148" s="22">
        <f t="shared" si="2"/>
        <v>144</v>
      </c>
      <c r="B148" s="23" t="str">
        <f>Data!R148</f>
        <v>Books</v>
      </c>
      <c r="C148" s="23" t="str">
        <f>Data!S148</f>
        <v>Barney</v>
      </c>
      <c r="D148" s="23">
        <f>Data!U148</f>
        <v>0</v>
      </c>
      <c r="E148" s="24">
        <f>Data!V148</f>
        <v>43024</v>
      </c>
    </row>
    <row r="149" spans="1:5" x14ac:dyDescent="0.3">
      <c r="A149" s="22">
        <f t="shared" si="2"/>
        <v>145</v>
      </c>
      <c r="B149" s="23" t="str">
        <f>Data!R149</f>
        <v>Books</v>
      </c>
      <c r="C149" s="23" t="str">
        <f>Data!S149</f>
        <v>Alice</v>
      </c>
      <c r="D149" s="23">
        <f>Data!U149</f>
        <v>763</v>
      </c>
      <c r="E149" s="24">
        <f>Data!V149</f>
        <v>43016</v>
      </c>
    </row>
    <row r="150" spans="1:5" x14ac:dyDescent="0.3">
      <c r="A150" s="22">
        <f t="shared" si="2"/>
        <v>146</v>
      </c>
      <c r="B150" s="23" t="str">
        <f>Data!R150</f>
        <v>Clothing</v>
      </c>
      <c r="C150" s="23" t="str">
        <f>Data!S150</f>
        <v>Barney</v>
      </c>
      <c r="D150" s="23">
        <f>Data!U150</f>
        <v>1419</v>
      </c>
      <c r="E150" s="24">
        <f>Data!V150</f>
        <v>43019</v>
      </c>
    </row>
    <row r="151" spans="1:5" x14ac:dyDescent="0.3">
      <c r="A151" s="22">
        <f t="shared" si="2"/>
        <v>147</v>
      </c>
      <c r="B151" s="23" t="str">
        <f>Data!R151</f>
        <v>Books</v>
      </c>
      <c r="C151" s="23" t="str">
        <f>Data!S151</f>
        <v>Alice</v>
      </c>
      <c r="D151" s="23">
        <f>Data!U151</f>
        <v>906</v>
      </c>
      <c r="E151" s="24">
        <f>Data!V151</f>
        <v>43039</v>
      </c>
    </row>
    <row r="152" spans="1:5" x14ac:dyDescent="0.3">
      <c r="A152" s="22">
        <f t="shared" si="2"/>
        <v>148</v>
      </c>
      <c r="B152" s="23" t="str">
        <f>Data!R152</f>
        <v>Books</v>
      </c>
      <c r="C152" s="23" t="str">
        <f>Data!S152</f>
        <v>Carol</v>
      </c>
      <c r="D152" s="23">
        <f>Data!U152</f>
        <v>725</v>
      </c>
      <c r="E152" s="24">
        <f>Data!V152</f>
        <v>43018</v>
      </c>
    </row>
    <row r="153" spans="1:5" x14ac:dyDescent="0.3">
      <c r="A153" s="22">
        <f t="shared" si="2"/>
        <v>149</v>
      </c>
      <c r="B153" s="23" t="str">
        <f>Data!R153</f>
        <v>Clothing</v>
      </c>
      <c r="C153" s="23" t="str">
        <f>Data!S153</f>
        <v>Carol</v>
      </c>
      <c r="D153" s="23">
        <f>Data!U153</f>
        <v>1304</v>
      </c>
      <c r="E153" s="24">
        <f>Data!V153</f>
        <v>43023</v>
      </c>
    </row>
    <row r="154" spans="1:5" x14ac:dyDescent="0.3">
      <c r="A154" s="22">
        <f t="shared" si="2"/>
        <v>150</v>
      </c>
      <c r="B154" s="23" t="str">
        <f>Data!R154</f>
        <v>Games</v>
      </c>
      <c r="C154" s="23" t="str">
        <f>Data!S154</f>
        <v>Carol</v>
      </c>
      <c r="D154" s="23">
        <f>Data!U154</f>
        <v>1050</v>
      </c>
      <c r="E154" s="24">
        <f>Data!V154</f>
        <v>43034</v>
      </c>
    </row>
    <row r="155" spans="1:5" x14ac:dyDescent="0.3">
      <c r="A155" s="22">
        <f t="shared" si="2"/>
        <v>151</v>
      </c>
      <c r="B155" s="23" t="str">
        <f>Data!R155</f>
        <v>Books</v>
      </c>
      <c r="C155" s="23" t="str">
        <f>Data!S155</f>
        <v>David</v>
      </c>
      <c r="D155" s="23">
        <f>Data!U155</f>
        <v>765</v>
      </c>
      <c r="E155" s="24">
        <f>Data!V155</f>
        <v>43011</v>
      </c>
    </row>
    <row r="156" spans="1:5" x14ac:dyDescent="0.3">
      <c r="A156" s="22">
        <f t="shared" si="2"/>
        <v>152</v>
      </c>
      <c r="B156" s="23" t="str">
        <f>Data!R156</f>
        <v>Music</v>
      </c>
      <c r="C156" s="23" t="str">
        <f>Data!S156</f>
        <v>Barney</v>
      </c>
      <c r="D156" s="23">
        <f>Data!U156</f>
        <v>1272</v>
      </c>
      <c r="E156" s="24">
        <f>Data!V156</f>
        <v>43009</v>
      </c>
    </row>
    <row r="157" spans="1:5" x14ac:dyDescent="0.3">
      <c r="A157" s="22">
        <f t="shared" si="2"/>
        <v>153</v>
      </c>
      <c r="B157" s="23" t="str">
        <f>Data!R157</f>
        <v>Music</v>
      </c>
      <c r="C157" s="23" t="str">
        <f>Data!S157</f>
        <v>David</v>
      </c>
      <c r="D157" s="23">
        <f>Data!U157</f>
        <v>1424</v>
      </c>
      <c r="E157" s="24">
        <f>Data!V157</f>
        <v>43015</v>
      </c>
    </row>
    <row r="158" spans="1:5" x14ac:dyDescent="0.3">
      <c r="A158" s="22">
        <f t="shared" si="2"/>
        <v>154</v>
      </c>
      <c r="B158" s="23" t="str">
        <f>Data!R158</f>
        <v>Music</v>
      </c>
      <c r="C158" s="23" t="str">
        <f>Data!S158</f>
        <v>Alice</v>
      </c>
      <c r="D158" s="23">
        <f>Data!U158</f>
        <v>1047</v>
      </c>
      <c r="E158" s="24">
        <f>Data!V158</f>
        <v>43013</v>
      </c>
    </row>
    <row r="159" spans="1:5" x14ac:dyDescent="0.3">
      <c r="A159" s="22">
        <f t="shared" si="2"/>
        <v>155</v>
      </c>
      <c r="B159" s="23" t="str">
        <f>Data!R159</f>
        <v>Games</v>
      </c>
      <c r="C159" s="23" t="str">
        <f>Data!S159</f>
        <v>Carol</v>
      </c>
      <c r="D159" s="23">
        <f>Data!U159</f>
        <v>1451</v>
      </c>
      <c r="E159" s="24">
        <f>Data!V159</f>
        <v>43009</v>
      </c>
    </row>
    <row r="160" spans="1:5" x14ac:dyDescent="0.3">
      <c r="A160" s="22">
        <f t="shared" si="2"/>
        <v>156</v>
      </c>
      <c r="B160" s="23" t="str">
        <f>Data!R160</f>
        <v>Clothing</v>
      </c>
      <c r="C160" s="23" t="str">
        <f>Data!S160</f>
        <v>Barney</v>
      </c>
      <c r="D160" s="23">
        <f>Data!U160</f>
        <v>667</v>
      </c>
      <c r="E160" s="24">
        <f>Data!V160</f>
        <v>43018</v>
      </c>
    </row>
    <row r="161" spans="1:5" x14ac:dyDescent="0.3">
      <c r="A161" s="22">
        <f t="shared" si="2"/>
        <v>157</v>
      </c>
      <c r="B161" s="23" t="str">
        <f>Data!R161</f>
        <v>Books</v>
      </c>
      <c r="C161" s="23" t="str">
        <f>Data!S161</f>
        <v>Carol</v>
      </c>
      <c r="D161" s="23">
        <f>Data!U161</f>
        <v>670</v>
      </c>
      <c r="E161" s="24">
        <f>Data!V161</f>
        <v>43009</v>
      </c>
    </row>
    <row r="162" spans="1:5" x14ac:dyDescent="0.3">
      <c r="A162" s="22">
        <f t="shared" si="2"/>
        <v>158</v>
      </c>
      <c r="B162" s="23" t="str">
        <f>Data!R162</f>
        <v>Books</v>
      </c>
      <c r="C162" s="23" t="str">
        <f>Data!S162</f>
        <v>David</v>
      </c>
      <c r="D162" s="23">
        <f>Data!U162</f>
        <v>729</v>
      </c>
      <c r="E162" s="24">
        <f>Data!V162</f>
        <v>43012</v>
      </c>
    </row>
    <row r="163" spans="1:5" x14ac:dyDescent="0.3">
      <c r="A163" s="22">
        <f t="shared" si="2"/>
        <v>159</v>
      </c>
      <c r="B163" s="23" t="str">
        <f>Data!R163</f>
        <v>Clothing</v>
      </c>
      <c r="C163" s="23" t="str">
        <f>Data!S163</f>
        <v>Carol</v>
      </c>
      <c r="D163" s="23">
        <f>Data!U163</f>
        <v>1864</v>
      </c>
      <c r="E163" s="24">
        <f>Data!V163</f>
        <v>43029</v>
      </c>
    </row>
    <row r="164" spans="1:5" x14ac:dyDescent="0.3">
      <c r="A164" s="22">
        <f t="shared" si="2"/>
        <v>160</v>
      </c>
      <c r="B164" s="23" t="str">
        <f>Data!R164</f>
        <v>Books</v>
      </c>
      <c r="C164" s="23" t="str">
        <f>Data!S164</f>
        <v>Carol</v>
      </c>
      <c r="D164" s="23">
        <f>Data!U164</f>
        <v>0</v>
      </c>
      <c r="E164" s="24">
        <f>Data!V164</f>
        <v>43021</v>
      </c>
    </row>
    <row r="165" spans="1:5" x14ac:dyDescent="0.3">
      <c r="A165" s="22">
        <f t="shared" si="2"/>
        <v>161</v>
      </c>
      <c r="B165" s="23" t="str">
        <f>Data!R165</f>
        <v>Clothing</v>
      </c>
      <c r="C165" s="23" t="str">
        <f>Data!S165</f>
        <v>Carol</v>
      </c>
      <c r="D165" s="23">
        <f>Data!U165</f>
        <v>0</v>
      </c>
      <c r="E165" s="24">
        <f>Data!V165</f>
        <v>43027</v>
      </c>
    </row>
    <row r="166" spans="1:5" x14ac:dyDescent="0.3">
      <c r="A166" s="22">
        <f t="shared" si="2"/>
        <v>162</v>
      </c>
      <c r="B166" s="23" t="str">
        <f>Data!R166</f>
        <v>Clothing</v>
      </c>
      <c r="C166" s="23" t="str">
        <f>Data!S166</f>
        <v>David</v>
      </c>
      <c r="D166" s="23">
        <f>Data!U166</f>
        <v>850</v>
      </c>
      <c r="E166" s="24">
        <f>Data!V166</f>
        <v>43036</v>
      </c>
    </row>
    <row r="167" spans="1:5" x14ac:dyDescent="0.3">
      <c r="A167" s="22">
        <f t="shared" si="2"/>
        <v>163</v>
      </c>
      <c r="B167" s="23" t="str">
        <f>Data!R167</f>
        <v>Games</v>
      </c>
      <c r="C167" s="23" t="str">
        <f>Data!S167</f>
        <v>Carol</v>
      </c>
      <c r="D167" s="23">
        <f>Data!U167</f>
        <v>1500</v>
      </c>
      <c r="E167" s="24">
        <f>Data!V167</f>
        <v>43023</v>
      </c>
    </row>
    <row r="168" spans="1:5" x14ac:dyDescent="0.3">
      <c r="A168" s="22">
        <f t="shared" si="2"/>
        <v>164</v>
      </c>
      <c r="B168" s="23" t="str">
        <f>Data!R168</f>
        <v>Music</v>
      </c>
      <c r="C168" s="23" t="str">
        <f>Data!S168</f>
        <v>Carol</v>
      </c>
      <c r="D168" s="23">
        <f>Data!U168</f>
        <v>0</v>
      </c>
      <c r="E168" s="24">
        <f>Data!V168</f>
        <v>43019</v>
      </c>
    </row>
    <row r="169" spans="1:5" x14ac:dyDescent="0.3">
      <c r="A169" s="22">
        <f t="shared" si="2"/>
        <v>165</v>
      </c>
      <c r="B169" s="23" t="str">
        <f>Data!R169</f>
        <v>Music</v>
      </c>
      <c r="C169" s="23" t="str">
        <f>Data!S169</f>
        <v>Barney</v>
      </c>
      <c r="D169" s="23">
        <f>Data!U169</f>
        <v>1242</v>
      </c>
      <c r="E169" s="24">
        <f>Data!V169</f>
        <v>43012</v>
      </c>
    </row>
    <row r="170" spans="1:5" x14ac:dyDescent="0.3">
      <c r="A170" s="22">
        <f t="shared" si="2"/>
        <v>166</v>
      </c>
      <c r="B170" s="23" t="str">
        <f>Data!R170</f>
        <v>Music</v>
      </c>
      <c r="C170" s="23" t="str">
        <f>Data!S170</f>
        <v>Carol</v>
      </c>
      <c r="D170" s="23">
        <f>Data!U170</f>
        <v>0</v>
      </c>
      <c r="E170" s="24">
        <f>Data!V170</f>
        <v>43032</v>
      </c>
    </row>
    <row r="171" spans="1:5" x14ac:dyDescent="0.3">
      <c r="A171" s="22">
        <f t="shared" si="2"/>
        <v>167</v>
      </c>
      <c r="B171" s="23" t="str">
        <f>Data!R171</f>
        <v>Books</v>
      </c>
      <c r="C171" s="23" t="str">
        <f>Data!S171</f>
        <v>David</v>
      </c>
      <c r="D171" s="23">
        <f>Data!U171</f>
        <v>804</v>
      </c>
      <c r="E171" s="24">
        <f>Data!V171</f>
        <v>43031</v>
      </c>
    </row>
    <row r="172" spans="1:5" x14ac:dyDescent="0.3">
      <c r="A172" s="22">
        <f t="shared" si="2"/>
        <v>168</v>
      </c>
      <c r="B172" s="23" t="str">
        <f>Data!R172</f>
        <v>Clothing</v>
      </c>
      <c r="C172" s="23" t="str">
        <f>Data!S172</f>
        <v>Barney</v>
      </c>
      <c r="D172" s="23">
        <f>Data!U172</f>
        <v>615</v>
      </c>
      <c r="E172" s="24">
        <f>Data!V172</f>
        <v>43026</v>
      </c>
    </row>
    <row r="173" spans="1:5" x14ac:dyDescent="0.3">
      <c r="A173" s="22">
        <f t="shared" si="2"/>
        <v>169</v>
      </c>
      <c r="B173" s="23" t="str">
        <f>Data!R173</f>
        <v>Books</v>
      </c>
      <c r="C173" s="23" t="str">
        <f>Data!S173</f>
        <v>Barney</v>
      </c>
      <c r="D173" s="23">
        <f>Data!U173</f>
        <v>0</v>
      </c>
      <c r="E173" s="24">
        <f>Data!V173</f>
        <v>43014</v>
      </c>
    </row>
    <row r="174" spans="1:5" x14ac:dyDescent="0.3">
      <c r="A174" s="22">
        <f t="shared" si="2"/>
        <v>170</v>
      </c>
      <c r="B174" s="23" t="str">
        <f>Data!R174</f>
        <v>Games</v>
      </c>
      <c r="C174" s="23" t="str">
        <f>Data!S174</f>
        <v>Carol</v>
      </c>
      <c r="D174" s="23">
        <f>Data!U174</f>
        <v>1900</v>
      </c>
      <c r="E174" s="24">
        <f>Data!V174</f>
        <v>43024</v>
      </c>
    </row>
    <row r="175" spans="1:5" x14ac:dyDescent="0.3">
      <c r="A175" s="22">
        <f t="shared" si="2"/>
        <v>171</v>
      </c>
      <c r="B175" s="23" t="str">
        <f>Data!R175</f>
        <v>Clothing</v>
      </c>
      <c r="C175" s="23" t="str">
        <f>Data!S175</f>
        <v>Alice</v>
      </c>
      <c r="D175" s="23">
        <f>Data!U175</f>
        <v>1657</v>
      </c>
      <c r="E175" s="24">
        <f>Data!V175</f>
        <v>43010</v>
      </c>
    </row>
    <row r="176" spans="1:5" x14ac:dyDescent="0.3">
      <c r="A176" s="22">
        <f t="shared" si="2"/>
        <v>172</v>
      </c>
      <c r="B176" s="23" t="str">
        <f>Data!R176</f>
        <v>Clothing</v>
      </c>
      <c r="C176" s="23" t="str">
        <f>Data!S176</f>
        <v>Alice</v>
      </c>
      <c r="D176" s="23">
        <f>Data!U176</f>
        <v>1243</v>
      </c>
      <c r="E176" s="24">
        <f>Data!V176</f>
        <v>43034</v>
      </c>
    </row>
    <row r="177" spans="1:5" x14ac:dyDescent="0.3">
      <c r="A177" s="22">
        <f t="shared" si="2"/>
        <v>173</v>
      </c>
      <c r="B177" s="23" t="str">
        <f>Data!R177</f>
        <v>Clothing</v>
      </c>
      <c r="C177" s="23" t="str">
        <f>Data!S177</f>
        <v>Barney</v>
      </c>
      <c r="D177" s="23">
        <f>Data!U177</f>
        <v>0</v>
      </c>
      <c r="E177" s="24">
        <f>Data!V177</f>
        <v>43011</v>
      </c>
    </row>
    <row r="178" spans="1:5" x14ac:dyDescent="0.3">
      <c r="A178" s="22">
        <f t="shared" si="2"/>
        <v>174</v>
      </c>
      <c r="B178" s="23" t="str">
        <f>Data!R178</f>
        <v>Games</v>
      </c>
      <c r="C178" s="23" t="str">
        <f>Data!S178</f>
        <v>Carol</v>
      </c>
      <c r="D178" s="23">
        <f>Data!U178</f>
        <v>1616</v>
      </c>
      <c r="E178" s="24">
        <f>Data!V178</f>
        <v>43030</v>
      </c>
    </row>
    <row r="179" spans="1:5" x14ac:dyDescent="0.3">
      <c r="A179" s="22">
        <f t="shared" si="2"/>
        <v>175</v>
      </c>
      <c r="B179" s="23" t="str">
        <f>Data!R179</f>
        <v>Music</v>
      </c>
      <c r="C179" s="23" t="str">
        <f>Data!S179</f>
        <v>David</v>
      </c>
      <c r="D179" s="23">
        <f>Data!U179</f>
        <v>1136</v>
      </c>
      <c r="E179" s="24">
        <f>Data!V179</f>
        <v>43013</v>
      </c>
    </row>
    <row r="180" spans="1:5" x14ac:dyDescent="0.3">
      <c r="A180" s="22">
        <f t="shared" si="2"/>
        <v>176</v>
      </c>
      <c r="B180" s="23" t="str">
        <f>Data!R180</f>
        <v>Clothing</v>
      </c>
      <c r="C180" s="23" t="str">
        <f>Data!S180</f>
        <v>Alice</v>
      </c>
      <c r="D180" s="23">
        <f>Data!U180</f>
        <v>1671</v>
      </c>
      <c r="E180" s="24">
        <f>Data!V180</f>
        <v>43022</v>
      </c>
    </row>
    <row r="181" spans="1:5" x14ac:dyDescent="0.3">
      <c r="A181" s="22">
        <f t="shared" si="2"/>
        <v>177</v>
      </c>
      <c r="B181" s="23" t="str">
        <f>Data!R181</f>
        <v>Books</v>
      </c>
      <c r="C181" s="23" t="str">
        <f>Data!S181</f>
        <v>Alice</v>
      </c>
      <c r="D181" s="23">
        <f>Data!U181</f>
        <v>640</v>
      </c>
      <c r="E181" s="24">
        <f>Data!V181</f>
        <v>43017</v>
      </c>
    </row>
    <row r="182" spans="1:5" x14ac:dyDescent="0.3">
      <c r="A182" s="22">
        <f t="shared" si="2"/>
        <v>178</v>
      </c>
      <c r="B182" s="23" t="str">
        <f>Data!R182</f>
        <v>Music</v>
      </c>
      <c r="C182" s="23" t="str">
        <f>Data!S182</f>
        <v>Carol</v>
      </c>
      <c r="D182" s="23">
        <f>Data!U182</f>
        <v>952</v>
      </c>
      <c r="E182" s="24">
        <f>Data!V182</f>
        <v>43030</v>
      </c>
    </row>
    <row r="183" spans="1:5" x14ac:dyDescent="0.3">
      <c r="A183" s="22">
        <f t="shared" si="2"/>
        <v>179</v>
      </c>
      <c r="B183" s="23" t="str">
        <f>Data!R183</f>
        <v>Games</v>
      </c>
      <c r="C183" s="23" t="str">
        <f>Data!S183</f>
        <v>Barney</v>
      </c>
      <c r="D183" s="23">
        <f>Data!U183</f>
        <v>1198</v>
      </c>
      <c r="E183" s="24">
        <f>Data!V183</f>
        <v>43019</v>
      </c>
    </row>
    <row r="184" spans="1:5" x14ac:dyDescent="0.3">
      <c r="A184" s="22">
        <f t="shared" si="2"/>
        <v>180</v>
      </c>
      <c r="B184" s="23" t="str">
        <f>Data!R184</f>
        <v>Music</v>
      </c>
      <c r="C184" s="23" t="str">
        <f>Data!S184</f>
        <v>Barney</v>
      </c>
      <c r="D184" s="23">
        <f>Data!U184</f>
        <v>1291</v>
      </c>
      <c r="E184" s="24">
        <f>Data!V184</f>
        <v>43023</v>
      </c>
    </row>
    <row r="185" spans="1:5" x14ac:dyDescent="0.3">
      <c r="A185" s="22">
        <f t="shared" si="2"/>
        <v>181</v>
      </c>
      <c r="B185" s="23" t="str">
        <f>Data!R185</f>
        <v>Games</v>
      </c>
      <c r="C185" s="23" t="str">
        <f>Data!S185</f>
        <v>Carol</v>
      </c>
      <c r="D185" s="23">
        <f>Data!U185</f>
        <v>1037</v>
      </c>
      <c r="E185" s="24">
        <f>Data!V185</f>
        <v>43029</v>
      </c>
    </row>
    <row r="186" spans="1:5" x14ac:dyDescent="0.3">
      <c r="A186" s="22">
        <f t="shared" si="2"/>
        <v>182</v>
      </c>
      <c r="B186" s="23" t="str">
        <f>Data!R186</f>
        <v>Clothing</v>
      </c>
      <c r="C186" s="23" t="str">
        <f>Data!S186</f>
        <v>Barney</v>
      </c>
      <c r="D186" s="23">
        <f>Data!U186</f>
        <v>1105</v>
      </c>
      <c r="E186" s="24">
        <f>Data!V186</f>
        <v>43035</v>
      </c>
    </row>
    <row r="187" spans="1:5" x14ac:dyDescent="0.3">
      <c r="A187" s="22">
        <f t="shared" si="2"/>
        <v>183</v>
      </c>
      <c r="B187" s="23" t="str">
        <f>Data!R187</f>
        <v>Books</v>
      </c>
      <c r="C187" s="23" t="str">
        <f>Data!S187</f>
        <v>Carol</v>
      </c>
      <c r="D187" s="23">
        <f>Data!U187</f>
        <v>767</v>
      </c>
      <c r="E187" s="24">
        <f>Data!V187</f>
        <v>43032</v>
      </c>
    </row>
    <row r="188" spans="1:5" x14ac:dyDescent="0.3">
      <c r="A188" s="22">
        <f t="shared" si="2"/>
        <v>184</v>
      </c>
      <c r="B188" s="23" t="str">
        <f>Data!R188</f>
        <v>Clothing</v>
      </c>
      <c r="C188" s="23" t="str">
        <f>Data!S188</f>
        <v>Alice</v>
      </c>
      <c r="D188" s="23">
        <f>Data!U188</f>
        <v>1121</v>
      </c>
      <c r="E188" s="24">
        <f>Data!V188</f>
        <v>43011</v>
      </c>
    </row>
    <row r="189" spans="1:5" x14ac:dyDescent="0.3">
      <c r="A189" s="22">
        <f t="shared" si="2"/>
        <v>185</v>
      </c>
      <c r="B189" s="23" t="str">
        <f>Data!R189</f>
        <v>Music</v>
      </c>
      <c r="C189" s="23" t="str">
        <f>Data!S189</f>
        <v>Barney</v>
      </c>
      <c r="D189" s="23">
        <f>Data!U189</f>
        <v>914</v>
      </c>
      <c r="E189" s="24">
        <f>Data!V189</f>
        <v>43020</v>
      </c>
    </row>
    <row r="190" spans="1:5" x14ac:dyDescent="0.3">
      <c r="A190" s="22">
        <f t="shared" si="2"/>
        <v>186</v>
      </c>
      <c r="B190" s="23" t="str">
        <f>Data!R190</f>
        <v>Clothing</v>
      </c>
      <c r="C190" s="23" t="str">
        <f>Data!S190</f>
        <v>David</v>
      </c>
      <c r="D190" s="23">
        <f>Data!U190</f>
        <v>1631</v>
      </c>
      <c r="E190" s="24">
        <f>Data!V190</f>
        <v>43016</v>
      </c>
    </row>
    <row r="191" spans="1:5" x14ac:dyDescent="0.3">
      <c r="A191" s="22">
        <f t="shared" si="2"/>
        <v>187</v>
      </c>
      <c r="B191" s="23" t="str">
        <f>Data!R191</f>
        <v>Games</v>
      </c>
      <c r="C191" s="23" t="str">
        <f>Data!S191</f>
        <v>Barney</v>
      </c>
      <c r="D191" s="23">
        <f>Data!U191</f>
        <v>0</v>
      </c>
      <c r="E191" s="24">
        <f>Data!V191</f>
        <v>43012</v>
      </c>
    </row>
    <row r="192" spans="1:5" x14ac:dyDescent="0.3">
      <c r="A192" s="22">
        <f t="shared" si="2"/>
        <v>188</v>
      </c>
      <c r="B192" s="23" t="str">
        <f>Data!R192</f>
        <v>Games</v>
      </c>
      <c r="C192" s="23" t="str">
        <f>Data!S192</f>
        <v>David</v>
      </c>
      <c r="D192" s="23">
        <f>Data!U192</f>
        <v>1916</v>
      </c>
      <c r="E192" s="24">
        <f>Data!V192</f>
        <v>43029</v>
      </c>
    </row>
    <row r="193" spans="1:5" x14ac:dyDescent="0.3">
      <c r="A193" s="22">
        <f t="shared" si="2"/>
        <v>189</v>
      </c>
      <c r="B193" s="23" t="str">
        <f>Data!R193</f>
        <v>Games</v>
      </c>
      <c r="C193" s="23" t="str">
        <f>Data!S193</f>
        <v>Alice</v>
      </c>
      <c r="D193" s="23">
        <f>Data!U193</f>
        <v>2406</v>
      </c>
      <c r="E193" s="24">
        <f>Data!V193</f>
        <v>43014</v>
      </c>
    </row>
    <row r="194" spans="1:5" x14ac:dyDescent="0.3">
      <c r="A194" s="22">
        <f t="shared" si="2"/>
        <v>190</v>
      </c>
      <c r="B194" s="23" t="str">
        <f>Data!R194</f>
        <v>Games</v>
      </c>
      <c r="C194" s="23" t="str">
        <f>Data!S194</f>
        <v>Carol</v>
      </c>
      <c r="D194" s="23">
        <f>Data!U194</f>
        <v>1878</v>
      </c>
      <c r="E194" s="24">
        <f>Data!V194</f>
        <v>43020</v>
      </c>
    </row>
    <row r="195" spans="1:5" x14ac:dyDescent="0.3">
      <c r="A195" s="22">
        <f t="shared" si="2"/>
        <v>191</v>
      </c>
      <c r="B195" s="23" t="str">
        <f>Data!R195</f>
        <v>Games</v>
      </c>
      <c r="C195" s="23" t="str">
        <f>Data!S195</f>
        <v>David</v>
      </c>
      <c r="D195" s="23">
        <f>Data!U195</f>
        <v>0</v>
      </c>
      <c r="E195" s="24">
        <f>Data!V195</f>
        <v>43027</v>
      </c>
    </row>
    <row r="196" spans="1:5" x14ac:dyDescent="0.3">
      <c r="A196" s="22">
        <f t="shared" si="2"/>
        <v>192</v>
      </c>
      <c r="B196" s="23" t="str">
        <f>Data!R196</f>
        <v>Music</v>
      </c>
      <c r="C196" s="23" t="str">
        <f>Data!S196</f>
        <v>Carol</v>
      </c>
      <c r="D196" s="23">
        <f>Data!U196</f>
        <v>1360</v>
      </c>
      <c r="E196" s="24">
        <f>Data!V196</f>
        <v>43023</v>
      </c>
    </row>
    <row r="197" spans="1:5" x14ac:dyDescent="0.3">
      <c r="A197" s="22">
        <f t="shared" si="2"/>
        <v>193</v>
      </c>
      <c r="B197" s="23" t="str">
        <f>Data!R197</f>
        <v>Music</v>
      </c>
      <c r="C197" s="23" t="str">
        <f>Data!S197</f>
        <v>Carol</v>
      </c>
      <c r="D197" s="23">
        <f>Data!U197</f>
        <v>0</v>
      </c>
      <c r="E197" s="24">
        <f>Data!V197</f>
        <v>43022</v>
      </c>
    </row>
    <row r="198" spans="1:5" x14ac:dyDescent="0.3">
      <c r="A198" s="22">
        <f t="shared" ref="A198:A261" si="3">A197+1</f>
        <v>194</v>
      </c>
      <c r="B198" s="23" t="str">
        <f>Data!R198</f>
        <v>Books</v>
      </c>
      <c r="C198" s="23" t="str">
        <f>Data!S198</f>
        <v>Barney</v>
      </c>
      <c r="D198" s="23">
        <f>Data!U198</f>
        <v>844</v>
      </c>
      <c r="E198" s="24">
        <f>Data!V198</f>
        <v>43013</v>
      </c>
    </row>
    <row r="199" spans="1:5" x14ac:dyDescent="0.3">
      <c r="A199" s="22">
        <f t="shared" si="3"/>
        <v>195</v>
      </c>
      <c r="B199" s="23" t="str">
        <f>Data!R199</f>
        <v>Clothing</v>
      </c>
      <c r="C199" s="23" t="str">
        <f>Data!S199</f>
        <v>David</v>
      </c>
      <c r="D199" s="23">
        <f>Data!U199</f>
        <v>1172</v>
      </c>
      <c r="E199" s="24">
        <f>Data!V199</f>
        <v>43028</v>
      </c>
    </row>
    <row r="200" spans="1:5" x14ac:dyDescent="0.3">
      <c r="A200" s="22">
        <f t="shared" si="3"/>
        <v>196</v>
      </c>
      <c r="B200" s="23" t="str">
        <f>Data!R200</f>
        <v>Books</v>
      </c>
      <c r="C200" s="23" t="str">
        <f>Data!S200</f>
        <v>Alice</v>
      </c>
      <c r="D200" s="23">
        <f>Data!U200</f>
        <v>0</v>
      </c>
      <c r="E200" s="24">
        <f>Data!V200</f>
        <v>43038</v>
      </c>
    </row>
    <row r="201" spans="1:5" x14ac:dyDescent="0.3">
      <c r="A201" s="22">
        <f t="shared" si="3"/>
        <v>197</v>
      </c>
      <c r="B201" s="23" t="str">
        <f>Data!R201</f>
        <v>Music</v>
      </c>
      <c r="C201" s="23" t="str">
        <f>Data!S201</f>
        <v>Alice</v>
      </c>
      <c r="D201" s="23">
        <f>Data!U201</f>
        <v>924</v>
      </c>
      <c r="E201" s="24">
        <f>Data!V201</f>
        <v>43015</v>
      </c>
    </row>
    <row r="202" spans="1:5" x14ac:dyDescent="0.3">
      <c r="A202" s="22">
        <f t="shared" si="3"/>
        <v>198</v>
      </c>
      <c r="B202" s="23" t="str">
        <f>Data!R202</f>
        <v>Games</v>
      </c>
      <c r="C202" s="23" t="str">
        <f>Data!S202</f>
        <v>Barney</v>
      </c>
      <c r="D202" s="23">
        <f>Data!U202</f>
        <v>2368</v>
      </c>
      <c r="E202" s="24">
        <f>Data!V202</f>
        <v>43010</v>
      </c>
    </row>
    <row r="203" spans="1:5" x14ac:dyDescent="0.3">
      <c r="A203" s="22">
        <f t="shared" si="3"/>
        <v>199</v>
      </c>
      <c r="B203" s="23" t="str">
        <f>Data!R203</f>
        <v>Games</v>
      </c>
      <c r="C203" s="23" t="str">
        <f>Data!S203</f>
        <v>Carol</v>
      </c>
      <c r="D203" s="23">
        <f>Data!U203</f>
        <v>1616</v>
      </c>
      <c r="E203" s="24">
        <f>Data!V203</f>
        <v>43026</v>
      </c>
    </row>
    <row r="204" spans="1:5" x14ac:dyDescent="0.3">
      <c r="A204" s="22">
        <f t="shared" si="3"/>
        <v>200</v>
      </c>
      <c r="B204" s="23" t="str">
        <f>Data!R204</f>
        <v>Music</v>
      </c>
      <c r="C204" s="23" t="str">
        <f>Data!S204</f>
        <v>David</v>
      </c>
      <c r="D204" s="23">
        <f>Data!U204</f>
        <v>1445</v>
      </c>
      <c r="E204" s="24">
        <f>Data!V204</f>
        <v>43020</v>
      </c>
    </row>
    <row r="205" spans="1:5" x14ac:dyDescent="0.3">
      <c r="A205" s="22">
        <f t="shared" si="3"/>
        <v>201</v>
      </c>
      <c r="B205" s="23" t="str">
        <f>Data!R205</f>
        <v>Music</v>
      </c>
      <c r="C205" s="23" t="str">
        <f>Data!S205</f>
        <v>Carol</v>
      </c>
      <c r="D205" s="23">
        <f>Data!U205</f>
        <v>1133</v>
      </c>
      <c r="E205" s="24">
        <f>Data!V205</f>
        <v>43038</v>
      </c>
    </row>
    <row r="206" spans="1:5" x14ac:dyDescent="0.3">
      <c r="A206" s="22">
        <f t="shared" si="3"/>
        <v>202</v>
      </c>
      <c r="B206" s="23" t="str">
        <f>Data!R206</f>
        <v>Clothing</v>
      </c>
      <c r="C206" s="23" t="str">
        <f>Data!S206</f>
        <v>Carol</v>
      </c>
      <c r="D206" s="23">
        <f>Data!U206</f>
        <v>0</v>
      </c>
      <c r="E206" s="24">
        <f>Data!V206</f>
        <v>43013</v>
      </c>
    </row>
    <row r="207" spans="1:5" x14ac:dyDescent="0.3">
      <c r="A207" s="22">
        <f t="shared" si="3"/>
        <v>203</v>
      </c>
      <c r="B207" s="23" t="str">
        <f>Data!R207</f>
        <v>Clothing</v>
      </c>
      <c r="C207" s="23" t="str">
        <f>Data!S207</f>
        <v>Alice</v>
      </c>
      <c r="D207" s="23">
        <f>Data!U207</f>
        <v>874</v>
      </c>
      <c r="E207" s="24">
        <f>Data!V207</f>
        <v>43039</v>
      </c>
    </row>
    <row r="208" spans="1:5" x14ac:dyDescent="0.3">
      <c r="A208" s="22">
        <f t="shared" si="3"/>
        <v>204</v>
      </c>
      <c r="B208" s="23" t="str">
        <f>Data!R208</f>
        <v>Music</v>
      </c>
      <c r="C208" s="23" t="str">
        <f>Data!S208</f>
        <v>Carol</v>
      </c>
      <c r="D208" s="23">
        <f>Data!U208</f>
        <v>1003</v>
      </c>
      <c r="E208" s="24">
        <f>Data!V208</f>
        <v>43016</v>
      </c>
    </row>
    <row r="209" spans="1:5" x14ac:dyDescent="0.3">
      <c r="A209" s="22">
        <f t="shared" si="3"/>
        <v>205</v>
      </c>
      <c r="B209" s="23" t="str">
        <f>Data!R209</f>
        <v>Books</v>
      </c>
      <c r="C209" s="23" t="str">
        <f>Data!S209</f>
        <v>David</v>
      </c>
      <c r="D209" s="23">
        <f>Data!U209</f>
        <v>688</v>
      </c>
      <c r="E209" s="24">
        <f>Data!V209</f>
        <v>43020</v>
      </c>
    </row>
    <row r="210" spans="1:5" x14ac:dyDescent="0.3">
      <c r="A210" s="22">
        <f t="shared" si="3"/>
        <v>206</v>
      </c>
      <c r="B210" s="23" t="str">
        <f>Data!R210</f>
        <v>Clothing</v>
      </c>
      <c r="C210" s="23" t="str">
        <f>Data!S210</f>
        <v>Carol</v>
      </c>
      <c r="D210" s="23">
        <f>Data!U210</f>
        <v>1334</v>
      </c>
      <c r="E210" s="24">
        <f>Data!V210</f>
        <v>43030</v>
      </c>
    </row>
    <row r="211" spans="1:5" x14ac:dyDescent="0.3">
      <c r="A211" s="22">
        <f t="shared" si="3"/>
        <v>207</v>
      </c>
      <c r="B211" s="23" t="str">
        <f>Data!R211</f>
        <v>Books</v>
      </c>
      <c r="C211" s="23" t="str">
        <f>Data!S211</f>
        <v>Alice</v>
      </c>
      <c r="D211" s="23">
        <f>Data!U211</f>
        <v>552</v>
      </c>
      <c r="E211" s="24">
        <f>Data!V211</f>
        <v>43022</v>
      </c>
    </row>
    <row r="212" spans="1:5" x14ac:dyDescent="0.3">
      <c r="A212" s="22">
        <f t="shared" si="3"/>
        <v>208</v>
      </c>
      <c r="B212" s="23" t="str">
        <f>Data!R212</f>
        <v>Books</v>
      </c>
      <c r="C212" s="23" t="str">
        <f>Data!S212</f>
        <v>Carol</v>
      </c>
      <c r="D212" s="23">
        <f>Data!U212</f>
        <v>776</v>
      </c>
      <c r="E212" s="24">
        <f>Data!V212</f>
        <v>43019</v>
      </c>
    </row>
    <row r="213" spans="1:5" x14ac:dyDescent="0.3">
      <c r="A213" s="22">
        <f t="shared" si="3"/>
        <v>209</v>
      </c>
      <c r="B213" s="23" t="str">
        <f>Data!R213</f>
        <v>Games</v>
      </c>
      <c r="C213" s="23" t="str">
        <f>Data!S213</f>
        <v>Barney</v>
      </c>
      <c r="D213" s="23">
        <f>Data!U213</f>
        <v>1261</v>
      </c>
      <c r="E213" s="24">
        <f>Data!V213</f>
        <v>43036</v>
      </c>
    </row>
    <row r="214" spans="1:5" x14ac:dyDescent="0.3">
      <c r="A214" s="22">
        <f t="shared" si="3"/>
        <v>210</v>
      </c>
      <c r="B214" s="23" t="str">
        <f>Data!R214</f>
        <v>Music</v>
      </c>
      <c r="C214" s="23" t="str">
        <f>Data!S214</f>
        <v>David</v>
      </c>
      <c r="D214" s="23">
        <f>Data!U214</f>
        <v>1437</v>
      </c>
      <c r="E214" s="24">
        <f>Data!V214</f>
        <v>43030</v>
      </c>
    </row>
    <row r="215" spans="1:5" x14ac:dyDescent="0.3">
      <c r="A215" s="22">
        <f t="shared" si="3"/>
        <v>211</v>
      </c>
      <c r="B215" s="23" t="str">
        <f>Data!R215</f>
        <v>Clothing</v>
      </c>
      <c r="C215" s="23" t="str">
        <f>Data!S215</f>
        <v>David</v>
      </c>
      <c r="D215" s="23">
        <f>Data!U215</f>
        <v>0</v>
      </c>
      <c r="E215" s="24">
        <f>Data!V215</f>
        <v>43033</v>
      </c>
    </row>
    <row r="216" spans="1:5" x14ac:dyDescent="0.3">
      <c r="A216" s="22">
        <f t="shared" si="3"/>
        <v>212</v>
      </c>
      <c r="B216" s="23" t="str">
        <f>Data!R216</f>
        <v>Games</v>
      </c>
      <c r="C216" s="23" t="str">
        <f>Data!S216</f>
        <v>David</v>
      </c>
      <c r="D216" s="23">
        <f>Data!U216</f>
        <v>1562</v>
      </c>
      <c r="E216" s="24">
        <f>Data!V216</f>
        <v>43039</v>
      </c>
    </row>
    <row r="217" spans="1:5" x14ac:dyDescent="0.3">
      <c r="A217" s="22">
        <f t="shared" si="3"/>
        <v>213</v>
      </c>
      <c r="B217" s="23" t="str">
        <f>Data!R217</f>
        <v>Music</v>
      </c>
      <c r="C217" s="23" t="str">
        <f>Data!S217</f>
        <v>Alice</v>
      </c>
      <c r="D217" s="23">
        <f>Data!U217</f>
        <v>1342</v>
      </c>
      <c r="E217" s="24">
        <f>Data!V217</f>
        <v>43029</v>
      </c>
    </row>
    <row r="218" spans="1:5" x14ac:dyDescent="0.3">
      <c r="A218" s="22">
        <f t="shared" si="3"/>
        <v>214</v>
      </c>
      <c r="B218" s="23" t="str">
        <f>Data!R218</f>
        <v>Music</v>
      </c>
      <c r="C218" s="23" t="str">
        <f>Data!S218</f>
        <v>David</v>
      </c>
      <c r="D218" s="23">
        <f>Data!U218</f>
        <v>0</v>
      </c>
      <c r="E218" s="24">
        <f>Data!V218</f>
        <v>43011</v>
      </c>
    </row>
    <row r="219" spans="1:5" x14ac:dyDescent="0.3">
      <c r="A219" s="22">
        <f t="shared" si="3"/>
        <v>215</v>
      </c>
      <c r="B219" s="23" t="str">
        <f>Data!R219</f>
        <v>Games</v>
      </c>
      <c r="C219" s="23" t="str">
        <f>Data!S219</f>
        <v>Alice</v>
      </c>
      <c r="D219" s="23">
        <f>Data!U219</f>
        <v>892</v>
      </c>
      <c r="E219" s="24">
        <f>Data!V219</f>
        <v>43025</v>
      </c>
    </row>
    <row r="220" spans="1:5" x14ac:dyDescent="0.3">
      <c r="A220" s="22">
        <f t="shared" si="3"/>
        <v>216</v>
      </c>
      <c r="B220" s="23" t="str">
        <f>Data!R220</f>
        <v>Music</v>
      </c>
      <c r="C220" s="23" t="str">
        <f>Data!S220</f>
        <v>Alice</v>
      </c>
      <c r="D220" s="23">
        <f>Data!U220</f>
        <v>1236</v>
      </c>
      <c r="E220" s="24">
        <f>Data!V220</f>
        <v>43022</v>
      </c>
    </row>
    <row r="221" spans="1:5" x14ac:dyDescent="0.3">
      <c r="A221" s="22">
        <f t="shared" si="3"/>
        <v>217</v>
      </c>
      <c r="B221" s="23" t="str">
        <f>Data!R221</f>
        <v>Games</v>
      </c>
      <c r="C221" s="23" t="str">
        <f>Data!S221</f>
        <v>Carol</v>
      </c>
      <c r="D221" s="23">
        <f>Data!U221</f>
        <v>1289</v>
      </c>
      <c r="E221" s="24">
        <f>Data!V221</f>
        <v>43027</v>
      </c>
    </row>
    <row r="222" spans="1:5" x14ac:dyDescent="0.3">
      <c r="A222" s="22">
        <f t="shared" si="3"/>
        <v>218</v>
      </c>
      <c r="B222" s="23" t="str">
        <f>Data!R222</f>
        <v>Clothing</v>
      </c>
      <c r="C222" s="23" t="str">
        <f>Data!S222</f>
        <v>David</v>
      </c>
      <c r="D222" s="23">
        <f>Data!U222</f>
        <v>1414</v>
      </c>
      <c r="E222" s="24">
        <f>Data!V222</f>
        <v>43024</v>
      </c>
    </row>
    <row r="223" spans="1:5" x14ac:dyDescent="0.3">
      <c r="A223" s="22">
        <f t="shared" si="3"/>
        <v>219</v>
      </c>
      <c r="B223" s="23" t="str">
        <f>Data!R223</f>
        <v>Music</v>
      </c>
      <c r="C223" s="23" t="str">
        <f>Data!S223</f>
        <v>Barney</v>
      </c>
      <c r="D223" s="23">
        <f>Data!U223</f>
        <v>984</v>
      </c>
      <c r="E223" s="24">
        <f>Data!V223</f>
        <v>43015</v>
      </c>
    </row>
    <row r="224" spans="1:5" x14ac:dyDescent="0.3">
      <c r="A224" s="22">
        <f t="shared" si="3"/>
        <v>220</v>
      </c>
      <c r="B224" s="23" t="str">
        <f>Data!R224</f>
        <v>Music</v>
      </c>
      <c r="C224" s="23" t="str">
        <f>Data!S224</f>
        <v>Alice</v>
      </c>
      <c r="D224" s="23">
        <f>Data!U224</f>
        <v>0</v>
      </c>
      <c r="E224" s="24">
        <f>Data!V224</f>
        <v>43038</v>
      </c>
    </row>
    <row r="225" spans="1:5" x14ac:dyDescent="0.3">
      <c r="A225" s="22">
        <f t="shared" si="3"/>
        <v>221</v>
      </c>
      <c r="B225" s="23" t="str">
        <f>Data!R225</f>
        <v>Books</v>
      </c>
      <c r="C225" s="23" t="str">
        <f>Data!S225</f>
        <v>David</v>
      </c>
      <c r="D225" s="23">
        <f>Data!U225</f>
        <v>0</v>
      </c>
      <c r="E225" s="24">
        <f>Data!V225</f>
        <v>43021</v>
      </c>
    </row>
    <row r="226" spans="1:5" x14ac:dyDescent="0.3">
      <c r="A226" s="22">
        <f t="shared" si="3"/>
        <v>222</v>
      </c>
      <c r="B226" s="23" t="str">
        <f>Data!R226</f>
        <v>Clothing</v>
      </c>
      <c r="C226" s="23" t="str">
        <f>Data!S226</f>
        <v>Barney</v>
      </c>
      <c r="D226" s="23">
        <f>Data!U226</f>
        <v>718</v>
      </c>
      <c r="E226" s="24">
        <f>Data!V226</f>
        <v>43016</v>
      </c>
    </row>
    <row r="227" spans="1:5" x14ac:dyDescent="0.3">
      <c r="A227" s="22">
        <f t="shared" si="3"/>
        <v>223</v>
      </c>
      <c r="B227" s="23" t="str">
        <f>Data!R227</f>
        <v>Music</v>
      </c>
      <c r="C227" s="23" t="str">
        <f>Data!S227</f>
        <v>Alice</v>
      </c>
      <c r="D227" s="23">
        <f>Data!U227</f>
        <v>0</v>
      </c>
      <c r="E227" s="24">
        <f>Data!V227</f>
        <v>43011</v>
      </c>
    </row>
    <row r="228" spans="1:5" x14ac:dyDescent="0.3">
      <c r="A228" s="22">
        <f t="shared" si="3"/>
        <v>224</v>
      </c>
      <c r="B228" s="23" t="str">
        <f>Data!R228</f>
        <v>Music</v>
      </c>
      <c r="C228" s="23" t="str">
        <f>Data!S228</f>
        <v>Alice</v>
      </c>
      <c r="D228" s="23">
        <f>Data!U228</f>
        <v>975</v>
      </c>
      <c r="E228" s="24">
        <f>Data!V228</f>
        <v>43010</v>
      </c>
    </row>
    <row r="229" spans="1:5" x14ac:dyDescent="0.3">
      <c r="A229" s="22">
        <f t="shared" si="3"/>
        <v>225</v>
      </c>
      <c r="B229" s="23" t="str">
        <f>Data!R229</f>
        <v>Clothing</v>
      </c>
      <c r="C229" s="23" t="str">
        <f>Data!S229</f>
        <v>David</v>
      </c>
      <c r="D229" s="23">
        <f>Data!U229</f>
        <v>1545</v>
      </c>
      <c r="E229" s="24">
        <f>Data!V229</f>
        <v>43018</v>
      </c>
    </row>
    <row r="230" spans="1:5" x14ac:dyDescent="0.3">
      <c r="A230" s="22">
        <f t="shared" si="3"/>
        <v>226</v>
      </c>
      <c r="B230" s="23" t="str">
        <f>Data!R230</f>
        <v>Music</v>
      </c>
      <c r="C230" s="23" t="str">
        <f>Data!S230</f>
        <v>David</v>
      </c>
      <c r="D230" s="23">
        <f>Data!U230</f>
        <v>0</v>
      </c>
      <c r="E230" s="24">
        <f>Data!V230</f>
        <v>43014</v>
      </c>
    </row>
    <row r="231" spans="1:5" x14ac:dyDescent="0.3">
      <c r="A231" s="22">
        <f t="shared" si="3"/>
        <v>227</v>
      </c>
      <c r="B231" s="23" t="str">
        <f>Data!R231</f>
        <v>Music</v>
      </c>
      <c r="C231" s="23" t="str">
        <f>Data!S231</f>
        <v>Alice</v>
      </c>
      <c r="D231" s="23">
        <f>Data!U231</f>
        <v>0</v>
      </c>
      <c r="E231" s="24">
        <f>Data!V231</f>
        <v>43009</v>
      </c>
    </row>
    <row r="232" spans="1:5" x14ac:dyDescent="0.3">
      <c r="A232" s="22">
        <f t="shared" si="3"/>
        <v>228</v>
      </c>
      <c r="B232" s="23" t="str">
        <f>Data!R232</f>
        <v>Games</v>
      </c>
      <c r="C232" s="23" t="str">
        <f>Data!S232</f>
        <v>David</v>
      </c>
      <c r="D232" s="23">
        <f>Data!U232</f>
        <v>0</v>
      </c>
      <c r="E232" s="24">
        <f>Data!V232</f>
        <v>43037</v>
      </c>
    </row>
    <row r="233" spans="1:5" x14ac:dyDescent="0.3">
      <c r="A233" s="22">
        <f t="shared" si="3"/>
        <v>229</v>
      </c>
      <c r="B233" s="23" t="str">
        <f>Data!R233</f>
        <v>Books</v>
      </c>
      <c r="C233" s="23" t="str">
        <f>Data!S233</f>
        <v>Alice</v>
      </c>
      <c r="D233" s="23">
        <f>Data!U233</f>
        <v>743</v>
      </c>
      <c r="E233" s="24">
        <f>Data!V233</f>
        <v>43020</v>
      </c>
    </row>
    <row r="234" spans="1:5" x14ac:dyDescent="0.3">
      <c r="A234" s="22">
        <f t="shared" si="3"/>
        <v>230</v>
      </c>
      <c r="B234" s="23" t="str">
        <f>Data!R234</f>
        <v>Music</v>
      </c>
      <c r="C234" s="23" t="str">
        <f>Data!S234</f>
        <v>Alice</v>
      </c>
      <c r="D234" s="23">
        <f>Data!U234</f>
        <v>1347</v>
      </c>
      <c r="E234" s="24">
        <f>Data!V234</f>
        <v>43017</v>
      </c>
    </row>
    <row r="235" spans="1:5" x14ac:dyDescent="0.3">
      <c r="A235" s="22">
        <f t="shared" si="3"/>
        <v>231</v>
      </c>
      <c r="B235" s="23" t="str">
        <f>Data!R235</f>
        <v>Books</v>
      </c>
      <c r="C235" s="23" t="str">
        <f>Data!S235</f>
        <v>Alice</v>
      </c>
      <c r="D235" s="23">
        <f>Data!U235</f>
        <v>875</v>
      </c>
      <c r="E235" s="24">
        <f>Data!V235</f>
        <v>43029</v>
      </c>
    </row>
    <row r="236" spans="1:5" x14ac:dyDescent="0.3">
      <c r="A236" s="22">
        <f t="shared" si="3"/>
        <v>232</v>
      </c>
      <c r="B236" s="23" t="str">
        <f>Data!R236</f>
        <v>Games</v>
      </c>
      <c r="C236" s="23" t="str">
        <f>Data!S236</f>
        <v>Carol</v>
      </c>
      <c r="D236" s="23">
        <f>Data!U236</f>
        <v>2331</v>
      </c>
      <c r="E236" s="24">
        <f>Data!V236</f>
        <v>43022</v>
      </c>
    </row>
    <row r="237" spans="1:5" x14ac:dyDescent="0.3">
      <c r="A237" s="22">
        <f t="shared" si="3"/>
        <v>233</v>
      </c>
      <c r="B237" s="23" t="str">
        <f>Data!R237</f>
        <v>Books</v>
      </c>
      <c r="C237" s="23" t="str">
        <f>Data!S237</f>
        <v>Barney</v>
      </c>
      <c r="D237" s="23">
        <f>Data!U237</f>
        <v>0</v>
      </c>
      <c r="E237" s="24">
        <f>Data!V237</f>
        <v>43039</v>
      </c>
    </row>
    <row r="238" spans="1:5" x14ac:dyDescent="0.3">
      <c r="A238" s="22">
        <f t="shared" si="3"/>
        <v>234</v>
      </c>
      <c r="B238" s="23" t="str">
        <f>Data!R238</f>
        <v>Clothing</v>
      </c>
      <c r="C238" s="23" t="str">
        <f>Data!S238</f>
        <v>Alice</v>
      </c>
      <c r="D238" s="23">
        <f>Data!U238</f>
        <v>1182</v>
      </c>
      <c r="E238" s="24">
        <f>Data!V238</f>
        <v>43015</v>
      </c>
    </row>
    <row r="239" spans="1:5" x14ac:dyDescent="0.3">
      <c r="A239" s="22">
        <f t="shared" si="3"/>
        <v>235</v>
      </c>
      <c r="B239" s="23" t="str">
        <f>Data!R239</f>
        <v>Books</v>
      </c>
      <c r="C239" s="23" t="str">
        <f>Data!S239</f>
        <v>Alice</v>
      </c>
      <c r="D239" s="23">
        <f>Data!U239</f>
        <v>675</v>
      </c>
      <c r="E239" s="24">
        <f>Data!V239</f>
        <v>43019</v>
      </c>
    </row>
    <row r="240" spans="1:5" x14ac:dyDescent="0.3">
      <c r="A240" s="22">
        <f t="shared" si="3"/>
        <v>236</v>
      </c>
      <c r="B240" s="23" t="str">
        <f>Data!R240</f>
        <v>Music</v>
      </c>
      <c r="C240" s="23" t="str">
        <f>Data!S240</f>
        <v>Barney</v>
      </c>
      <c r="D240" s="23">
        <f>Data!U240</f>
        <v>981</v>
      </c>
      <c r="E240" s="24">
        <f>Data!V240</f>
        <v>43033</v>
      </c>
    </row>
    <row r="241" spans="1:5" x14ac:dyDescent="0.3">
      <c r="A241" s="22">
        <f t="shared" si="3"/>
        <v>237</v>
      </c>
      <c r="B241" s="23" t="str">
        <f>Data!R241</f>
        <v>Clothing</v>
      </c>
      <c r="C241" s="23" t="str">
        <f>Data!S241</f>
        <v>Alice</v>
      </c>
      <c r="D241" s="23">
        <f>Data!U241</f>
        <v>1693</v>
      </c>
      <c r="E241" s="24">
        <f>Data!V241</f>
        <v>43021</v>
      </c>
    </row>
    <row r="242" spans="1:5" x14ac:dyDescent="0.3">
      <c r="A242" s="22">
        <f t="shared" si="3"/>
        <v>238</v>
      </c>
      <c r="B242" s="23" t="str">
        <f>Data!R242</f>
        <v>Music</v>
      </c>
      <c r="C242" s="23" t="str">
        <f>Data!S242</f>
        <v>Alice</v>
      </c>
      <c r="D242" s="23">
        <f>Data!U242</f>
        <v>1499</v>
      </c>
      <c r="E242" s="24">
        <f>Data!V242</f>
        <v>43023</v>
      </c>
    </row>
    <row r="243" spans="1:5" x14ac:dyDescent="0.3">
      <c r="A243" s="22">
        <f t="shared" si="3"/>
        <v>239</v>
      </c>
      <c r="B243" s="23" t="str">
        <f>Data!R243</f>
        <v>Clothing</v>
      </c>
      <c r="C243" s="23" t="str">
        <f>Data!S243</f>
        <v>Carol</v>
      </c>
      <c r="D243" s="23">
        <f>Data!U243</f>
        <v>1774</v>
      </c>
      <c r="E243" s="24">
        <f>Data!V243</f>
        <v>43036</v>
      </c>
    </row>
    <row r="244" spans="1:5" x14ac:dyDescent="0.3">
      <c r="A244" s="22">
        <f t="shared" si="3"/>
        <v>240</v>
      </c>
      <c r="B244" s="23" t="str">
        <f>Data!R244</f>
        <v>Music</v>
      </c>
      <c r="C244" s="23" t="str">
        <f>Data!S244</f>
        <v>Carol</v>
      </c>
      <c r="D244" s="23">
        <f>Data!U244</f>
        <v>1256</v>
      </c>
      <c r="E244" s="24">
        <f>Data!V244</f>
        <v>43014</v>
      </c>
    </row>
    <row r="245" spans="1:5" x14ac:dyDescent="0.3">
      <c r="A245" s="22">
        <f t="shared" si="3"/>
        <v>241</v>
      </c>
      <c r="B245" s="23" t="str">
        <f>Data!R245</f>
        <v>Games</v>
      </c>
      <c r="C245" s="23" t="str">
        <f>Data!S245</f>
        <v>Carol</v>
      </c>
      <c r="D245" s="23">
        <f>Data!U245</f>
        <v>1298</v>
      </c>
      <c r="E245" s="24">
        <f>Data!V245</f>
        <v>43036</v>
      </c>
    </row>
    <row r="246" spans="1:5" x14ac:dyDescent="0.3">
      <c r="A246" s="22">
        <f t="shared" si="3"/>
        <v>242</v>
      </c>
      <c r="B246" s="23" t="str">
        <f>Data!R246</f>
        <v>Games</v>
      </c>
      <c r="C246" s="23" t="str">
        <f>Data!S246</f>
        <v>Barney</v>
      </c>
      <c r="D246" s="23">
        <f>Data!U246</f>
        <v>0</v>
      </c>
      <c r="E246" s="24">
        <f>Data!V246</f>
        <v>43029</v>
      </c>
    </row>
    <row r="247" spans="1:5" x14ac:dyDescent="0.3">
      <c r="A247" s="22">
        <f t="shared" si="3"/>
        <v>243</v>
      </c>
      <c r="B247" s="23" t="str">
        <f>Data!R247</f>
        <v>Books</v>
      </c>
      <c r="C247" s="23" t="str">
        <f>Data!S247</f>
        <v>Carol</v>
      </c>
      <c r="D247" s="23">
        <f>Data!U247</f>
        <v>0</v>
      </c>
      <c r="E247" s="24">
        <f>Data!V247</f>
        <v>43014</v>
      </c>
    </row>
    <row r="248" spans="1:5" x14ac:dyDescent="0.3">
      <c r="A248" s="22">
        <f t="shared" si="3"/>
        <v>244</v>
      </c>
      <c r="B248" s="23" t="str">
        <f>Data!R248</f>
        <v>Clothing</v>
      </c>
      <c r="C248" s="23" t="str">
        <f>Data!S248</f>
        <v>Carol</v>
      </c>
      <c r="D248" s="23">
        <f>Data!U248</f>
        <v>987</v>
      </c>
      <c r="E248" s="24">
        <f>Data!V248</f>
        <v>43017</v>
      </c>
    </row>
    <row r="249" spans="1:5" x14ac:dyDescent="0.3">
      <c r="A249" s="22">
        <f t="shared" si="3"/>
        <v>245</v>
      </c>
      <c r="B249" s="23" t="str">
        <f>Data!R249</f>
        <v>Music</v>
      </c>
      <c r="C249" s="23" t="str">
        <f>Data!S249</f>
        <v>David</v>
      </c>
      <c r="D249" s="23">
        <f>Data!U249</f>
        <v>1454</v>
      </c>
      <c r="E249" s="24">
        <f>Data!V249</f>
        <v>43021</v>
      </c>
    </row>
    <row r="250" spans="1:5" x14ac:dyDescent="0.3">
      <c r="A250" s="22">
        <f t="shared" si="3"/>
        <v>246</v>
      </c>
      <c r="B250" s="23" t="str">
        <f>Data!R250</f>
        <v>Games</v>
      </c>
      <c r="C250" s="23" t="str">
        <f>Data!S250</f>
        <v>Carol</v>
      </c>
      <c r="D250" s="23">
        <f>Data!U250</f>
        <v>0</v>
      </c>
      <c r="E250" s="24">
        <f>Data!V250</f>
        <v>43037</v>
      </c>
    </row>
    <row r="251" spans="1:5" x14ac:dyDescent="0.3">
      <c r="A251" s="22">
        <f t="shared" si="3"/>
        <v>247</v>
      </c>
      <c r="B251" s="23" t="str">
        <f>Data!R251</f>
        <v>Games</v>
      </c>
      <c r="C251" s="23" t="str">
        <f>Data!S251</f>
        <v>Carol</v>
      </c>
      <c r="D251" s="23">
        <f>Data!U251</f>
        <v>803</v>
      </c>
      <c r="E251" s="24">
        <f>Data!V251</f>
        <v>43038</v>
      </c>
    </row>
    <row r="252" spans="1:5" x14ac:dyDescent="0.3">
      <c r="A252" s="22">
        <f t="shared" si="3"/>
        <v>248</v>
      </c>
      <c r="B252" s="23" t="str">
        <f>Data!R252</f>
        <v>Games</v>
      </c>
      <c r="C252" s="23" t="str">
        <f>Data!S252</f>
        <v>Barney</v>
      </c>
      <c r="D252" s="23">
        <f>Data!U252</f>
        <v>0</v>
      </c>
      <c r="E252" s="24">
        <f>Data!V252</f>
        <v>43013</v>
      </c>
    </row>
    <row r="253" spans="1:5" x14ac:dyDescent="0.3">
      <c r="A253" s="22">
        <f t="shared" si="3"/>
        <v>249</v>
      </c>
      <c r="B253" s="23" t="str">
        <f>Data!R253</f>
        <v>Clothing</v>
      </c>
      <c r="C253" s="23" t="str">
        <f>Data!S253</f>
        <v>Barney</v>
      </c>
      <c r="D253" s="23">
        <f>Data!U253</f>
        <v>0</v>
      </c>
      <c r="E253" s="24">
        <f>Data!V253</f>
        <v>43038</v>
      </c>
    </row>
    <row r="254" spans="1:5" x14ac:dyDescent="0.3">
      <c r="A254" s="22">
        <f t="shared" si="3"/>
        <v>250</v>
      </c>
      <c r="B254" s="23" t="str">
        <f>Data!R254</f>
        <v>Music</v>
      </c>
      <c r="C254" s="23" t="str">
        <f>Data!S254</f>
        <v>Barney</v>
      </c>
      <c r="D254" s="23">
        <f>Data!U254</f>
        <v>1227</v>
      </c>
      <c r="E254" s="24">
        <f>Data!V254</f>
        <v>43038</v>
      </c>
    </row>
    <row r="255" spans="1:5" x14ac:dyDescent="0.3">
      <c r="A255" s="22">
        <f t="shared" si="3"/>
        <v>251</v>
      </c>
      <c r="B255" s="23" t="str">
        <f>Data!R255</f>
        <v>Music</v>
      </c>
      <c r="C255" s="23" t="str">
        <f>Data!S255</f>
        <v>Alice</v>
      </c>
      <c r="D255" s="23">
        <f>Data!U255</f>
        <v>1325</v>
      </c>
      <c r="E255" s="24">
        <f>Data!V255</f>
        <v>43035</v>
      </c>
    </row>
    <row r="256" spans="1:5" x14ac:dyDescent="0.3">
      <c r="A256" s="22">
        <f t="shared" si="3"/>
        <v>252</v>
      </c>
      <c r="B256" s="23" t="str">
        <f>Data!R256</f>
        <v>Clothing</v>
      </c>
      <c r="C256" s="23" t="str">
        <f>Data!S256</f>
        <v>David</v>
      </c>
      <c r="D256" s="23">
        <f>Data!U256</f>
        <v>0</v>
      </c>
      <c r="E256" s="24">
        <f>Data!V256</f>
        <v>43026</v>
      </c>
    </row>
    <row r="257" spans="1:5" x14ac:dyDescent="0.3">
      <c r="A257" s="22">
        <f t="shared" si="3"/>
        <v>253</v>
      </c>
      <c r="B257" s="23" t="str">
        <f>Data!R257</f>
        <v>Games</v>
      </c>
      <c r="C257" s="23" t="str">
        <f>Data!S257</f>
        <v>Alice</v>
      </c>
      <c r="D257" s="23">
        <f>Data!U257</f>
        <v>1035</v>
      </c>
      <c r="E257" s="24">
        <f>Data!V257</f>
        <v>43032</v>
      </c>
    </row>
    <row r="258" spans="1:5" x14ac:dyDescent="0.3">
      <c r="A258" s="22">
        <f t="shared" si="3"/>
        <v>254</v>
      </c>
      <c r="B258" s="23" t="str">
        <f>Data!R258</f>
        <v>Books</v>
      </c>
      <c r="C258" s="23" t="str">
        <f>Data!S258</f>
        <v>David</v>
      </c>
      <c r="D258" s="23">
        <f>Data!U258</f>
        <v>553</v>
      </c>
      <c r="E258" s="24">
        <f>Data!V258</f>
        <v>43038</v>
      </c>
    </row>
    <row r="259" spans="1:5" x14ac:dyDescent="0.3">
      <c r="A259" s="22">
        <f t="shared" si="3"/>
        <v>255</v>
      </c>
      <c r="B259" s="23" t="str">
        <f>Data!R259</f>
        <v>Music</v>
      </c>
      <c r="C259" s="23" t="str">
        <f>Data!S259</f>
        <v>Barney</v>
      </c>
      <c r="D259" s="23">
        <f>Data!U259</f>
        <v>1139</v>
      </c>
      <c r="E259" s="24">
        <f>Data!V259</f>
        <v>43029</v>
      </c>
    </row>
    <row r="260" spans="1:5" x14ac:dyDescent="0.3">
      <c r="A260" s="22">
        <f t="shared" si="3"/>
        <v>256</v>
      </c>
      <c r="B260" s="23" t="str">
        <f>Data!R260</f>
        <v>Games</v>
      </c>
      <c r="C260" s="23" t="str">
        <f>Data!S260</f>
        <v>Barney</v>
      </c>
      <c r="D260" s="23">
        <f>Data!U260</f>
        <v>0</v>
      </c>
      <c r="E260" s="24">
        <f>Data!V260</f>
        <v>43037</v>
      </c>
    </row>
    <row r="261" spans="1:5" x14ac:dyDescent="0.3">
      <c r="A261" s="22">
        <f t="shared" si="3"/>
        <v>257</v>
      </c>
      <c r="B261" s="23" t="str">
        <f>Data!R261</f>
        <v>Music</v>
      </c>
      <c r="C261" s="23" t="str">
        <f>Data!S261</f>
        <v>Carol</v>
      </c>
      <c r="D261" s="23">
        <f>Data!U261</f>
        <v>0</v>
      </c>
      <c r="E261" s="24">
        <f>Data!V261</f>
        <v>43034</v>
      </c>
    </row>
    <row r="262" spans="1:5" x14ac:dyDescent="0.3">
      <c r="A262" s="22">
        <f t="shared" ref="A262:A325" si="4">A261+1</f>
        <v>258</v>
      </c>
      <c r="B262" s="23" t="str">
        <f>Data!R262</f>
        <v>Books</v>
      </c>
      <c r="C262" s="23" t="str">
        <f>Data!S262</f>
        <v>Barney</v>
      </c>
      <c r="D262" s="23">
        <f>Data!U262</f>
        <v>922</v>
      </c>
      <c r="E262" s="24">
        <f>Data!V262</f>
        <v>43021</v>
      </c>
    </row>
    <row r="263" spans="1:5" x14ac:dyDescent="0.3">
      <c r="A263" s="22">
        <f t="shared" si="4"/>
        <v>259</v>
      </c>
      <c r="B263" s="23" t="str">
        <f>Data!R263</f>
        <v>Books</v>
      </c>
      <c r="C263" s="23" t="str">
        <f>Data!S263</f>
        <v>Alice</v>
      </c>
      <c r="D263" s="23">
        <f>Data!U263</f>
        <v>933</v>
      </c>
      <c r="E263" s="24">
        <f>Data!V263</f>
        <v>43037</v>
      </c>
    </row>
    <row r="264" spans="1:5" x14ac:dyDescent="0.3">
      <c r="A264" s="22">
        <f t="shared" si="4"/>
        <v>260</v>
      </c>
      <c r="B264" s="23" t="str">
        <f>Data!R264</f>
        <v>Music</v>
      </c>
      <c r="C264" s="23" t="str">
        <f>Data!S264</f>
        <v>Carol</v>
      </c>
      <c r="D264" s="23">
        <f>Data!U264</f>
        <v>902</v>
      </c>
      <c r="E264" s="24">
        <f>Data!V264</f>
        <v>43009</v>
      </c>
    </row>
    <row r="265" spans="1:5" x14ac:dyDescent="0.3">
      <c r="A265" s="22">
        <f t="shared" si="4"/>
        <v>261</v>
      </c>
      <c r="B265" s="23" t="str">
        <f>Data!R265</f>
        <v>Books</v>
      </c>
      <c r="C265" s="23" t="str">
        <f>Data!S265</f>
        <v>Barney</v>
      </c>
      <c r="D265" s="23">
        <f>Data!U265</f>
        <v>885</v>
      </c>
      <c r="E265" s="24">
        <f>Data!V265</f>
        <v>43010</v>
      </c>
    </row>
    <row r="266" spans="1:5" x14ac:dyDescent="0.3">
      <c r="A266" s="22">
        <f t="shared" si="4"/>
        <v>262</v>
      </c>
      <c r="B266" s="23" t="str">
        <f>Data!R266</f>
        <v>Clothing</v>
      </c>
      <c r="C266" s="23" t="str">
        <f>Data!S266</f>
        <v>Barney</v>
      </c>
      <c r="D266" s="23">
        <f>Data!U266</f>
        <v>0</v>
      </c>
      <c r="E266" s="24">
        <f>Data!V266</f>
        <v>43039</v>
      </c>
    </row>
    <row r="267" spans="1:5" x14ac:dyDescent="0.3">
      <c r="A267" s="22">
        <f t="shared" si="4"/>
        <v>263</v>
      </c>
      <c r="B267" s="23" t="str">
        <f>Data!R267</f>
        <v>Clothing</v>
      </c>
      <c r="C267" s="23" t="str">
        <f>Data!S267</f>
        <v>Alice</v>
      </c>
      <c r="D267" s="23">
        <f>Data!U267</f>
        <v>0</v>
      </c>
      <c r="E267" s="24">
        <f>Data!V267</f>
        <v>43024</v>
      </c>
    </row>
    <row r="268" spans="1:5" x14ac:dyDescent="0.3">
      <c r="A268" s="22">
        <f t="shared" si="4"/>
        <v>264</v>
      </c>
      <c r="B268" s="23" t="str">
        <f>Data!R268</f>
        <v>Music</v>
      </c>
      <c r="C268" s="23" t="str">
        <f>Data!S268</f>
        <v>David</v>
      </c>
      <c r="D268" s="23">
        <f>Data!U268</f>
        <v>1040</v>
      </c>
      <c r="E268" s="24">
        <f>Data!V268</f>
        <v>43018</v>
      </c>
    </row>
    <row r="269" spans="1:5" x14ac:dyDescent="0.3">
      <c r="A269" s="22">
        <f t="shared" si="4"/>
        <v>265</v>
      </c>
      <c r="B269" s="23" t="str">
        <f>Data!R269</f>
        <v>Clothing</v>
      </c>
      <c r="C269" s="23" t="str">
        <f>Data!S269</f>
        <v>Carol</v>
      </c>
      <c r="D269" s="23">
        <f>Data!U269</f>
        <v>0</v>
      </c>
      <c r="E269" s="24">
        <f>Data!V269</f>
        <v>43039</v>
      </c>
    </row>
    <row r="270" spans="1:5" x14ac:dyDescent="0.3">
      <c r="A270" s="22">
        <f t="shared" si="4"/>
        <v>266</v>
      </c>
      <c r="B270" s="23" t="str">
        <f>Data!R270</f>
        <v>Games</v>
      </c>
      <c r="C270" s="23" t="str">
        <f>Data!S270</f>
        <v>Carol</v>
      </c>
      <c r="D270" s="23">
        <f>Data!U270</f>
        <v>2347</v>
      </c>
      <c r="E270" s="24">
        <f>Data!V270</f>
        <v>43013</v>
      </c>
    </row>
    <row r="271" spans="1:5" x14ac:dyDescent="0.3">
      <c r="A271" s="22">
        <f t="shared" si="4"/>
        <v>267</v>
      </c>
      <c r="B271" s="23" t="str">
        <f>Data!R271</f>
        <v>Games</v>
      </c>
      <c r="C271" s="23" t="str">
        <f>Data!S271</f>
        <v>Alice</v>
      </c>
      <c r="D271" s="23">
        <f>Data!U271</f>
        <v>1388</v>
      </c>
      <c r="E271" s="24">
        <f>Data!V271</f>
        <v>43027</v>
      </c>
    </row>
    <row r="272" spans="1:5" x14ac:dyDescent="0.3">
      <c r="A272" s="22">
        <f t="shared" si="4"/>
        <v>268</v>
      </c>
      <c r="B272" s="23" t="str">
        <f>Data!R272</f>
        <v>Clothing</v>
      </c>
      <c r="C272" s="23" t="str">
        <f>Data!S272</f>
        <v>David</v>
      </c>
      <c r="D272" s="23">
        <f>Data!U272</f>
        <v>0</v>
      </c>
      <c r="E272" s="24">
        <f>Data!V272</f>
        <v>43010</v>
      </c>
    </row>
    <row r="273" spans="1:5" x14ac:dyDescent="0.3">
      <c r="A273" s="22">
        <f t="shared" si="4"/>
        <v>269</v>
      </c>
      <c r="B273" s="23" t="str">
        <f>Data!R273</f>
        <v>Clothing</v>
      </c>
      <c r="C273" s="23" t="str">
        <f>Data!S273</f>
        <v>Barney</v>
      </c>
      <c r="D273" s="23">
        <f>Data!U273</f>
        <v>1992</v>
      </c>
      <c r="E273" s="24">
        <f>Data!V273</f>
        <v>43012</v>
      </c>
    </row>
    <row r="274" spans="1:5" x14ac:dyDescent="0.3">
      <c r="A274" s="22">
        <f t="shared" si="4"/>
        <v>270</v>
      </c>
      <c r="B274" s="23" t="str">
        <f>Data!R274</f>
        <v>Games</v>
      </c>
      <c r="C274" s="23" t="str">
        <f>Data!S274</f>
        <v>David</v>
      </c>
      <c r="D274" s="23">
        <f>Data!U274</f>
        <v>1110</v>
      </c>
      <c r="E274" s="24">
        <f>Data!V274</f>
        <v>43022</v>
      </c>
    </row>
    <row r="275" spans="1:5" x14ac:dyDescent="0.3">
      <c r="A275" s="22">
        <f t="shared" si="4"/>
        <v>271</v>
      </c>
      <c r="B275" s="23" t="str">
        <f>Data!R275</f>
        <v>Music</v>
      </c>
      <c r="C275" s="23" t="str">
        <f>Data!S275</f>
        <v>David</v>
      </c>
      <c r="D275" s="23">
        <f>Data!U275</f>
        <v>1315</v>
      </c>
      <c r="E275" s="24">
        <f>Data!V275</f>
        <v>43010</v>
      </c>
    </row>
    <row r="276" spans="1:5" x14ac:dyDescent="0.3">
      <c r="A276" s="22">
        <f t="shared" si="4"/>
        <v>272</v>
      </c>
      <c r="B276" s="23" t="str">
        <f>Data!R276</f>
        <v>Clothing</v>
      </c>
      <c r="C276" s="23" t="str">
        <f>Data!S276</f>
        <v>David</v>
      </c>
      <c r="D276" s="23">
        <f>Data!U276</f>
        <v>962</v>
      </c>
      <c r="E276" s="24">
        <f>Data!V276</f>
        <v>43022</v>
      </c>
    </row>
    <row r="277" spans="1:5" x14ac:dyDescent="0.3">
      <c r="A277" s="22">
        <f t="shared" si="4"/>
        <v>273</v>
      </c>
      <c r="B277" s="23" t="str">
        <f>Data!R277</f>
        <v>Clothing</v>
      </c>
      <c r="C277" s="23" t="str">
        <f>Data!S277</f>
        <v>David</v>
      </c>
      <c r="D277" s="23">
        <f>Data!U277</f>
        <v>1066</v>
      </c>
      <c r="E277" s="24">
        <f>Data!V277</f>
        <v>43020</v>
      </c>
    </row>
    <row r="278" spans="1:5" x14ac:dyDescent="0.3">
      <c r="A278" s="22">
        <f t="shared" si="4"/>
        <v>274</v>
      </c>
      <c r="B278" s="23" t="str">
        <f>Data!R278</f>
        <v>Books</v>
      </c>
      <c r="C278" s="23" t="str">
        <f>Data!S278</f>
        <v>David</v>
      </c>
      <c r="D278" s="23">
        <f>Data!U278</f>
        <v>749</v>
      </c>
      <c r="E278" s="24">
        <f>Data!V278</f>
        <v>43033</v>
      </c>
    </row>
    <row r="279" spans="1:5" x14ac:dyDescent="0.3">
      <c r="A279" s="22">
        <f t="shared" si="4"/>
        <v>275</v>
      </c>
      <c r="B279" s="23" t="str">
        <f>Data!R279</f>
        <v>Clothing</v>
      </c>
      <c r="C279" s="23" t="str">
        <f>Data!S279</f>
        <v>Carol</v>
      </c>
      <c r="D279" s="23">
        <f>Data!U279</f>
        <v>1535</v>
      </c>
      <c r="E279" s="24">
        <f>Data!V279</f>
        <v>43015</v>
      </c>
    </row>
    <row r="280" spans="1:5" x14ac:dyDescent="0.3">
      <c r="A280" s="22">
        <f t="shared" si="4"/>
        <v>276</v>
      </c>
      <c r="B280" s="23" t="str">
        <f>Data!R280</f>
        <v>Music</v>
      </c>
      <c r="C280" s="23" t="str">
        <f>Data!S280</f>
        <v>Alice</v>
      </c>
      <c r="D280" s="23">
        <f>Data!U280</f>
        <v>1330</v>
      </c>
      <c r="E280" s="24">
        <f>Data!V280</f>
        <v>43034</v>
      </c>
    </row>
    <row r="281" spans="1:5" x14ac:dyDescent="0.3">
      <c r="A281" s="22">
        <f t="shared" si="4"/>
        <v>277</v>
      </c>
      <c r="B281" s="23" t="str">
        <f>Data!R281</f>
        <v>Games</v>
      </c>
      <c r="C281" s="23" t="str">
        <f>Data!S281</f>
        <v>Carol</v>
      </c>
      <c r="D281" s="23">
        <f>Data!U281</f>
        <v>0</v>
      </c>
      <c r="E281" s="24">
        <f>Data!V281</f>
        <v>43019</v>
      </c>
    </row>
    <row r="282" spans="1:5" x14ac:dyDescent="0.3">
      <c r="A282" s="22">
        <f t="shared" si="4"/>
        <v>278</v>
      </c>
      <c r="B282" s="23" t="str">
        <f>Data!R282</f>
        <v>Games</v>
      </c>
      <c r="C282" s="23" t="str">
        <f>Data!S282</f>
        <v>David</v>
      </c>
      <c r="D282" s="23">
        <f>Data!U282</f>
        <v>1248</v>
      </c>
      <c r="E282" s="24">
        <f>Data!V282</f>
        <v>43014</v>
      </c>
    </row>
    <row r="283" spans="1:5" x14ac:dyDescent="0.3">
      <c r="A283" s="22">
        <f t="shared" si="4"/>
        <v>279</v>
      </c>
      <c r="B283" s="23" t="str">
        <f>Data!R283</f>
        <v>Clothing</v>
      </c>
      <c r="C283" s="23" t="str">
        <f>Data!S283</f>
        <v>David</v>
      </c>
      <c r="D283" s="23">
        <f>Data!U283</f>
        <v>1106</v>
      </c>
      <c r="E283" s="24">
        <f>Data!V283</f>
        <v>43014</v>
      </c>
    </row>
    <row r="284" spans="1:5" x14ac:dyDescent="0.3">
      <c r="A284" s="22">
        <f t="shared" si="4"/>
        <v>280</v>
      </c>
      <c r="B284" s="23" t="str">
        <f>Data!R284</f>
        <v>Games</v>
      </c>
      <c r="C284" s="23" t="str">
        <f>Data!S284</f>
        <v>Alice</v>
      </c>
      <c r="D284" s="23">
        <f>Data!U284</f>
        <v>1164</v>
      </c>
      <c r="E284" s="24">
        <f>Data!V284</f>
        <v>43037</v>
      </c>
    </row>
    <row r="285" spans="1:5" x14ac:dyDescent="0.3">
      <c r="A285" s="22">
        <f t="shared" si="4"/>
        <v>281</v>
      </c>
      <c r="B285" s="23" t="str">
        <f>Data!R285</f>
        <v>Games</v>
      </c>
      <c r="C285" s="23" t="str">
        <f>Data!S285</f>
        <v>Barney</v>
      </c>
      <c r="D285" s="23">
        <f>Data!U285</f>
        <v>0</v>
      </c>
      <c r="E285" s="24">
        <f>Data!V285</f>
        <v>43014</v>
      </c>
    </row>
    <row r="286" spans="1:5" x14ac:dyDescent="0.3">
      <c r="A286" s="22">
        <f t="shared" si="4"/>
        <v>282</v>
      </c>
      <c r="B286" s="23" t="str">
        <f>Data!R286</f>
        <v>Games</v>
      </c>
      <c r="C286" s="23" t="str">
        <f>Data!S286</f>
        <v>David</v>
      </c>
      <c r="D286" s="23">
        <f>Data!U286</f>
        <v>1281</v>
      </c>
      <c r="E286" s="24">
        <f>Data!V286</f>
        <v>43038</v>
      </c>
    </row>
    <row r="287" spans="1:5" x14ac:dyDescent="0.3">
      <c r="A287" s="22">
        <f t="shared" si="4"/>
        <v>283</v>
      </c>
      <c r="B287" s="23" t="str">
        <f>Data!R287</f>
        <v>Music</v>
      </c>
      <c r="C287" s="23" t="str">
        <f>Data!S287</f>
        <v>Alice</v>
      </c>
      <c r="D287" s="23">
        <f>Data!U287</f>
        <v>0</v>
      </c>
      <c r="E287" s="24">
        <f>Data!V287</f>
        <v>43027</v>
      </c>
    </row>
    <row r="288" spans="1:5" x14ac:dyDescent="0.3">
      <c r="A288" s="22">
        <f t="shared" si="4"/>
        <v>284</v>
      </c>
      <c r="B288" s="23" t="str">
        <f>Data!R288</f>
        <v>Clothing</v>
      </c>
      <c r="C288" s="23" t="str">
        <f>Data!S288</f>
        <v>Alice</v>
      </c>
      <c r="D288" s="23">
        <f>Data!U288</f>
        <v>0</v>
      </c>
      <c r="E288" s="24">
        <f>Data!V288</f>
        <v>43035</v>
      </c>
    </row>
    <row r="289" spans="1:5" x14ac:dyDescent="0.3">
      <c r="A289" s="22">
        <f t="shared" si="4"/>
        <v>285</v>
      </c>
      <c r="B289" s="23" t="str">
        <f>Data!R289</f>
        <v>Books</v>
      </c>
      <c r="C289" s="23" t="str">
        <f>Data!S289</f>
        <v>David</v>
      </c>
      <c r="D289" s="23">
        <f>Data!U289</f>
        <v>0</v>
      </c>
      <c r="E289" s="24">
        <f>Data!V289</f>
        <v>43035</v>
      </c>
    </row>
    <row r="290" spans="1:5" x14ac:dyDescent="0.3">
      <c r="A290" s="22">
        <f t="shared" si="4"/>
        <v>286</v>
      </c>
      <c r="B290" s="23" t="str">
        <f>Data!R290</f>
        <v>Clothing</v>
      </c>
      <c r="C290" s="23" t="str">
        <f>Data!S290</f>
        <v>Alice</v>
      </c>
      <c r="D290" s="23">
        <f>Data!U290</f>
        <v>1616</v>
      </c>
      <c r="E290" s="24">
        <f>Data!V290</f>
        <v>43012</v>
      </c>
    </row>
    <row r="291" spans="1:5" x14ac:dyDescent="0.3">
      <c r="A291" s="22">
        <f t="shared" si="4"/>
        <v>287</v>
      </c>
      <c r="B291" s="23" t="str">
        <f>Data!R291</f>
        <v>Games</v>
      </c>
      <c r="C291" s="23" t="str">
        <f>Data!S291</f>
        <v>Alice</v>
      </c>
      <c r="D291" s="23">
        <f>Data!U291</f>
        <v>2087</v>
      </c>
      <c r="E291" s="24">
        <f>Data!V291</f>
        <v>43028</v>
      </c>
    </row>
    <row r="292" spans="1:5" x14ac:dyDescent="0.3">
      <c r="A292" s="22">
        <f t="shared" si="4"/>
        <v>288</v>
      </c>
      <c r="B292" s="23" t="str">
        <f>Data!R292</f>
        <v>Books</v>
      </c>
      <c r="C292" s="23" t="str">
        <f>Data!S292</f>
        <v>Alice</v>
      </c>
      <c r="D292" s="23">
        <f>Data!U292</f>
        <v>762</v>
      </c>
      <c r="E292" s="24">
        <f>Data!V292</f>
        <v>43032</v>
      </c>
    </row>
    <row r="293" spans="1:5" x14ac:dyDescent="0.3">
      <c r="A293" s="22">
        <f t="shared" si="4"/>
        <v>289</v>
      </c>
      <c r="B293" s="23" t="str">
        <f>Data!R293</f>
        <v>Clothing</v>
      </c>
      <c r="C293" s="23" t="str">
        <f>Data!S293</f>
        <v>Barney</v>
      </c>
      <c r="D293" s="23">
        <f>Data!U293</f>
        <v>0</v>
      </c>
      <c r="E293" s="24">
        <f>Data!V293</f>
        <v>43031</v>
      </c>
    </row>
    <row r="294" spans="1:5" x14ac:dyDescent="0.3">
      <c r="A294" s="22">
        <f t="shared" si="4"/>
        <v>290</v>
      </c>
      <c r="B294" s="23" t="str">
        <f>Data!R294</f>
        <v>Books</v>
      </c>
      <c r="C294" s="23" t="str">
        <f>Data!S294</f>
        <v>Barney</v>
      </c>
      <c r="D294" s="23">
        <f>Data!U294</f>
        <v>0</v>
      </c>
      <c r="E294" s="24">
        <f>Data!V294</f>
        <v>43011</v>
      </c>
    </row>
    <row r="295" spans="1:5" x14ac:dyDescent="0.3">
      <c r="A295" s="22">
        <f t="shared" si="4"/>
        <v>291</v>
      </c>
      <c r="B295" s="23" t="str">
        <f>Data!R295</f>
        <v>Books</v>
      </c>
      <c r="C295" s="23" t="str">
        <f>Data!S295</f>
        <v>David</v>
      </c>
      <c r="D295" s="23">
        <f>Data!U295</f>
        <v>904</v>
      </c>
      <c r="E295" s="24">
        <f>Data!V295</f>
        <v>43036</v>
      </c>
    </row>
    <row r="296" spans="1:5" x14ac:dyDescent="0.3">
      <c r="A296" s="22">
        <f t="shared" si="4"/>
        <v>292</v>
      </c>
      <c r="B296" s="23" t="str">
        <f>Data!R296</f>
        <v>Books</v>
      </c>
      <c r="C296" s="23" t="str">
        <f>Data!S296</f>
        <v>Alice</v>
      </c>
      <c r="D296" s="23">
        <f>Data!U296</f>
        <v>0</v>
      </c>
      <c r="E296" s="24">
        <f>Data!V296</f>
        <v>43018</v>
      </c>
    </row>
    <row r="297" spans="1:5" x14ac:dyDescent="0.3">
      <c r="A297" s="22">
        <f t="shared" si="4"/>
        <v>293</v>
      </c>
      <c r="B297" s="23" t="str">
        <f>Data!R297</f>
        <v>Games</v>
      </c>
      <c r="C297" s="23" t="str">
        <f>Data!S297</f>
        <v>Barney</v>
      </c>
      <c r="D297" s="23">
        <f>Data!U297</f>
        <v>0</v>
      </c>
      <c r="E297" s="24">
        <f>Data!V297</f>
        <v>43023</v>
      </c>
    </row>
    <row r="298" spans="1:5" x14ac:dyDescent="0.3">
      <c r="A298" s="22">
        <f t="shared" si="4"/>
        <v>294</v>
      </c>
      <c r="B298" s="23" t="str">
        <f>Data!R298</f>
        <v>Books</v>
      </c>
      <c r="C298" s="23" t="str">
        <f>Data!S298</f>
        <v>David</v>
      </c>
      <c r="D298" s="23">
        <f>Data!U298</f>
        <v>523</v>
      </c>
      <c r="E298" s="24">
        <f>Data!V298</f>
        <v>43014</v>
      </c>
    </row>
    <row r="299" spans="1:5" x14ac:dyDescent="0.3">
      <c r="A299" s="22">
        <f t="shared" si="4"/>
        <v>295</v>
      </c>
      <c r="B299" s="23" t="str">
        <f>Data!R299</f>
        <v>Clothing</v>
      </c>
      <c r="C299" s="23" t="str">
        <f>Data!S299</f>
        <v>Carol</v>
      </c>
      <c r="D299" s="23">
        <f>Data!U299</f>
        <v>905</v>
      </c>
      <c r="E299" s="24">
        <f>Data!V299</f>
        <v>43026</v>
      </c>
    </row>
    <row r="300" spans="1:5" x14ac:dyDescent="0.3">
      <c r="A300" s="22">
        <f t="shared" si="4"/>
        <v>296</v>
      </c>
      <c r="B300" s="23" t="str">
        <f>Data!R300</f>
        <v>Clothing</v>
      </c>
      <c r="C300" s="23" t="str">
        <f>Data!S300</f>
        <v>Alice</v>
      </c>
      <c r="D300" s="23">
        <f>Data!U300</f>
        <v>834</v>
      </c>
      <c r="E300" s="24">
        <f>Data!V300</f>
        <v>43029</v>
      </c>
    </row>
    <row r="301" spans="1:5" x14ac:dyDescent="0.3">
      <c r="A301" s="22">
        <f t="shared" si="4"/>
        <v>297</v>
      </c>
      <c r="B301" s="23" t="str">
        <f>Data!R301</f>
        <v>Clothing</v>
      </c>
      <c r="C301" s="23" t="str">
        <f>Data!S301</f>
        <v>Barney</v>
      </c>
      <c r="D301" s="23">
        <f>Data!U301</f>
        <v>1740</v>
      </c>
      <c r="E301" s="24">
        <f>Data!V301</f>
        <v>43025</v>
      </c>
    </row>
    <row r="302" spans="1:5" x14ac:dyDescent="0.3">
      <c r="A302" s="22">
        <f t="shared" si="4"/>
        <v>298</v>
      </c>
      <c r="B302" s="23" t="str">
        <f>Data!R302</f>
        <v>Music</v>
      </c>
      <c r="C302" s="23" t="str">
        <f>Data!S302</f>
        <v>Carol</v>
      </c>
      <c r="D302" s="23">
        <f>Data!U302</f>
        <v>1143</v>
      </c>
      <c r="E302" s="24">
        <f>Data!V302</f>
        <v>43021</v>
      </c>
    </row>
    <row r="303" spans="1:5" x14ac:dyDescent="0.3">
      <c r="A303" s="22">
        <f t="shared" si="4"/>
        <v>299</v>
      </c>
      <c r="B303" s="23" t="str">
        <f>Data!R303</f>
        <v>Clothing</v>
      </c>
      <c r="C303" s="23" t="str">
        <f>Data!S303</f>
        <v>Barney</v>
      </c>
      <c r="D303" s="23">
        <f>Data!U303</f>
        <v>0</v>
      </c>
      <c r="E303" s="24">
        <f>Data!V303</f>
        <v>43027</v>
      </c>
    </row>
    <row r="304" spans="1:5" x14ac:dyDescent="0.3">
      <c r="A304" s="22">
        <f t="shared" si="4"/>
        <v>300</v>
      </c>
      <c r="B304" s="23" t="str">
        <f>Data!R304</f>
        <v>Music</v>
      </c>
      <c r="C304" s="23" t="str">
        <f>Data!S304</f>
        <v>Barney</v>
      </c>
      <c r="D304" s="23">
        <f>Data!U304</f>
        <v>984</v>
      </c>
      <c r="E304" s="24">
        <f>Data!V304</f>
        <v>43031</v>
      </c>
    </row>
    <row r="305" spans="1:5" x14ac:dyDescent="0.3">
      <c r="A305" s="22">
        <f t="shared" si="4"/>
        <v>301</v>
      </c>
      <c r="B305" s="23" t="str">
        <f>Data!R305</f>
        <v>Books</v>
      </c>
      <c r="C305" s="23" t="str">
        <f>Data!S305</f>
        <v>Barney</v>
      </c>
      <c r="D305" s="23">
        <f>Data!U305</f>
        <v>604</v>
      </c>
      <c r="E305" s="24">
        <f>Data!V305</f>
        <v>43027</v>
      </c>
    </row>
    <row r="306" spans="1:5" x14ac:dyDescent="0.3">
      <c r="A306" s="22">
        <f t="shared" si="4"/>
        <v>302</v>
      </c>
      <c r="B306" s="23" t="str">
        <f>Data!R306</f>
        <v>Games</v>
      </c>
      <c r="C306" s="23" t="str">
        <f>Data!S306</f>
        <v>Barney</v>
      </c>
      <c r="D306" s="23">
        <f>Data!U306</f>
        <v>1349</v>
      </c>
      <c r="E306" s="24">
        <f>Data!V306</f>
        <v>43021</v>
      </c>
    </row>
    <row r="307" spans="1:5" x14ac:dyDescent="0.3">
      <c r="A307" s="22">
        <f t="shared" si="4"/>
        <v>303</v>
      </c>
      <c r="B307" s="23" t="str">
        <f>Data!R307</f>
        <v>Books</v>
      </c>
      <c r="C307" s="23" t="str">
        <f>Data!S307</f>
        <v>David</v>
      </c>
      <c r="D307" s="23">
        <f>Data!U307</f>
        <v>852</v>
      </c>
      <c r="E307" s="24">
        <f>Data!V307</f>
        <v>43023</v>
      </c>
    </row>
    <row r="308" spans="1:5" x14ac:dyDescent="0.3">
      <c r="A308" s="22">
        <f t="shared" si="4"/>
        <v>304</v>
      </c>
      <c r="B308" s="23" t="str">
        <f>Data!R308</f>
        <v>Books</v>
      </c>
      <c r="C308" s="23" t="str">
        <f>Data!S308</f>
        <v>Barney</v>
      </c>
      <c r="D308" s="23">
        <f>Data!U308</f>
        <v>621</v>
      </c>
      <c r="E308" s="24">
        <f>Data!V308</f>
        <v>43022</v>
      </c>
    </row>
    <row r="309" spans="1:5" x14ac:dyDescent="0.3">
      <c r="A309" s="22">
        <f t="shared" si="4"/>
        <v>305</v>
      </c>
      <c r="B309" s="23" t="str">
        <f>Data!R309</f>
        <v>Books</v>
      </c>
      <c r="C309" s="23" t="str">
        <f>Data!S309</f>
        <v>Alice</v>
      </c>
      <c r="D309" s="23">
        <f>Data!U309</f>
        <v>950</v>
      </c>
      <c r="E309" s="24">
        <f>Data!V309</f>
        <v>43034</v>
      </c>
    </row>
    <row r="310" spans="1:5" x14ac:dyDescent="0.3">
      <c r="A310" s="22">
        <f t="shared" si="4"/>
        <v>306</v>
      </c>
      <c r="B310" s="23" t="str">
        <f>Data!R310</f>
        <v>Books</v>
      </c>
      <c r="C310" s="23" t="str">
        <f>Data!S310</f>
        <v>Carol</v>
      </c>
      <c r="D310" s="23">
        <f>Data!U310</f>
        <v>713</v>
      </c>
      <c r="E310" s="24">
        <f>Data!V310</f>
        <v>43028</v>
      </c>
    </row>
    <row r="311" spans="1:5" x14ac:dyDescent="0.3">
      <c r="A311" s="22">
        <f t="shared" si="4"/>
        <v>307</v>
      </c>
      <c r="B311" s="23" t="str">
        <f>Data!R311</f>
        <v>Clothing</v>
      </c>
      <c r="C311" s="23" t="str">
        <f>Data!S311</f>
        <v>Barney</v>
      </c>
      <c r="D311" s="23">
        <f>Data!U311</f>
        <v>999</v>
      </c>
      <c r="E311" s="24">
        <f>Data!V311</f>
        <v>43013</v>
      </c>
    </row>
    <row r="312" spans="1:5" x14ac:dyDescent="0.3">
      <c r="A312" s="22">
        <f t="shared" si="4"/>
        <v>308</v>
      </c>
      <c r="B312" s="23" t="str">
        <f>Data!R312</f>
        <v>Clothing</v>
      </c>
      <c r="C312" s="23" t="str">
        <f>Data!S312</f>
        <v>Carol</v>
      </c>
      <c r="D312" s="23">
        <f>Data!U312</f>
        <v>1635</v>
      </c>
      <c r="E312" s="24">
        <f>Data!V312</f>
        <v>43019</v>
      </c>
    </row>
    <row r="313" spans="1:5" x14ac:dyDescent="0.3">
      <c r="A313" s="22">
        <f t="shared" si="4"/>
        <v>309</v>
      </c>
      <c r="B313" s="23" t="str">
        <f>Data!R313</f>
        <v>Books</v>
      </c>
      <c r="C313" s="23" t="str">
        <f>Data!S313</f>
        <v>Alice</v>
      </c>
      <c r="D313" s="23">
        <f>Data!U313</f>
        <v>940</v>
      </c>
      <c r="E313" s="24">
        <f>Data!V313</f>
        <v>43028</v>
      </c>
    </row>
    <row r="314" spans="1:5" x14ac:dyDescent="0.3">
      <c r="A314" s="22">
        <f t="shared" si="4"/>
        <v>310</v>
      </c>
      <c r="B314" s="23" t="str">
        <f>Data!R314</f>
        <v>Music</v>
      </c>
      <c r="C314" s="23" t="str">
        <f>Data!S314</f>
        <v>Alice</v>
      </c>
      <c r="D314" s="23">
        <f>Data!U314</f>
        <v>1071</v>
      </c>
      <c r="E314" s="24">
        <f>Data!V314</f>
        <v>43026</v>
      </c>
    </row>
    <row r="315" spans="1:5" x14ac:dyDescent="0.3">
      <c r="A315" s="22">
        <f t="shared" si="4"/>
        <v>311</v>
      </c>
      <c r="B315" s="23" t="str">
        <f>Data!R315</f>
        <v>Music</v>
      </c>
      <c r="C315" s="23" t="str">
        <f>Data!S315</f>
        <v>David</v>
      </c>
      <c r="D315" s="23">
        <f>Data!U315</f>
        <v>0</v>
      </c>
      <c r="E315" s="24">
        <f>Data!V315</f>
        <v>43012</v>
      </c>
    </row>
    <row r="316" spans="1:5" x14ac:dyDescent="0.3">
      <c r="A316" s="22">
        <f t="shared" si="4"/>
        <v>312</v>
      </c>
      <c r="B316" s="23" t="str">
        <f>Data!R316</f>
        <v>Games</v>
      </c>
      <c r="C316" s="23" t="str">
        <f>Data!S316</f>
        <v>David</v>
      </c>
      <c r="D316" s="23">
        <f>Data!U316</f>
        <v>1870</v>
      </c>
      <c r="E316" s="24">
        <f>Data!V316</f>
        <v>43018</v>
      </c>
    </row>
    <row r="317" spans="1:5" x14ac:dyDescent="0.3">
      <c r="A317" s="22">
        <f t="shared" si="4"/>
        <v>313</v>
      </c>
      <c r="B317" s="23" t="str">
        <f>Data!R317</f>
        <v>Books</v>
      </c>
      <c r="C317" s="23" t="str">
        <f>Data!S317</f>
        <v>Barney</v>
      </c>
      <c r="D317" s="23">
        <f>Data!U317</f>
        <v>764</v>
      </c>
      <c r="E317" s="24">
        <f>Data!V317</f>
        <v>43037</v>
      </c>
    </row>
    <row r="318" spans="1:5" x14ac:dyDescent="0.3">
      <c r="A318" s="22">
        <f t="shared" si="4"/>
        <v>314</v>
      </c>
      <c r="B318" s="23" t="str">
        <f>Data!R318</f>
        <v>Clothing</v>
      </c>
      <c r="C318" s="23" t="str">
        <f>Data!S318</f>
        <v>David</v>
      </c>
      <c r="D318" s="23">
        <f>Data!U318</f>
        <v>1176</v>
      </c>
      <c r="E318" s="24">
        <f>Data!V318</f>
        <v>43031</v>
      </c>
    </row>
    <row r="319" spans="1:5" x14ac:dyDescent="0.3">
      <c r="A319" s="22">
        <f t="shared" si="4"/>
        <v>315</v>
      </c>
      <c r="B319" s="23" t="str">
        <f>Data!R319</f>
        <v>Clothing</v>
      </c>
      <c r="C319" s="23" t="str">
        <f>Data!S319</f>
        <v>Alice</v>
      </c>
      <c r="D319" s="23">
        <f>Data!U319</f>
        <v>681</v>
      </c>
      <c r="E319" s="24">
        <f>Data!V319</f>
        <v>43032</v>
      </c>
    </row>
    <row r="320" spans="1:5" x14ac:dyDescent="0.3">
      <c r="A320" s="22">
        <f t="shared" si="4"/>
        <v>316</v>
      </c>
      <c r="B320" s="23" t="str">
        <f>Data!R320</f>
        <v>Music</v>
      </c>
      <c r="C320" s="23" t="str">
        <f>Data!S320</f>
        <v>Barney</v>
      </c>
      <c r="D320" s="23">
        <f>Data!U320</f>
        <v>1500</v>
      </c>
      <c r="E320" s="24">
        <f>Data!V320</f>
        <v>43027</v>
      </c>
    </row>
    <row r="321" spans="1:5" x14ac:dyDescent="0.3">
      <c r="A321" s="22">
        <f t="shared" si="4"/>
        <v>317</v>
      </c>
      <c r="B321" s="23" t="str">
        <f>Data!R321</f>
        <v>Music</v>
      </c>
      <c r="C321" s="23" t="str">
        <f>Data!S321</f>
        <v>David</v>
      </c>
      <c r="D321" s="23">
        <f>Data!U321</f>
        <v>0</v>
      </c>
      <c r="E321" s="24">
        <f>Data!V321</f>
        <v>43037</v>
      </c>
    </row>
    <row r="322" spans="1:5" x14ac:dyDescent="0.3">
      <c r="A322" s="22">
        <f t="shared" si="4"/>
        <v>318</v>
      </c>
      <c r="B322" s="23" t="str">
        <f>Data!R322</f>
        <v>Music</v>
      </c>
      <c r="C322" s="23" t="str">
        <f>Data!S322</f>
        <v>Alice</v>
      </c>
      <c r="D322" s="23">
        <f>Data!U322</f>
        <v>0</v>
      </c>
      <c r="E322" s="24">
        <f>Data!V322</f>
        <v>43025</v>
      </c>
    </row>
    <row r="323" spans="1:5" x14ac:dyDescent="0.3">
      <c r="A323" s="22">
        <f t="shared" si="4"/>
        <v>319</v>
      </c>
      <c r="B323" s="23" t="str">
        <f>Data!R323</f>
        <v>Music</v>
      </c>
      <c r="C323" s="23" t="str">
        <f>Data!S323</f>
        <v>Carol</v>
      </c>
      <c r="D323" s="23">
        <f>Data!U323</f>
        <v>1428</v>
      </c>
      <c r="E323" s="24">
        <f>Data!V323</f>
        <v>43013</v>
      </c>
    </row>
    <row r="324" spans="1:5" x14ac:dyDescent="0.3">
      <c r="A324" s="22">
        <f t="shared" si="4"/>
        <v>320</v>
      </c>
      <c r="B324" s="23" t="str">
        <f>Data!R324</f>
        <v>Music</v>
      </c>
      <c r="C324" s="23" t="str">
        <f>Data!S324</f>
        <v>Carol</v>
      </c>
      <c r="D324" s="23">
        <f>Data!U324</f>
        <v>968</v>
      </c>
      <c r="E324" s="24">
        <f>Data!V324</f>
        <v>43031</v>
      </c>
    </row>
    <row r="325" spans="1:5" x14ac:dyDescent="0.3">
      <c r="A325" s="22">
        <f t="shared" si="4"/>
        <v>321</v>
      </c>
      <c r="B325" s="23" t="str">
        <f>Data!R325</f>
        <v>Games</v>
      </c>
      <c r="C325" s="23" t="str">
        <f>Data!S325</f>
        <v>Alice</v>
      </c>
      <c r="D325" s="23">
        <f>Data!U325</f>
        <v>0</v>
      </c>
      <c r="E325" s="24">
        <f>Data!V325</f>
        <v>43034</v>
      </c>
    </row>
    <row r="326" spans="1:5" x14ac:dyDescent="0.3">
      <c r="A326" s="22">
        <f t="shared" ref="A326:A389" si="5">A325+1</f>
        <v>322</v>
      </c>
      <c r="B326" s="23" t="str">
        <f>Data!R326</f>
        <v>Games</v>
      </c>
      <c r="C326" s="23" t="str">
        <f>Data!S326</f>
        <v>Barney</v>
      </c>
      <c r="D326" s="23">
        <f>Data!U326</f>
        <v>1522</v>
      </c>
      <c r="E326" s="24">
        <f>Data!V326</f>
        <v>43024</v>
      </c>
    </row>
    <row r="327" spans="1:5" x14ac:dyDescent="0.3">
      <c r="A327" s="22">
        <f t="shared" si="5"/>
        <v>323</v>
      </c>
      <c r="B327" s="23" t="str">
        <f>Data!R327</f>
        <v>Music</v>
      </c>
      <c r="C327" s="23" t="str">
        <f>Data!S327</f>
        <v>Carol</v>
      </c>
      <c r="D327" s="23">
        <f>Data!U327</f>
        <v>0</v>
      </c>
      <c r="E327" s="24">
        <f>Data!V327</f>
        <v>43027</v>
      </c>
    </row>
    <row r="328" spans="1:5" x14ac:dyDescent="0.3">
      <c r="A328" s="22">
        <f t="shared" si="5"/>
        <v>324</v>
      </c>
      <c r="B328" s="23" t="str">
        <f>Data!R328</f>
        <v>Books</v>
      </c>
      <c r="C328" s="23" t="str">
        <f>Data!S328</f>
        <v>Carol</v>
      </c>
      <c r="D328" s="23">
        <f>Data!U328</f>
        <v>900</v>
      </c>
      <c r="E328" s="24">
        <f>Data!V328</f>
        <v>43039</v>
      </c>
    </row>
    <row r="329" spans="1:5" x14ac:dyDescent="0.3">
      <c r="A329" s="22">
        <f t="shared" si="5"/>
        <v>325</v>
      </c>
      <c r="B329" s="23" t="str">
        <f>Data!R329</f>
        <v>Music</v>
      </c>
      <c r="C329" s="23" t="str">
        <f>Data!S329</f>
        <v>Alice</v>
      </c>
      <c r="D329" s="23">
        <f>Data!U329</f>
        <v>0</v>
      </c>
      <c r="E329" s="24">
        <f>Data!V329</f>
        <v>43036</v>
      </c>
    </row>
    <row r="330" spans="1:5" x14ac:dyDescent="0.3">
      <c r="A330" s="22">
        <f t="shared" si="5"/>
        <v>326</v>
      </c>
      <c r="B330" s="23" t="str">
        <f>Data!R330</f>
        <v>Books</v>
      </c>
      <c r="C330" s="23" t="str">
        <f>Data!S330</f>
        <v>David</v>
      </c>
      <c r="D330" s="23">
        <f>Data!U330</f>
        <v>978</v>
      </c>
      <c r="E330" s="24">
        <f>Data!V330</f>
        <v>43015</v>
      </c>
    </row>
    <row r="331" spans="1:5" x14ac:dyDescent="0.3">
      <c r="A331" s="22">
        <f t="shared" si="5"/>
        <v>327</v>
      </c>
      <c r="B331" s="23" t="str">
        <f>Data!R331</f>
        <v>Clothing</v>
      </c>
      <c r="C331" s="23" t="str">
        <f>Data!S331</f>
        <v>Alice</v>
      </c>
      <c r="D331" s="23">
        <f>Data!U331</f>
        <v>680</v>
      </c>
      <c r="E331" s="24">
        <f>Data!V331</f>
        <v>43014</v>
      </c>
    </row>
    <row r="332" spans="1:5" x14ac:dyDescent="0.3">
      <c r="A332" s="22">
        <f t="shared" si="5"/>
        <v>328</v>
      </c>
      <c r="B332" s="23" t="str">
        <f>Data!R332</f>
        <v>Games</v>
      </c>
      <c r="C332" s="23" t="str">
        <f>Data!S332</f>
        <v>Barney</v>
      </c>
      <c r="D332" s="23">
        <f>Data!U332</f>
        <v>1489</v>
      </c>
      <c r="E332" s="24">
        <f>Data!V332</f>
        <v>43025</v>
      </c>
    </row>
    <row r="333" spans="1:5" x14ac:dyDescent="0.3">
      <c r="A333" s="22">
        <f t="shared" si="5"/>
        <v>329</v>
      </c>
      <c r="B333" s="23" t="str">
        <f>Data!R333</f>
        <v>Games</v>
      </c>
      <c r="C333" s="23" t="str">
        <f>Data!S333</f>
        <v>Barney</v>
      </c>
      <c r="D333" s="23">
        <f>Data!U333</f>
        <v>0</v>
      </c>
      <c r="E333" s="24">
        <f>Data!V333</f>
        <v>43038</v>
      </c>
    </row>
    <row r="334" spans="1:5" x14ac:dyDescent="0.3">
      <c r="A334" s="22">
        <f t="shared" si="5"/>
        <v>330</v>
      </c>
      <c r="B334" s="23" t="str">
        <f>Data!R334</f>
        <v>Books</v>
      </c>
      <c r="C334" s="23" t="str">
        <f>Data!S334</f>
        <v>Alice</v>
      </c>
      <c r="D334" s="23">
        <f>Data!U334</f>
        <v>0</v>
      </c>
      <c r="E334" s="24">
        <f>Data!V334</f>
        <v>43031</v>
      </c>
    </row>
    <row r="335" spans="1:5" x14ac:dyDescent="0.3">
      <c r="A335" s="22">
        <f t="shared" si="5"/>
        <v>331</v>
      </c>
      <c r="B335" s="23" t="str">
        <f>Data!R335</f>
        <v>Clothing</v>
      </c>
      <c r="C335" s="23" t="str">
        <f>Data!S335</f>
        <v>David</v>
      </c>
      <c r="D335" s="23">
        <f>Data!U335</f>
        <v>0</v>
      </c>
      <c r="E335" s="24">
        <f>Data!V335</f>
        <v>43013</v>
      </c>
    </row>
    <row r="336" spans="1:5" x14ac:dyDescent="0.3">
      <c r="A336" s="22">
        <f t="shared" si="5"/>
        <v>332</v>
      </c>
      <c r="B336" s="23" t="str">
        <f>Data!R336</f>
        <v>Books</v>
      </c>
      <c r="C336" s="23" t="str">
        <f>Data!S336</f>
        <v>Alice</v>
      </c>
      <c r="D336" s="23">
        <f>Data!U336</f>
        <v>508</v>
      </c>
      <c r="E336" s="24">
        <f>Data!V336</f>
        <v>43013</v>
      </c>
    </row>
    <row r="337" spans="1:5" x14ac:dyDescent="0.3">
      <c r="A337" s="22">
        <f t="shared" si="5"/>
        <v>333</v>
      </c>
      <c r="B337" s="23" t="str">
        <f>Data!R337</f>
        <v>Clothing</v>
      </c>
      <c r="C337" s="23" t="str">
        <f>Data!S337</f>
        <v>Barney</v>
      </c>
      <c r="D337" s="23">
        <f>Data!U337</f>
        <v>1793</v>
      </c>
      <c r="E337" s="24">
        <f>Data!V337</f>
        <v>43034</v>
      </c>
    </row>
    <row r="338" spans="1:5" x14ac:dyDescent="0.3">
      <c r="A338" s="22">
        <f t="shared" si="5"/>
        <v>334</v>
      </c>
      <c r="B338" s="23" t="str">
        <f>Data!R338</f>
        <v>Books</v>
      </c>
      <c r="C338" s="23" t="str">
        <f>Data!S338</f>
        <v>Barney</v>
      </c>
      <c r="D338" s="23">
        <f>Data!U338</f>
        <v>765</v>
      </c>
      <c r="E338" s="24">
        <f>Data!V338</f>
        <v>43015</v>
      </c>
    </row>
    <row r="339" spans="1:5" x14ac:dyDescent="0.3">
      <c r="A339" s="22">
        <f t="shared" si="5"/>
        <v>335</v>
      </c>
      <c r="B339" s="23" t="str">
        <f>Data!R339</f>
        <v>Clothing</v>
      </c>
      <c r="C339" s="23" t="str">
        <f>Data!S339</f>
        <v>Alice</v>
      </c>
      <c r="D339" s="23">
        <f>Data!U339</f>
        <v>1099</v>
      </c>
      <c r="E339" s="24">
        <f>Data!V339</f>
        <v>43031</v>
      </c>
    </row>
    <row r="340" spans="1:5" x14ac:dyDescent="0.3">
      <c r="A340" s="22">
        <f t="shared" si="5"/>
        <v>336</v>
      </c>
      <c r="B340" s="23" t="str">
        <f>Data!R340</f>
        <v>Clothing</v>
      </c>
      <c r="C340" s="23" t="str">
        <f>Data!S340</f>
        <v>David</v>
      </c>
      <c r="D340" s="23">
        <f>Data!U340</f>
        <v>610</v>
      </c>
      <c r="E340" s="24">
        <f>Data!V340</f>
        <v>43009</v>
      </c>
    </row>
    <row r="341" spans="1:5" x14ac:dyDescent="0.3">
      <c r="A341" s="22">
        <f t="shared" si="5"/>
        <v>337</v>
      </c>
      <c r="B341" s="23" t="str">
        <f>Data!R341</f>
        <v>Music</v>
      </c>
      <c r="C341" s="23" t="str">
        <f>Data!S341</f>
        <v>Barney</v>
      </c>
      <c r="D341" s="23">
        <f>Data!U341</f>
        <v>1157</v>
      </c>
      <c r="E341" s="24">
        <f>Data!V341</f>
        <v>43032</v>
      </c>
    </row>
    <row r="342" spans="1:5" x14ac:dyDescent="0.3">
      <c r="A342" s="22">
        <f t="shared" si="5"/>
        <v>338</v>
      </c>
      <c r="B342" s="23" t="str">
        <f>Data!R342</f>
        <v>Clothing</v>
      </c>
      <c r="C342" s="23" t="str">
        <f>Data!S342</f>
        <v>Barney</v>
      </c>
      <c r="D342" s="23">
        <f>Data!U342</f>
        <v>845</v>
      </c>
      <c r="E342" s="24">
        <f>Data!V342</f>
        <v>43030</v>
      </c>
    </row>
    <row r="343" spans="1:5" x14ac:dyDescent="0.3">
      <c r="A343" s="22">
        <f t="shared" si="5"/>
        <v>339</v>
      </c>
      <c r="B343" s="23" t="str">
        <f>Data!R343</f>
        <v>Games</v>
      </c>
      <c r="C343" s="23" t="str">
        <f>Data!S343</f>
        <v>Barney</v>
      </c>
      <c r="D343" s="23">
        <f>Data!U343</f>
        <v>1381</v>
      </c>
      <c r="E343" s="24">
        <f>Data!V343</f>
        <v>43039</v>
      </c>
    </row>
    <row r="344" spans="1:5" x14ac:dyDescent="0.3">
      <c r="A344" s="22">
        <f t="shared" si="5"/>
        <v>340</v>
      </c>
      <c r="B344" s="23" t="str">
        <f>Data!R344</f>
        <v>Games</v>
      </c>
      <c r="C344" s="23" t="str">
        <f>Data!S344</f>
        <v>David</v>
      </c>
      <c r="D344" s="23">
        <f>Data!U344</f>
        <v>1960</v>
      </c>
      <c r="E344" s="24">
        <f>Data!V344</f>
        <v>43017</v>
      </c>
    </row>
    <row r="345" spans="1:5" x14ac:dyDescent="0.3">
      <c r="A345" s="22">
        <f t="shared" si="5"/>
        <v>341</v>
      </c>
      <c r="B345" s="23" t="str">
        <f>Data!R345</f>
        <v>Games</v>
      </c>
      <c r="C345" s="23" t="str">
        <f>Data!S345</f>
        <v>Barney</v>
      </c>
      <c r="D345" s="23">
        <f>Data!U345</f>
        <v>1957</v>
      </c>
      <c r="E345" s="24">
        <f>Data!V345</f>
        <v>43011</v>
      </c>
    </row>
    <row r="346" spans="1:5" x14ac:dyDescent="0.3">
      <c r="A346" s="22">
        <f t="shared" si="5"/>
        <v>342</v>
      </c>
      <c r="B346" s="23" t="str">
        <f>Data!R346</f>
        <v>Music</v>
      </c>
      <c r="C346" s="23" t="str">
        <f>Data!S346</f>
        <v>David</v>
      </c>
      <c r="D346" s="23">
        <f>Data!U346</f>
        <v>1247</v>
      </c>
      <c r="E346" s="24">
        <f>Data!V346</f>
        <v>43039</v>
      </c>
    </row>
    <row r="347" spans="1:5" x14ac:dyDescent="0.3">
      <c r="A347" s="22">
        <f t="shared" si="5"/>
        <v>343</v>
      </c>
      <c r="B347" s="23" t="str">
        <f>Data!R347</f>
        <v>Games</v>
      </c>
      <c r="C347" s="23" t="str">
        <f>Data!S347</f>
        <v>Barney</v>
      </c>
      <c r="D347" s="23">
        <f>Data!U347</f>
        <v>1478</v>
      </c>
      <c r="E347" s="24">
        <f>Data!V347</f>
        <v>43016</v>
      </c>
    </row>
    <row r="348" spans="1:5" x14ac:dyDescent="0.3">
      <c r="A348" s="22">
        <f t="shared" si="5"/>
        <v>344</v>
      </c>
      <c r="B348" s="23" t="str">
        <f>Data!R348</f>
        <v>Games</v>
      </c>
      <c r="C348" s="23" t="str">
        <f>Data!S348</f>
        <v>Alice</v>
      </c>
      <c r="D348" s="23">
        <f>Data!U348</f>
        <v>0</v>
      </c>
      <c r="E348" s="24">
        <f>Data!V348</f>
        <v>43017</v>
      </c>
    </row>
    <row r="349" spans="1:5" x14ac:dyDescent="0.3">
      <c r="A349" s="22">
        <f t="shared" si="5"/>
        <v>345</v>
      </c>
      <c r="B349" s="23" t="str">
        <f>Data!R349</f>
        <v>Music</v>
      </c>
      <c r="C349" s="23" t="str">
        <f>Data!S349</f>
        <v>Carol</v>
      </c>
      <c r="D349" s="23">
        <f>Data!U349</f>
        <v>1137</v>
      </c>
      <c r="E349" s="24">
        <f>Data!V349</f>
        <v>43036</v>
      </c>
    </row>
    <row r="350" spans="1:5" x14ac:dyDescent="0.3">
      <c r="A350" s="22">
        <f t="shared" si="5"/>
        <v>346</v>
      </c>
      <c r="B350" s="23" t="str">
        <f>Data!R350</f>
        <v>Clothing</v>
      </c>
      <c r="C350" s="23" t="str">
        <f>Data!S350</f>
        <v>Carol</v>
      </c>
      <c r="D350" s="23">
        <f>Data!U350</f>
        <v>0</v>
      </c>
      <c r="E350" s="24">
        <f>Data!V350</f>
        <v>43014</v>
      </c>
    </row>
    <row r="351" spans="1:5" x14ac:dyDescent="0.3">
      <c r="A351" s="22">
        <f t="shared" si="5"/>
        <v>347</v>
      </c>
      <c r="B351" s="23" t="str">
        <f>Data!R351</f>
        <v>Music</v>
      </c>
      <c r="C351" s="23" t="str">
        <f>Data!S351</f>
        <v>Carol</v>
      </c>
      <c r="D351" s="23">
        <f>Data!U351</f>
        <v>1223</v>
      </c>
      <c r="E351" s="24">
        <f>Data!V351</f>
        <v>43025</v>
      </c>
    </row>
    <row r="352" spans="1:5" x14ac:dyDescent="0.3">
      <c r="A352" s="22">
        <f t="shared" si="5"/>
        <v>348</v>
      </c>
      <c r="B352" s="23" t="str">
        <f>Data!R352</f>
        <v>Clothing</v>
      </c>
      <c r="C352" s="23" t="str">
        <f>Data!S352</f>
        <v>Barney</v>
      </c>
      <c r="D352" s="23">
        <f>Data!U352</f>
        <v>732</v>
      </c>
      <c r="E352" s="24">
        <f>Data!V352</f>
        <v>43009</v>
      </c>
    </row>
    <row r="353" spans="1:5" x14ac:dyDescent="0.3">
      <c r="A353" s="22">
        <f t="shared" si="5"/>
        <v>349</v>
      </c>
      <c r="B353" s="23" t="str">
        <f>Data!R353</f>
        <v>Clothing</v>
      </c>
      <c r="C353" s="23" t="str">
        <f>Data!S353</f>
        <v>Carol</v>
      </c>
      <c r="D353" s="23">
        <f>Data!U353</f>
        <v>0</v>
      </c>
      <c r="E353" s="24">
        <f>Data!V353</f>
        <v>43028</v>
      </c>
    </row>
    <row r="354" spans="1:5" x14ac:dyDescent="0.3">
      <c r="A354" s="22">
        <f t="shared" si="5"/>
        <v>350</v>
      </c>
      <c r="B354" s="23" t="str">
        <f>Data!R354</f>
        <v>Books</v>
      </c>
      <c r="C354" s="23" t="str">
        <f>Data!S354</f>
        <v>Carol</v>
      </c>
      <c r="D354" s="23">
        <f>Data!U354</f>
        <v>619</v>
      </c>
      <c r="E354" s="24">
        <f>Data!V354</f>
        <v>43013</v>
      </c>
    </row>
    <row r="355" spans="1:5" x14ac:dyDescent="0.3">
      <c r="A355" s="22">
        <f t="shared" si="5"/>
        <v>351</v>
      </c>
      <c r="B355" s="23" t="str">
        <f>Data!R355</f>
        <v>Clothing</v>
      </c>
      <c r="C355" s="23" t="str">
        <f>Data!S355</f>
        <v>Alice</v>
      </c>
      <c r="D355" s="23">
        <f>Data!U355</f>
        <v>877</v>
      </c>
      <c r="E355" s="24">
        <f>Data!V355</f>
        <v>43027</v>
      </c>
    </row>
    <row r="356" spans="1:5" x14ac:dyDescent="0.3">
      <c r="A356" s="22">
        <f t="shared" si="5"/>
        <v>352</v>
      </c>
      <c r="B356" s="23" t="str">
        <f>Data!R356</f>
        <v>Books</v>
      </c>
      <c r="C356" s="23" t="str">
        <f>Data!S356</f>
        <v>David</v>
      </c>
      <c r="D356" s="23">
        <f>Data!U356</f>
        <v>629</v>
      </c>
      <c r="E356" s="24">
        <f>Data!V356</f>
        <v>43039</v>
      </c>
    </row>
    <row r="357" spans="1:5" x14ac:dyDescent="0.3">
      <c r="A357" s="22">
        <f t="shared" si="5"/>
        <v>353</v>
      </c>
      <c r="B357" s="23" t="str">
        <f>Data!R357</f>
        <v>Clothing</v>
      </c>
      <c r="C357" s="23" t="str">
        <f>Data!S357</f>
        <v>Carol</v>
      </c>
      <c r="D357" s="23">
        <f>Data!U357</f>
        <v>1069</v>
      </c>
      <c r="E357" s="24">
        <f>Data!V357</f>
        <v>43011</v>
      </c>
    </row>
    <row r="358" spans="1:5" x14ac:dyDescent="0.3">
      <c r="A358" s="22">
        <f t="shared" si="5"/>
        <v>354</v>
      </c>
      <c r="B358" s="23" t="str">
        <f>Data!R358</f>
        <v>Music</v>
      </c>
      <c r="C358" s="23" t="str">
        <f>Data!S358</f>
        <v>Alice</v>
      </c>
      <c r="D358" s="23">
        <f>Data!U358</f>
        <v>1348</v>
      </c>
      <c r="E358" s="24">
        <f>Data!V358</f>
        <v>43030</v>
      </c>
    </row>
    <row r="359" spans="1:5" x14ac:dyDescent="0.3">
      <c r="A359" s="22">
        <f t="shared" si="5"/>
        <v>355</v>
      </c>
      <c r="B359" s="23" t="str">
        <f>Data!R359</f>
        <v>Clothing</v>
      </c>
      <c r="C359" s="23" t="str">
        <f>Data!S359</f>
        <v>David</v>
      </c>
      <c r="D359" s="23">
        <f>Data!U359</f>
        <v>1475</v>
      </c>
      <c r="E359" s="24">
        <f>Data!V359</f>
        <v>43025</v>
      </c>
    </row>
    <row r="360" spans="1:5" x14ac:dyDescent="0.3">
      <c r="A360" s="22">
        <f t="shared" si="5"/>
        <v>356</v>
      </c>
      <c r="B360" s="23" t="str">
        <f>Data!R360</f>
        <v>Music</v>
      </c>
      <c r="C360" s="23" t="str">
        <f>Data!S360</f>
        <v>Carol</v>
      </c>
      <c r="D360" s="23">
        <f>Data!U360</f>
        <v>0</v>
      </c>
      <c r="E360" s="24">
        <f>Data!V360</f>
        <v>43029</v>
      </c>
    </row>
    <row r="361" spans="1:5" x14ac:dyDescent="0.3">
      <c r="A361" s="22">
        <f t="shared" si="5"/>
        <v>357</v>
      </c>
      <c r="B361" s="23" t="str">
        <f>Data!R361</f>
        <v>Games</v>
      </c>
      <c r="C361" s="23" t="str">
        <f>Data!S361</f>
        <v>Alice</v>
      </c>
      <c r="D361" s="23">
        <f>Data!U361</f>
        <v>2209</v>
      </c>
      <c r="E361" s="24">
        <f>Data!V361</f>
        <v>43022</v>
      </c>
    </row>
    <row r="362" spans="1:5" x14ac:dyDescent="0.3">
      <c r="A362" s="22">
        <f t="shared" si="5"/>
        <v>358</v>
      </c>
      <c r="B362" s="23" t="str">
        <f>Data!R362</f>
        <v>Games</v>
      </c>
      <c r="C362" s="23" t="str">
        <f>Data!S362</f>
        <v>David</v>
      </c>
      <c r="D362" s="23">
        <f>Data!U362</f>
        <v>0</v>
      </c>
      <c r="E362" s="24">
        <f>Data!V362</f>
        <v>43032</v>
      </c>
    </row>
    <row r="363" spans="1:5" x14ac:dyDescent="0.3">
      <c r="A363" s="22">
        <f t="shared" si="5"/>
        <v>359</v>
      </c>
      <c r="B363" s="23" t="str">
        <f>Data!R363</f>
        <v>Games</v>
      </c>
      <c r="C363" s="23" t="str">
        <f>Data!S363</f>
        <v>Barney</v>
      </c>
      <c r="D363" s="23">
        <f>Data!U363</f>
        <v>0</v>
      </c>
      <c r="E363" s="24">
        <f>Data!V363</f>
        <v>43027</v>
      </c>
    </row>
    <row r="364" spans="1:5" x14ac:dyDescent="0.3">
      <c r="A364" s="22">
        <f t="shared" si="5"/>
        <v>360</v>
      </c>
      <c r="B364" s="23" t="str">
        <f>Data!R364</f>
        <v>Games</v>
      </c>
      <c r="C364" s="23" t="str">
        <f>Data!S364</f>
        <v>Carol</v>
      </c>
      <c r="D364" s="23">
        <f>Data!U364</f>
        <v>1733</v>
      </c>
      <c r="E364" s="24">
        <f>Data!V364</f>
        <v>43014</v>
      </c>
    </row>
    <row r="365" spans="1:5" x14ac:dyDescent="0.3">
      <c r="A365" s="22">
        <f t="shared" si="5"/>
        <v>361</v>
      </c>
      <c r="B365" s="23" t="str">
        <f>Data!R365</f>
        <v>Games</v>
      </c>
      <c r="C365" s="23" t="str">
        <f>Data!S365</f>
        <v>David</v>
      </c>
      <c r="D365" s="23">
        <f>Data!U365</f>
        <v>1878</v>
      </c>
      <c r="E365" s="24">
        <f>Data!V365</f>
        <v>43013</v>
      </c>
    </row>
    <row r="366" spans="1:5" x14ac:dyDescent="0.3">
      <c r="A366" s="22">
        <f t="shared" si="5"/>
        <v>362</v>
      </c>
      <c r="B366" s="23" t="str">
        <f>Data!R366</f>
        <v>Clothing</v>
      </c>
      <c r="C366" s="23" t="str">
        <f>Data!S366</f>
        <v>Barney</v>
      </c>
      <c r="D366" s="23">
        <f>Data!U366</f>
        <v>925</v>
      </c>
      <c r="E366" s="24">
        <f>Data!V366</f>
        <v>43020</v>
      </c>
    </row>
    <row r="367" spans="1:5" x14ac:dyDescent="0.3">
      <c r="A367" s="22">
        <f t="shared" si="5"/>
        <v>363</v>
      </c>
      <c r="B367" s="23" t="str">
        <f>Data!R367</f>
        <v>Books</v>
      </c>
      <c r="C367" s="23" t="str">
        <f>Data!S367</f>
        <v>Barney</v>
      </c>
      <c r="D367" s="23">
        <f>Data!U367</f>
        <v>686</v>
      </c>
      <c r="E367" s="24">
        <f>Data!V367</f>
        <v>43009</v>
      </c>
    </row>
    <row r="368" spans="1:5" x14ac:dyDescent="0.3">
      <c r="A368" s="22">
        <f t="shared" si="5"/>
        <v>364</v>
      </c>
      <c r="B368" s="23" t="str">
        <f>Data!R368</f>
        <v>Clothing</v>
      </c>
      <c r="C368" s="23" t="str">
        <f>Data!S368</f>
        <v>David</v>
      </c>
      <c r="D368" s="23">
        <f>Data!U368</f>
        <v>1703</v>
      </c>
      <c r="E368" s="24">
        <f>Data!V368</f>
        <v>43017</v>
      </c>
    </row>
    <row r="369" spans="1:5" x14ac:dyDescent="0.3">
      <c r="A369" s="22">
        <f t="shared" si="5"/>
        <v>365</v>
      </c>
      <c r="B369" s="23" t="str">
        <f>Data!R369</f>
        <v>Music</v>
      </c>
      <c r="C369" s="23" t="str">
        <f>Data!S369</f>
        <v>David</v>
      </c>
      <c r="D369" s="23">
        <f>Data!U369</f>
        <v>1038</v>
      </c>
      <c r="E369" s="24">
        <f>Data!V369</f>
        <v>43029</v>
      </c>
    </row>
    <row r="370" spans="1:5" x14ac:dyDescent="0.3">
      <c r="A370" s="22">
        <f t="shared" si="5"/>
        <v>366</v>
      </c>
      <c r="B370" s="23" t="str">
        <f>Data!R370</f>
        <v>Games</v>
      </c>
      <c r="C370" s="23" t="str">
        <f>Data!S370</f>
        <v>David</v>
      </c>
      <c r="D370" s="23">
        <f>Data!U370</f>
        <v>1573</v>
      </c>
      <c r="E370" s="24">
        <f>Data!V370</f>
        <v>43021</v>
      </c>
    </row>
    <row r="371" spans="1:5" x14ac:dyDescent="0.3">
      <c r="A371" s="22">
        <f t="shared" si="5"/>
        <v>367</v>
      </c>
      <c r="B371" s="23" t="str">
        <f>Data!R371</f>
        <v>Games</v>
      </c>
      <c r="C371" s="23" t="str">
        <f>Data!S371</f>
        <v>Alice</v>
      </c>
      <c r="D371" s="23">
        <f>Data!U371</f>
        <v>1364</v>
      </c>
      <c r="E371" s="24">
        <f>Data!V371</f>
        <v>43039</v>
      </c>
    </row>
    <row r="372" spans="1:5" x14ac:dyDescent="0.3">
      <c r="A372" s="22">
        <f t="shared" si="5"/>
        <v>368</v>
      </c>
      <c r="B372" s="23" t="str">
        <f>Data!R372</f>
        <v>Clothing</v>
      </c>
      <c r="C372" s="23" t="str">
        <f>Data!S372</f>
        <v>David</v>
      </c>
      <c r="D372" s="23">
        <f>Data!U372</f>
        <v>1281</v>
      </c>
      <c r="E372" s="24">
        <f>Data!V372</f>
        <v>43023</v>
      </c>
    </row>
    <row r="373" spans="1:5" x14ac:dyDescent="0.3">
      <c r="A373" s="22">
        <f t="shared" si="5"/>
        <v>369</v>
      </c>
      <c r="B373" s="23" t="str">
        <f>Data!R373</f>
        <v>Books</v>
      </c>
      <c r="C373" s="23" t="str">
        <f>Data!S373</f>
        <v>David</v>
      </c>
      <c r="D373" s="23">
        <f>Data!U373</f>
        <v>996</v>
      </c>
      <c r="E373" s="24">
        <f>Data!V373</f>
        <v>43030</v>
      </c>
    </row>
    <row r="374" spans="1:5" x14ac:dyDescent="0.3">
      <c r="A374" s="22">
        <f t="shared" si="5"/>
        <v>370</v>
      </c>
      <c r="B374" s="23" t="str">
        <f>Data!R374</f>
        <v>Music</v>
      </c>
      <c r="C374" s="23" t="str">
        <f>Data!S374</f>
        <v>Alice</v>
      </c>
      <c r="D374" s="23">
        <f>Data!U374</f>
        <v>0</v>
      </c>
      <c r="E374" s="24">
        <f>Data!V374</f>
        <v>43016</v>
      </c>
    </row>
    <row r="375" spans="1:5" x14ac:dyDescent="0.3">
      <c r="A375" s="22">
        <f t="shared" si="5"/>
        <v>371</v>
      </c>
      <c r="B375" s="23" t="str">
        <f>Data!R375</f>
        <v>Books</v>
      </c>
      <c r="C375" s="23" t="str">
        <f>Data!S375</f>
        <v>Carol</v>
      </c>
      <c r="D375" s="23">
        <f>Data!U375</f>
        <v>528</v>
      </c>
      <c r="E375" s="24">
        <f>Data!V375</f>
        <v>43035</v>
      </c>
    </row>
    <row r="376" spans="1:5" x14ac:dyDescent="0.3">
      <c r="A376" s="22">
        <f t="shared" si="5"/>
        <v>372</v>
      </c>
      <c r="B376" s="23" t="str">
        <f>Data!R376</f>
        <v>Books</v>
      </c>
      <c r="C376" s="23" t="str">
        <f>Data!S376</f>
        <v>Barney</v>
      </c>
      <c r="D376" s="23">
        <f>Data!U376</f>
        <v>789</v>
      </c>
      <c r="E376" s="24">
        <f>Data!V376</f>
        <v>43020</v>
      </c>
    </row>
    <row r="377" spans="1:5" x14ac:dyDescent="0.3">
      <c r="A377" s="22">
        <f t="shared" si="5"/>
        <v>373</v>
      </c>
      <c r="B377" s="23" t="str">
        <f>Data!R377</f>
        <v>Games</v>
      </c>
      <c r="C377" s="23" t="str">
        <f>Data!S377</f>
        <v>Alice</v>
      </c>
      <c r="D377" s="23">
        <f>Data!U377</f>
        <v>0</v>
      </c>
      <c r="E377" s="24">
        <f>Data!V377</f>
        <v>43011</v>
      </c>
    </row>
    <row r="378" spans="1:5" x14ac:dyDescent="0.3">
      <c r="A378" s="22">
        <f t="shared" si="5"/>
        <v>374</v>
      </c>
      <c r="B378" s="23" t="str">
        <f>Data!R378</f>
        <v>Music</v>
      </c>
      <c r="C378" s="23" t="str">
        <f>Data!S378</f>
        <v>David</v>
      </c>
      <c r="D378" s="23">
        <f>Data!U378</f>
        <v>1306</v>
      </c>
      <c r="E378" s="24">
        <f>Data!V378</f>
        <v>43019</v>
      </c>
    </row>
    <row r="379" spans="1:5" x14ac:dyDescent="0.3">
      <c r="A379" s="22">
        <f t="shared" si="5"/>
        <v>375</v>
      </c>
      <c r="B379" s="23" t="str">
        <f>Data!R379</f>
        <v>Clothing</v>
      </c>
      <c r="C379" s="23" t="str">
        <f>Data!S379</f>
        <v>David</v>
      </c>
      <c r="D379" s="23">
        <f>Data!U379</f>
        <v>1389</v>
      </c>
      <c r="E379" s="24">
        <f>Data!V379</f>
        <v>43039</v>
      </c>
    </row>
    <row r="380" spans="1:5" x14ac:dyDescent="0.3">
      <c r="A380" s="22">
        <f t="shared" si="5"/>
        <v>376</v>
      </c>
      <c r="B380" s="23" t="str">
        <f>Data!R380</f>
        <v>Clothing</v>
      </c>
      <c r="C380" s="23" t="str">
        <f>Data!S380</f>
        <v>Alice</v>
      </c>
      <c r="D380" s="23">
        <f>Data!U380</f>
        <v>1950</v>
      </c>
      <c r="E380" s="24">
        <f>Data!V380</f>
        <v>43037</v>
      </c>
    </row>
    <row r="381" spans="1:5" x14ac:dyDescent="0.3">
      <c r="A381" s="22">
        <f t="shared" si="5"/>
        <v>377</v>
      </c>
      <c r="B381" s="23" t="str">
        <f>Data!R381</f>
        <v>Books</v>
      </c>
      <c r="C381" s="23" t="str">
        <f>Data!S381</f>
        <v>Alice</v>
      </c>
      <c r="D381" s="23">
        <f>Data!U381</f>
        <v>735</v>
      </c>
      <c r="E381" s="24">
        <f>Data!V381</f>
        <v>43024</v>
      </c>
    </row>
    <row r="382" spans="1:5" x14ac:dyDescent="0.3">
      <c r="A382" s="22">
        <f t="shared" si="5"/>
        <v>378</v>
      </c>
      <c r="B382" s="23" t="str">
        <f>Data!R382</f>
        <v>Music</v>
      </c>
      <c r="C382" s="23" t="str">
        <f>Data!S382</f>
        <v>Carol</v>
      </c>
      <c r="D382" s="23">
        <f>Data!U382</f>
        <v>1368</v>
      </c>
      <c r="E382" s="24">
        <f>Data!V382</f>
        <v>43017</v>
      </c>
    </row>
    <row r="383" spans="1:5" x14ac:dyDescent="0.3">
      <c r="A383" s="22">
        <f t="shared" si="5"/>
        <v>379</v>
      </c>
      <c r="B383" s="23" t="str">
        <f>Data!R383</f>
        <v>Clothing</v>
      </c>
      <c r="C383" s="23" t="str">
        <f>Data!S383</f>
        <v>Alice</v>
      </c>
      <c r="D383" s="23">
        <f>Data!U383</f>
        <v>1069</v>
      </c>
      <c r="E383" s="24">
        <f>Data!V383</f>
        <v>43018</v>
      </c>
    </row>
    <row r="384" spans="1:5" x14ac:dyDescent="0.3">
      <c r="A384" s="22">
        <f t="shared" si="5"/>
        <v>380</v>
      </c>
      <c r="B384" s="23" t="str">
        <f>Data!R384</f>
        <v>Games</v>
      </c>
      <c r="C384" s="23" t="str">
        <f>Data!S384</f>
        <v>Barney</v>
      </c>
      <c r="D384" s="23">
        <f>Data!U384</f>
        <v>1477</v>
      </c>
      <c r="E384" s="24">
        <f>Data!V384</f>
        <v>43009</v>
      </c>
    </row>
    <row r="385" spans="1:5" x14ac:dyDescent="0.3">
      <c r="A385" s="22">
        <f t="shared" si="5"/>
        <v>381</v>
      </c>
      <c r="B385" s="23" t="str">
        <f>Data!R385</f>
        <v>Books</v>
      </c>
      <c r="C385" s="23" t="str">
        <f>Data!S385</f>
        <v>Barney</v>
      </c>
      <c r="D385" s="23">
        <f>Data!U385</f>
        <v>669</v>
      </c>
      <c r="E385" s="24">
        <f>Data!V385</f>
        <v>43026</v>
      </c>
    </row>
    <row r="386" spans="1:5" x14ac:dyDescent="0.3">
      <c r="A386" s="22">
        <f t="shared" si="5"/>
        <v>382</v>
      </c>
      <c r="B386" s="23" t="str">
        <f>Data!R386</f>
        <v>Games</v>
      </c>
      <c r="C386" s="23" t="str">
        <f>Data!S386</f>
        <v>Carol</v>
      </c>
      <c r="D386" s="23">
        <f>Data!U386</f>
        <v>2447</v>
      </c>
      <c r="E386" s="24">
        <f>Data!V386</f>
        <v>43031</v>
      </c>
    </row>
    <row r="387" spans="1:5" x14ac:dyDescent="0.3">
      <c r="A387" s="22">
        <f t="shared" si="5"/>
        <v>383</v>
      </c>
      <c r="B387" s="23" t="str">
        <f>Data!R387</f>
        <v>Books</v>
      </c>
      <c r="C387" s="23" t="str">
        <f>Data!S387</f>
        <v>David</v>
      </c>
      <c r="D387" s="23">
        <f>Data!U387</f>
        <v>0</v>
      </c>
      <c r="E387" s="24">
        <f>Data!V387</f>
        <v>43022</v>
      </c>
    </row>
    <row r="388" spans="1:5" x14ac:dyDescent="0.3">
      <c r="A388" s="22">
        <f t="shared" si="5"/>
        <v>384</v>
      </c>
      <c r="B388" s="23" t="str">
        <f>Data!R388</f>
        <v>Games</v>
      </c>
      <c r="C388" s="23" t="str">
        <f>Data!S388</f>
        <v>Barney</v>
      </c>
      <c r="D388" s="23">
        <f>Data!U388</f>
        <v>2144</v>
      </c>
      <c r="E388" s="24">
        <f>Data!V388</f>
        <v>43031</v>
      </c>
    </row>
    <row r="389" spans="1:5" x14ac:dyDescent="0.3">
      <c r="A389" s="22">
        <f t="shared" si="5"/>
        <v>385</v>
      </c>
      <c r="B389" s="23" t="str">
        <f>Data!R389</f>
        <v>Books</v>
      </c>
      <c r="C389" s="23" t="str">
        <f>Data!S389</f>
        <v>Alice</v>
      </c>
      <c r="D389" s="23">
        <f>Data!U389</f>
        <v>699</v>
      </c>
      <c r="E389" s="24">
        <f>Data!V389</f>
        <v>43030</v>
      </c>
    </row>
    <row r="390" spans="1:5" x14ac:dyDescent="0.3">
      <c r="A390" s="22">
        <f t="shared" ref="A390:A453" si="6">A389+1</f>
        <v>386</v>
      </c>
      <c r="B390" s="23" t="str">
        <f>Data!R390</f>
        <v>Music</v>
      </c>
      <c r="C390" s="23" t="str">
        <f>Data!S390</f>
        <v>David</v>
      </c>
      <c r="D390" s="23">
        <f>Data!U390</f>
        <v>0</v>
      </c>
      <c r="E390" s="24">
        <f>Data!V390</f>
        <v>43025</v>
      </c>
    </row>
    <row r="391" spans="1:5" x14ac:dyDescent="0.3">
      <c r="A391" s="22">
        <f t="shared" si="6"/>
        <v>387</v>
      </c>
      <c r="B391" s="23" t="str">
        <f>Data!R391</f>
        <v>Music</v>
      </c>
      <c r="C391" s="23" t="str">
        <f>Data!S391</f>
        <v>Barney</v>
      </c>
      <c r="D391" s="23">
        <f>Data!U391</f>
        <v>0</v>
      </c>
      <c r="E391" s="24">
        <f>Data!V391</f>
        <v>43021</v>
      </c>
    </row>
    <row r="392" spans="1:5" x14ac:dyDescent="0.3">
      <c r="A392" s="22">
        <f t="shared" si="6"/>
        <v>388</v>
      </c>
      <c r="B392" s="23" t="str">
        <f>Data!R392</f>
        <v>Books</v>
      </c>
      <c r="C392" s="23" t="str">
        <f>Data!S392</f>
        <v>Carol</v>
      </c>
      <c r="D392" s="23">
        <f>Data!U392</f>
        <v>825</v>
      </c>
      <c r="E392" s="24">
        <f>Data!V392</f>
        <v>43025</v>
      </c>
    </row>
    <row r="393" spans="1:5" x14ac:dyDescent="0.3">
      <c r="A393" s="22">
        <f t="shared" si="6"/>
        <v>389</v>
      </c>
      <c r="B393" s="23" t="str">
        <f>Data!R393</f>
        <v>Games</v>
      </c>
      <c r="C393" s="23" t="str">
        <f>Data!S393</f>
        <v>Alice</v>
      </c>
      <c r="D393" s="23">
        <f>Data!U393</f>
        <v>0</v>
      </c>
      <c r="E393" s="24">
        <f>Data!V393</f>
        <v>43015</v>
      </c>
    </row>
    <row r="394" spans="1:5" x14ac:dyDescent="0.3">
      <c r="A394" s="22">
        <f t="shared" si="6"/>
        <v>390</v>
      </c>
      <c r="B394" s="23" t="str">
        <f>Data!R394</f>
        <v>Games</v>
      </c>
      <c r="C394" s="23" t="str">
        <f>Data!S394</f>
        <v>David</v>
      </c>
      <c r="D394" s="23">
        <f>Data!U394</f>
        <v>1810</v>
      </c>
      <c r="E394" s="24">
        <f>Data!V394</f>
        <v>43009</v>
      </c>
    </row>
    <row r="395" spans="1:5" x14ac:dyDescent="0.3">
      <c r="A395" s="22">
        <f t="shared" si="6"/>
        <v>391</v>
      </c>
      <c r="B395" s="23" t="str">
        <f>Data!R395</f>
        <v>Books</v>
      </c>
      <c r="C395" s="23" t="str">
        <f>Data!S395</f>
        <v>Carol</v>
      </c>
      <c r="D395" s="23">
        <f>Data!U395</f>
        <v>686</v>
      </c>
      <c r="E395" s="24">
        <f>Data!V395</f>
        <v>43034</v>
      </c>
    </row>
    <row r="396" spans="1:5" x14ac:dyDescent="0.3">
      <c r="A396" s="22">
        <f t="shared" si="6"/>
        <v>392</v>
      </c>
      <c r="B396" s="23" t="str">
        <f>Data!R396</f>
        <v>Music</v>
      </c>
      <c r="C396" s="23" t="str">
        <f>Data!S396</f>
        <v>Carol</v>
      </c>
      <c r="D396" s="23">
        <f>Data!U396</f>
        <v>1025</v>
      </c>
      <c r="E396" s="24">
        <f>Data!V396</f>
        <v>43012</v>
      </c>
    </row>
    <row r="397" spans="1:5" x14ac:dyDescent="0.3">
      <c r="A397" s="22">
        <f t="shared" si="6"/>
        <v>393</v>
      </c>
      <c r="B397" s="23" t="str">
        <f>Data!R397</f>
        <v>Games</v>
      </c>
      <c r="C397" s="23" t="str">
        <f>Data!S397</f>
        <v>Carol</v>
      </c>
      <c r="D397" s="23">
        <f>Data!U397</f>
        <v>827</v>
      </c>
      <c r="E397" s="24">
        <f>Data!V397</f>
        <v>43010</v>
      </c>
    </row>
    <row r="398" spans="1:5" x14ac:dyDescent="0.3">
      <c r="A398" s="22">
        <f t="shared" si="6"/>
        <v>394</v>
      </c>
      <c r="B398" s="23" t="str">
        <f>Data!R398</f>
        <v>Books</v>
      </c>
      <c r="C398" s="23" t="str">
        <f>Data!S398</f>
        <v>David</v>
      </c>
      <c r="D398" s="23">
        <f>Data!U398</f>
        <v>0</v>
      </c>
      <c r="E398" s="24">
        <f>Data!V398</f>
        <v>43026</v>
      </c>
    </row>
    <row r="399" spans="1:5" x14ac:dyDescent="0.3">
      <c r="A399" s="22">
        <f t="shared" si="6"/>
        <v>395</v>
      </c>
      <c r="B399" s="23" t="str">
        <f>Data!R399</f>
        <v>Music</v>
      </c>
      <c r="C399" s="23" t="str">
        <f>Data!S399</f>
        <v>Barney</v>
      </c>
      <c r="D399" s="23">
        <f>Data!U399</f>
        <v>1291</v>
      </c>
      <c r="E399" s="24">
        <f>Data!V399</f>
        <v>43030</v>
      </c>
    </row>
    <row r="400" spans="1:5" x14ac:dyDescent="0.3">
      <c r="A400" s="22">
        <f t="shared" si="6"/>
        <v>396</v>
      </c>
      <c r="B400" s="23" t="str">
        <f>Data!R400</f>
        <v>Music</v>
      </c>
      <c r="C400" s="23" t="str">
        <f>Data!S400</f>
        <v>Barney</v>
      </c>
      <c r="D400" s="23">
        <f>Data!U400</f>
        <v>1294</v>
      </c>
      <c r="E400" s="24">
        <f>Data!V400</f>
        <v>43025</v>
      </c>
    </row>
    <row r="401" spans="1:5" x14ac:dyDescent="0.3">
      <c r="A401" s="22">
        <f t="shared" si="6"/>
        <v>397</v>
      </c>
      <c r="B401" s="23" t="str">
        <f>Data!R401</f>
        <v>Music</v>
      </c>
      <c r="C401" s="23" t="str">
        <f>Data!S401</f>
        <v>Alice</v>
      </c>
      <c r="D401" s="23">
        <f>Data!U401</f>
        <v>1098</v>
      </c>
      <c r="E401" s="24">
        <f>Data!V401</f>
        <v>43018</v>
      </c>
    </row>
    <row r="402" spans="1:5" x14ac:dyDescent="0.3">
      <c r="A402" s="22">
        <f t="shared" si="6"/>
        <v>398</v>
      </c>
      <c r="B402" s="23" t="str">
        <f>Data!R402</f>
        <v>Books</v>
      </c>
      <c r="C402" s="23" t="str">
        <f>Data!S402</f>
        <v>Alice</v>
      </c>
      <c r="D402" s="23">
        <f>Data!U402</f>
        <v>716</v>
      </c>
      <c r="E402" s="24">
        <f>Data!V402</f>
        <v>43012</v>
      </c>
    </row>
    <row r="403" spans="1:5" x14ac:dyDescent="0.3">
      <c r="A403" s="22">
        <f t="shared" si="6"/>
        <v>399</v>
      </c>
      <c r="B403" s="23" t="str">
        <f>Data!R403</f>
        <v>Clothing</v>
      </c>
      <c r="C403" s="23" t="str">
        <f>Data!S403</f>
        <v>Alice</v>
      </c>
      <c r="D403" s="23">
        <f>Data!U403</f>
        <v>0</v>
      </c>
      <c r="E403" s="24">
        <f>Data!V403</f>
        <v>43020</v>
      </c>
    </row>
    <row r="404" spans="1:5" x14ac:dyDescent="0.3">
      <c r="A404" s="22">
        <f t="shared" si="6"/>
        <v>400</v>
      </c>
      <c r="B404" s="23" t="str">
        <f>Data!R404</f>
        <v>Clothing</v>
      </c>
      <c r="C404" s="23" t="str">
        <f>Data!S404</f>
        <v>David</v>
      </c>
      <c r="D404" s="23">
        <f>Data!U404</f>
        <v>0</v>
      </c>
      <c r="E404" s="24">
        <f>Data!V404</f>
        <v>43027</v>
      </c>
    </row>
    <row r="405" spans="1:5" x14ac:dyDescent="0.3">
      <c r="A405" s="22">
        <f t="shared" si="6"/>
        <v>401</v>
      </c>
      <c r="B405" s="23" t="str">
        <f>Data!R405</f>
        <v>Clothing</v>
      </c>
      <c r="C405" s="23" t="str">
        <f>Data!S405</f>
        <v>Carol</v>
      </c>
      <c r="D405" s="23">
        <f>Data!U405</f>
        <v>988</v>
      </c>
      <c r="E405" s="24">
        <f>Data!V405</f>
        <v>43009</v>
      </c>
    </row>
    <row r="406" spans="1:5" x14ac:dyDescent="0.3">
      <c r="A406" s="22">
        <f t="shared" si="6"/>
        <v>402</v>
      </c>
      <c r="B406" s="23" t="str">
        <f>Data!R406</f>
        <v>Music</v>
      </c>
      <c r="C406" s="23" t="str">
        <f>Data!S406</f>
        <v>Barney</v>
      </c>
      <c r="D406" s="23">
        <f>Data!U406</f>
        <v>1140</v>
      </c>
      <c r="E406" s="24">
        <f>Data!V406</f>
        <v>43018</v>
      </c>
    </row>
    <row r="407" spans="1:5" x14ac:dyDescent="0.3">
      <c r="A407" s="22">
        <f t="shared" si="6"/>
        <v>403</v>
      </c>
      <c r="B407" s="23" t="str">
        <f>Data!R407</f>
        <v>Books</v>
      </c>
      <c r="C407" s="23" t="str">
        <f>Data!S407</f>
        <v>Alice</v>
      </c>
      <c r="D407" s="23">
        <f>Data!U407</f>
        <v>0</v>
      </c>
      <c r="E407" s="24">
        <f>Data!V407</f>
        <v>43027</v>
      </c>
    </row>
    <row r="408" spans="1:5" x14ac:dyDescent="0.3">
      <c r="A408" s="22">
        <f t="shared" si="6"/>
        <v>404</v>
      </c>
      <c r="B408" s="23" t="str">
        <f>Data!R408</f>
        <v>Music</v>
      </c>
      <c r="C408" s="23" t="str">
        <f>Data!S408</f>
        <v>David</v>
      </c>
      <c r="D408" s="23">
        <f>Data!U408</f>
        <v>0</v>
      </c>
      <c r="E408" s="24">
        <f>Data!V408</f>
        <v>43026</v>
      </c>
    </row>
    <row r="409" spans="1:5" x14ac:dyDescent="0.3">
      <c r="A409" s="22">
        <f t="shared" si="6"/>
        <v>405</v>
      </c>
      <c r="B409" s="23" t="str">
        <f>Data!R409</f>
        <v>Books</v>
      </c>
      <c r="C409" s="23" t="str">
        <f>Data!S409</f>
        <v>David</v>
      </c>
      <c r="D409" s="23">
        <f>Data!U409</f>
        <v>0</v>
      </c>
      <c r="E409" s="24">
        <f>Data!V409</f>
        <v>43037</v>
      </c>
    </row>
    <row r="410" spans="1:5" x14ac:dyDescent="0.3">
      <c r="A410" s="22">
        <f t="shared" si="6"/>
        <v>406</v>
      </c>
      <c r="B410" s="23" t="str">
        <f>Data!R410</f>
        <v>Clothing</v>
      </c>
      <c r="C410" s="23" t="str">
        <f>Data!S410</f>
        <v>Barney</v>
      </c>
      <c r="D410" s="23">
        <f>Data!U410</f>
        <v>1976</v>
      </c>
      <c r="E410" s="24">
        <f>Data!V410</f>
        <v>43036</v>
      </c>
    </row>
    <row r="411" spans="1:5" x14ac:dyDescent="0.3">
      <c r="A411" s="22">
        <f t="shared" si="6"/>
        <v>407</v>
      </c>
      <c r="B411" s="23" t="str">
        <f>Data!R411</f>
        <v>Clothing</v>
      </c>
      <c r="C411" s="23" t="str">
        <f>Data!S411</f>
        <v>David</v>
      </c>
      <c r="D411" s="23">
        <f>Data!U411</f>
        <v>847</v>
      </c>
      <c r="E411" s="24">
        <f>Data!V411</f>
        <v>43029</v>
      </c>
    </row>
    <row r="412" spans="1:5" x14ac:dyDescent="0.3">
      <c r="A412" s="22">
        <f t="shared" si="6"/>
        <v>408</v>
      </c>
      <c r="B412" s="23" t="str">
        <f>Data!R412</f>
        <v>Music</v>
      </c>
      <c r="C412" s="23" t="str">
        <f>Data!S412</f>
        <v>David</v>
      </c>
      <c r="D412" s="23">
        <f>Data!U412</f>
        <v>1203</v>
      </c>
      <c r="E412" s="24">
        <f>Data!V412</f>
        <v>43022</v>
      </c>
    </row>
    <row r="413" spans="1:5" x14ac:dyDescent="0.3">
      <c r="A413" s="22">
        <f t="shared" si="6"/>
        <v>409</v>
      </c>
      <c r="B413" s="23" t="str">
        <f>Data!R413</f>
        <v>Music</v>
      </c>
      <c r="C413" s="23" t="str">
        <f>Data!S413</f>
        <v>David</v>
      </c>
      <c r="D413" s="23">
        <f>Data!U413</f>
        <v>0</v>
      </c>
      <c r="E413" s="24">
        <f>Data!V413</f>
        <v>43031</v>
      </c>
    </row>
    <row r="414" spans="1:5" x14ac:dyDescent="0.3">
      <c r="A414" s="22">
        <f t="shared" si="6"/>
        <v>410</v>
      </c>
      <c r="B414" s="23" t="str">
        <f>Data!R414</f>
        <v>Music</v>
      </c>
      <c r="C414" s="23" t="str">
        <f>Data!S414</f>
        <v>Alice</v>
      </c>
      <c r="D414" s="23">
        <f>Data!U414</f>
        <v>1069</v>
      </c>
      <c r="E414" s="24">
        <f>Data!V414</f>
        <v>43033</v>
      </c>
    </row>
    <row r="415" spans="1:5" x14ac:dyDescent="0.3">
      <c r="A415" s="22">
        <f t="shared" si="6"/>
        <v>411</v>
      </c>
      <c r="B415" s="23" t="str">
        <f>Data!R415</f>
        <v>Books</v>
      </c>
      <c r="C415" s="23" t="str">
        <f>Data!S415</f>
        <v>David</v>
      </c>
      <c r="D415" s="23">
        <f>Data!U415</f>
        <v>837</v>
      </c>
      <c r="E415" s="24">
        <f>Data!V415</f>
        <v>43034</v>
      </c>
    </row>
    <row r="416" spans="1:5" x14ac:dyDescent="0.3">
      <c r="A416" s="22">
        <f t="shared" si="6"/>
        <v>412</v>
      </c>
      <c r="B416" s="23" t="str">
        <f>Data!R416</f>
        <v>Games</v>
      </c>
      <c r="C416" s="23" t="str">
        <f>Data!S416</f>
        <v>Carol</v>
      </c>
      <c r="D416" s="23">
        <f>Data!U416</f>
        <v>2326</v>
      </c>
      <c r="E416" s="24">
        <f>Data!V416</f>
        <v>43035</v>
      </c>
    </row>
    <row r="417" spans="1:5" x14ac:dyDescent="0.3">
      <c r="A417" s="22">
        <f t="shared" si="6"/>
        <v>413</v>
      </c>
      <c r="B417" s="23" t="str">
        <f>Data!R417</f>
        <v>Music</v>
      </c>
      <c r="C417" s="23" t="str">
        <f>Data!S417</f>
        <v>Carol</v>
      </c>
      <c r="D417" s="23">
        <f>Data!U417</f>
        <v>1060</v>
      </c>
      <c r="E417" s="24">
        <f>Data!V417</f>
        <v>43035</v>
      </c>
    </row>
    <row r="418" spans="1:5" x14ac:dyDescent="0.3">
      <c r="A418" s="22">
        <f t="shared" si="6"/>
        <v>414</v>
      </c>
      <c r="B418" s="23" t="str">
        <f>Data!R418</f>
        <v>Books</v>
      </c>
      <c r="C418" s="23" t="str">
        <f>Data!S418</f>
        <v>David</v>
      </c>
      <c r="D418" s="23">
        <f>Data!U418</f>
        <v>540</v>
      </c>
      <c r="E418" s="24">
        <f>Data!V418</f>
        <v>43013</v>
      </c>
    </row>
    <row r="419" spans="1:5" x14ac:dyDescent="0.3">
      <c r="A419" s="22">
        <f t="shared" si="6"/>
        <v>415</v>
      </c>
      <c r="B419" s="23" t="str">
        <f>Data!R419</f>
        <v>Music</v>
      </c>
      <c r="C419" s="23" t="str">
        <f>Data!S419</f>
        <v>Barney</v>
      </c>
      <c r="D419" s="23">
        <f>Data!U419</f>
        <v>973</v>
      </c>
      <c r="E419" s="24">
        <f>Data!V419</f>
        <v>43014</v>
      </c>
    </row>
    <row r="420" spans="1:5" x14ac:dyDescent="0.3">
      <c r="A420" s="22">
        <f t="shared" si="6"/>
        <v>416</v>
      </c>
      <c r="B420" s="23" t="str">
        <f>Data!R420</f>
        <v>Games</v>
      </c>
      <c r="C420" s="23" t="str">
        <f>Data!S420</f>
        <v>Alice</v>
      </c>
      <c r="D420" s="23">
        <f>Data!U420</f>
        <v>2109</v>
      </c>
      <c r="E420" s="24">
        <f>Data!V420</f>
        <v>43026</v>
      </c>
    </row>
    <row r="421" spans="1:5" x14ac:dyDescent="0.3">
      <c r="A421" s="22">
        <f t="shared" si="6"/>
        <v>417</v>
      </c>
      <c r="B421" s="23" t="str">
        <f>Data!R421</f>
        <v>Books</v>
      </c>
      <c r="C421" s="23" t="str">
        <f>Data!S421</f>
        <v>Carol</v>
      </c>
      <c r="D421" s="23">
        <f>Data!U421</f>
        <v>618</v>
      </c>
      <c r="E421" s="24">
        <f>Data!V421</f>
        <v>43024</v>
      </c>
    </row>
    <row r="422" spans="1:5" x14ac:dyDescent="0.3">
      <c r="A422" s="22">
        <f t="shared" si="6"/>
        <v>418</v>
      </c>
      <c r="B422" s="23" t="str">
        <f>Data!R422</f>
        <v>Clothing</v>
      </c>
      <c r="C422" s="23" t="str">
        <f>Data!S422</f>
        <v>Carol</v>
      </c>
      <c r="D422" s="23">
        <f>Data!U422</f>
        <v>1602</v>
      </c>
      <c r="E422" s="24">
        <f>Data!V422</f>
        <v>43024</v>
      </c>
    </row>
    <row r="423" spans="1:5" x14ac:dyDescent="0.3">
      <c r="A423" s="22">
        <f t="shared" si="6"/>
        <v>419</v>
      </c>
      <c r="B423" s="23" t="str">
        <f>Data!R423</f>
        <v>Games</v>
      </c>
      <c r="C423" s="23" t="str">
        <f>Data!S423</f>
        <v>Carol</v>
      </c>
      <c r="D423" s="23">
        <f>Data!U423</f>
        <v>0</v>
      </c>
      <c r="E423" s="24">
        <f>Data!V423</f>
        <v>43039</v>
      </c>
    </row>
    <row r="424" spans="1:5" x14ac:dyDescent="0.3">
      <c r="A424" s="22">
        <f t="shared" si="6"/>
        <v>420</v>
      </c>
      <c r="B424" s="23" t="str">
        <f>Data!R424</f>
        <v>Games</v>
      </c>
      <c r="C424" s="23" t="str">
        <f>Data!S424</f>
        <v>Carol</v>
      </c>
      <c r="D424" s="23">
        <f>Data!U424</f>
        <v>0</v>
      </c>
      <c r="E424" s="24">
        <f>Data!V424</f>
        <v>43012</v>
      </c>
    </row>
    <row r="425" spans="1:5" x14ac:dyDescent="0.3">
      <c r="A425" s="22">
        <f t="shared" si="6"/>
        <v>421</v>
      </c>
      <c r="B425" s="23" t="str">
        <f>Data!R425</f>
        <v>Games</v>
      </c>
      <c r="C425" s="23" t="str">
        <f>Data!S425</f>
        <v>Carol</v>
      </c>
      <c r="D425" s="23">
        <f>Data!U425</f>
        <v>1546</v>
      </c>
      <c r="E425" s="24">
        <f>Data!V425</f>
        <v>43021</v>
      </c>
    </row>
    <row r="426" spans="1:5" x14ac:dyDescent="0.3">
      <c r="A426" s="22">
        <f t="shared" si="6"/>
        <v>422</v>
      </c>
      <c r="B426" s="23" t="str">
        <f>Data!R426</f>
        <v>Games</v>
      </c>
      <c r="C426" s="23" t="str">
        <f>Data!S426</f>
        <v>Carol</v>
      </c>
      <c r="D426" s="23">
        <f>Data!U426</f>
        <v>2008</v>
      </c>
      <c r="E426" s="24">
        <f>Data!V426</f>
        <v>43016</v>
      </c>
    </row>
    <row r="427" spans="1:5" x14ac:dyDescent="0.3">
      <c r="A427" s="22">
        <f t="shared" si="6"/>
        <v>423</v>
      </c>
      <c r="B427" s="23" t="str">
        <f>Data!R427</f>
        <v>Games</v>
      </c>
      <c r="C427" s="23" t="str">
        <f>Data!S427</f>
        <v>Alice</v>
      </c>
      <c r="D427" s="23">
        <f>Data!U427</f>
        <v>2292</v>
      </c>
      <c r="E427" s="24">
        <f>Data!V427</f>
        <v>43009</v>
      </c>
    </row>
    <row r="428" spans="1:5" x14ac:dyDescent="0.3">
      <c r="A428" s="22">
        <f t="shared" si="6"/>
        <v>424</v>
      </c>
      <c r="B428" s="23" t="str">
        <f>Data!R428</f>
        <v>Books</v>
      </c>
      <c r="C428" s="23" t="str">
        <f>Data!S428</f>
        <v>Alice</v>
      </c>
      <c r="D428" s="23">
        <f>Data!U428</f>
        <v>952</v>
      </c>
      <c r="E428" s="24">
        <f>Data!V428</f>
        <v>43023</v>
      </c>
    </row>
    <row r="429" spans="1:5" x14ac:dyDescent="0.3">
      <c r="A429" s="22">
        <f t="shared" si="6"/>
        <v>425</v>
      </c>
      <c r="B429" s="23" t="str">
        <f>Data!R429</f>
        <v>Books</v>
      </c>
      <c r="C429" s="23" t="str">
        <f>Data!S429</f>
        <v>Alice</v>
      </c>
      <c r="D429" s="23">
        <f>Data!U429</f>
        <v>547</v>
      </c>
      <c r="E429" s="24">
        <f>Data!V429</f>
        <v>43010</v>
      </c>
    </row>
    <row r="430" spans="1:5" x14ac:dyDescent="0.3">
      <c r="A430" s="22">
        <f t="shared" si="6"/>
        <v>426</v>
      </c>
      <c r="B430" s="23" t="str">
        <f>Data!R430</f>
        <v>Clothing</v>
      </c>
      <c r="C430" s="23" t="str">
        <f>Data!S430</f>
        <v>David</v>
      </c>
      <c r="D430" s="23">
        <f>Data!U430</f>
        <v>1671</v>
      </c>
      <c r="E430" s="24">
        <f>Data!V430</f>
        <v>43011</v>
      </c>
    </row>
    <row r="431" spans="1:5" x14ac:dyDescent="0.3">
      <c r="A431" s="22">
        <f t="shared" si="6"/>
        <v>427</v>
      </c>
      <c r="B431" s="23" t="str">
        <f>Data!R431</f>
        <v>Music</v>
      </c>
      <c r="C431" s="23" t="str">
        <f>Data!S431</f>
        <v>Carol</v>
      </c>
      <c r="D431" s="23">
        <f>Data!U431</f>
        <v>1007</v>
      </c>
      <c r="E431" s="24">
        <f>Data!V431</f>
        <v>43010</v>
      </c>
    </row>
    <row r="432" spans="1:5" x14ac:dyDescent="0.3">
      <c r="A432" s="22">
        <f t="shared" si="6"/>
        <v>428</v>
      </c>
      <c r="B432" s="23" t="str">
        <f>Data!R432</f>
        <v>Music</v>
      </c>
      <c r="C432" s="23" t="str">
        <f>Data!S432</f>
        <v>Barney</v>
      </c>
      <c r="D432" s="23">
        <f>Data!U432</f>
        <v>1347</v>
      </c>
      <c r="E432" s="24">
        <f>Data!V432</f>
        <v>43026</v>
      </c>
    </row>
    <row r="433" spans="1:5" x14ac:dyDescent="0.3">
      <c r="A433" s="22">
        <f t="shared" si="6"/>
        <v>429</v>
      </c>
      <c r="B433" s="23" t="str">
        <f>Data!R433</f>
        <v>Clothing</v>
      </c>
      <c r="C433" s="23" t="str">
        <f>Data!S433</f>
        <v>Carol</v>
      </c>
      <c r="D433" s="23">
        <f>Data!U433</f>
        <v>0</v>
      </c>
      <c r="E433" s="24">
        <f>Data!V433</f>
        <v>43035</v>
      </c>
    </row>
    <row r="434" spans="1:5" x14ac:dyDescent="0.3">
      <c r="A434" s="22">
        <f t="shared" si="6"/>
        <v>430</v>
      </c>
      <c r="B434" s="23" t="str">
        <f>Data!R434</f>
        <v>Music</v>
      </c>
      <c r="C434" s="23" t="str">
        <f>Data!S434</f>
        <v>David</v>
      </c>
      <c r="D434" s="23">
        <f>Data!U434</f>
        <v>1396</v>
      </c>
      <c r="E434" s="24">
        <f>Data!V434</f>
        <v>43009</v>
      </c>
    </row>
    <row r="435" spans="1:5" x14ac:dyDescent="0.3">
      <c r="A435" s="22">
        <f t="shared" si="6"/>
        <v>431</v>
      </c>
      <c r="B435" s="23" t="str">
        <f>Data!R435</f>
        <v>Music</v>
      </c>
      <c r="C435" s="23" t="str">
        <f>Data!S435</f>
        <v>Alice</v>
      </c>
      <c r="D435" s="23">
        <f>Data!U435</f>
        <v>1212</v>
      </c>
      <c r="E435" s="24">
        <f>Data!V435</f>
        <v>43031</v>
      </c>
    </row>
    <row r="436" spans="1:5" x14ac:dyDescent="0.3">
      <c r="A436" s="22">
        <f t="shared" si="6"/>
        <v>432</v>
      </c>
      <c r="B436" s="23" t="str">
        <f>Data!R436</f>
        <v>Books</v>
      </c>
      <c r="C436" s="23" t="str">
        <f>Data!S436</f>
        <v>Alice</v>
      </c>
      <c r="D436" s="23">
        <f>Data!U436</f>
        <v>0</v>
      </c>
      <c r="E436" s="24">
        <f>Data!V436</f>
        <v>43033</v>
      </c>
    </row>
    <row r="437" spans="1:5" x14ac:dyDescent="0.3">
      <c r="A437" s="22">
        <f t="shared" si="6"/>
        <v>433</v>
      </c>
      <c r="B437" s="23" t="str">
        <f>Data!R437</f>
        <v>Books</v>
      </c>
      <c r="C437" s="23" t="str">
        <f>Data!S437</f>
        <v>Barney</v>
      </c>
      <c r="D437" s="23">
        <f>Data!U437</f>
        <v>726</v>
      </c>
      <c r="E437" s="24">
        <f>Data!V437</f>
        <v>43025</v>
      </c>
    </row>
    <row r="438" spans="1:5" x14ac:dyDescent="0.3">
      <c r="A438" s="22">
        <f t="shared" si="6"/>
        <v>434</v>
      </c>
      <c r="B438" s="23" t="str">
        <f>Data!R438</f>
        <v>Games</v>
      </c>
      <c r="C438" s="23" t="str">
        <f>Data!S438</f>
        <v>David</v>
      </c>
      <c r="D438" s="23">
        <f>Data!U438</f>
        <v>0</v>
      </c>
      <c r="E438" s="24">
        <f>Data!V438</f>
        <v>43031</v>
      </c>
    </row>
    <row r="439" spans="1:5" x14ac:dyDescent="0.3">
      <c r="A439" s="22">
        <f t="shared" si="6"/>
        <v>435</v>
      </c>
      <c r="B439" s="23" t="str">
        <f>Data!R439</f>
        <v>Music</v>
      </c>
      <c r="C439" s="23" t="str">
        <f>Data!S439</f>
        <v>Carol</v>
      </c>
      <c r="D439" s="23">
        <f>Data!U439</f>
        <v>0</v>
      </c>
      <c r="E439" s="24">
        <f>Data!V439</f>
        <v>43015</v>
      </c>
    </row>
    <row r="440" spans="1:5" x14ac:dyDescent="0.3">
      <c r="A440" s="22">
        <f t="shared" si="6"/>
        <v>436</v>
      </c>
      <c r="B440" s="23" t="str">
        <f>Data!R440</f>
        <v>Books</v>
      </c>
      <c r="C440" s="23" t="str">
        <f>Data!S440</f>
        <v>Carol</v>
      </c>
      <c r="D440" s="23">
        <f>Data!U440</f>
        <v>505</v>
      </c>
      <c r="E440" s="24">
        <f>Data!V440</f>
        <v>43030</v>
      </c>
    </row>
    <row r="441" spans="1:5" x14ac:dyDescent="0.3">
      <c r="A441" s="22">
        <f t="shared" si="6"/>
        <v>437</v>
      </c>
      <c r="B441" s="23" t="str">
        <f>Data!R441</f>
        <v>Music</v>
      </c>
      <c r="C441" s="23" t="str">
        <f>Data!S441</f>
        <v>Barney</v>
      </c>
      <c r="D441" s="23">
        <f>Data!U441</f>
        <v>0</v>
      </c>
      <c r="E441" s="24">
        <f>Data!V441</f>
        <v>43024</v>
      </c>
    </row>
    <row r="442" spans="1:5" x14ac:dyDescent="0.3">
      <c r="A442" s="22">
        <f t="shared" si="6"/>
        <v>438</v>
      </c>
      <c r="B442" s="23" t="str">
        <f>Data!R442</f>
        <v>Games</v>
      </c>
      <c r="C442" s="23" t="str">
        <f>Data!S442</f>
        <v>Alice</v>
      </c>
      <c r="D442" s="23">
        <f>Data!U442</f>
        <v>2364</v>
      </c>
      <c r="E442" s="24">
        <f>Data!V442</f>
        <v>43012</v>
      </c>
    </row>
    <row r="443" spans="1:5" x14ac:dyDescent="0.3">
      <c r="A443" s="22">
        <f t="shared" si="6"/>
        <v>439</v>
      </c>
      <c r="B443" s="23" t="str">
        <f>Data!R443</f>
        <v>Clothing</v>
      </c>
      <c r="C443" s="23" t="str">
        <f>Data!S443</f>
        <v>Barney</v>
      </c>
      <c r="D443" s="23">
        <f>Data!U443</f>
        <v>0</v>
      </c>
      <c r="E443" s="24">
        <f>Data!V443</f>
        <v>43021</v>
      </c>
    </row>
    <row r="444" spans="1:5" x14ac:dyDescent="0.3">
      <c r="A444" s="22">
        <f t="shared" si="6"/>
        <v>440</v>
      </c>
      <c r="B444" s="23" t="str">
        <f>Data!R444</f>
        <v>Games</v>
      </c>
      <c r="C444" s="23" t="str">
        <f>Data!S444</f>
        <v>David</v>
      </c>
      <c r="D444" s="23">
        <f>Data!U444</f>
        <v>1930</v>
      </c>
      <c r="E444" s="24">
        <f>Data!V444</f>
        <v>43019</v>
      </c>
    </row>
    <row r="445" spans="1:5" x14ac:dyDescent="0.3">
      <c r="A445" s="22">
        <f t="shared" si="6"/>
        <v>441</v>
      </c>
      <c r="B445" s="23" t="str">
        <f>Data!R445</f>
        <v>Books</v>
      </c>
      <c r="C445" s="23" t="str">
        <f>Data!S445</f>
        <v>Carol</v>
      </c>
      <c r="D445" s="23">
        <f>Data!U445</f>
        <v>529</v>
      </c>
      <c r="E445" s="24">
        <f>Data!V445</f>
        <v>43026</v>
      </c>
    </row>
    <row r="446" spans="1:5" x14ac:dyDescent="0.3">
      <c r="A446" s="22">
        <f t="shared" si="6"/>
        <v>442</v>
      </c>
      <c r="B446" s="23" t="str">
        <f>Data!R446</f>
        <v>Clothing</v>
      </c>
      <c r="C446" s="23" t="str">
        <f>Data!S446</f>
        <v>Alice</v>
      </c>
      <c r="D446" s="23">
        <f>Data!U446</f>
        <v>688</v>
      </c>
      <c r="E446" s="24">
        <f>Data!V446</f>
        <v>43028</v>
      </c>
    </row>
    <row r="447" spans="1:5" x14ac:dyDescent="0.3">
      <c r="A447" s="22">
        <f t="shared" si="6"/>
        <v>443</v>
      </c>
      <c r="B447" s="23" t="str">
        <f>Data!R447</f>
        <v>Games</v>
      </c>
      <c r="C447" s="23" t="str">
        <f>Data!S447</f>
        <v>David</v>
      </c>
      <c r="D447" s="23">
        <f>Data!U447</f>
        <v>0</v>
      </c>
      <c r="E447" s="24">
        <f>Data!V447</f>
        <v>43024</v>
      </c>
    </row>
    <row r="448" spans="1:5" x14ac:dyDescent="0.3">
      <c r="A448" s="22">
        <f t="shared" si="6"/>
        <v>444</v>
      </c>
      <c r="B448" s="23" t="str">
        <f>Data!R448</f>
        <v>Books</v>
      </c>
      <c r="C448" s="23" t="str">
        <f>Data!S448</f>
        <v>Carol</v>
      </c>
      <c r="D448" s="23">
        <f>Data!U448</f>
        <v>0</v>
      </c>
      <c r="E448" s="24">
        <f>Data!V448</f>
        <v>43015</v>
      </c>
    </row>
    <row r="449" spans="1:5" x14ac:dyDescent="0.3">
      <c r="A449" s="22">
        <f t="shared" si="6"/>
        <v>445</v>
      </c>
      <c r="B449" s="23" t="str">
        <f>Data!R449</f>
        <v>Music</v>
      </c>
      <c r="C449" s="23" t="str">
        <f>Data!S449</f>
        <v>Alice</v>
      </c>
      <c r="D449" s="23">
        <f>Data!U449</f>
        <v>1338</v>
      </c>
      <c r="E449" s="24">
        <f>Data!V449</f>
        <v>43037</v>
      </c>
    </row>
    <row r="450" spans="1:5" x14ac:dyDescent="0.3">
      <c r="A450" s="22">
        <f t="shared" si="6"/>
        <v>446</v>
      </c>
      <c r="B450" s="23" t="str">
        <f>Data!R450</f>
        <v>Books</v>
      </c>
      <c r="C450" s="23" t="str">
        <f>Data!S450</f>
        <v>Barney</v>
      </c>
      <c r="D450" s="23">
        <f>Data!U450</f>
        <v>695</v>
      </c>
      <c r="E450" s="24">
        <f>Data!V450</f>
        <v>43038</v>
      </c>
    </row>
    <row r="451" spans="1:5" x14ac:dyDescent="0.3">
      <c r="A451" s="22">
        <f t="shared" si="6"/>
        <v>447</v>
      </c>
      <c r="B451" s="23" t="str">
        <f>Data!R451</f>
        <v>Books</v>
      </c>
      <c r="C451" s="23" t="str">
        <f>Data!S451</f>
        <v>Alice</v>
      </c>
      <c r="D451" s="23">
        <f>Data!U451</f>
        <v>543</v>
      </c>
      <c r="E451" s="24">
        <f>Data!V451</f>
        <v>43036</v>
      </c>
    </row>
    <row r="452" spans="1:5" x14ac:dyDescent="0.3">
      <c r="A452" s="22">
        <f t="shared" si="6"/>
        <v>448</v>
      </c>
      <c r="B452" s="23" t="str">
        <f>Data!R452</f>
        <v>Music</v>
      </c>
      <c r="C452" s="23" t="str">
        <f>Data!S452</f>
        <v>Alice</v>
      </c>
      <c r="D452" s="23">
        <f>Data!U452</f>
        <v>0</v>
      </c>
      <c r="E452" s="24">
        <f>Data!V452</f>
        <v>43024</v>
      </c>
    </row>
    <row r="453" spans="1:5" x14ac:dyDescent="0.3">
      <c r="A453" s="22">
        <f t="shared" si="6"/>
        <v>449</v>
      </c>
      <c r="B453" s="23" t="str">
        <f>Data!R453</f>
        <v>Books</v>
      </c>
      <c r="C453" s="23" t="str">
        <f>Data!S453</f>
        <v>Alice</v>
      </c>
      <c r="D453" s="23">
        <f>Data!U453</f>
        <v>523</v>
      </c>
      <c r="E453" s="24">
        <f>Data!V453</f>
        <v>43026</v>
      </c>
    </row>
    <row r="454" spans="1:5" x14ac:dyDescent="0.3">
      <c r="A454" s="22">
        <f t="shared" ref="A454:A500" si="7">A453+1</f>
        <v>450</v>
      </c>
      <c r="B454" s="23" t="str">
        <f>Data!R454</f>
        <v>Games</v>
      </c>
      <c r="C454" s="23" t="str">
        <f>Data!S454</f>
        <v>Alice</v>
      </c>
      <c r="D454" s="23">
        <f>Data!U454</f>
        <v>1218</v>
      </c>
      <c r="E454" s="24">
        <f>Data!V454</f>
        <v>43016</v>
      </c>
    </row>
    <row r="455" spans="1:5" x14ac:dyDescent="0.3">
      <c r="A455" s="22">
        <f t="shared" si="7"/>
        <v>451</v>
      </c>
      <c r="B455" s="23" t="str">
        <f>Data!R455</f>
        <v>Books</v>
      </c>
      <c r="C455" s="23" t="str">
        <f>Data!S455</f>
        <v>Barney</v>
      </c>
      <c r="D455" s="23">
        <f>Data!U455</f>
        <v>838</v>
      </c>
      <c r="E455" s="24">
        <f>Data!V455</f>
        <v>43033</v>
      </c>
    </row>
    <row r="456" spans="1:5" x14ac:dyDescent="0.3">
      <c r="A456" s="22">
        <f t="shared" si="7"/>
        <v>452</v>
      </c>
      <c r="B456" s="23" t="str">
        <f>Data!R456</f>
        <v>Games</v>
      </c>
      <c r="C456" s="23" t="str">
        <f>Data!S456</f>
        <v>David</v>
      </c>
      <c r="D456" s="23">
        <f>Data!U456</f>
        <v>1893</v>
      </c>
      <c r="E456" s="24">
        <f>Data!V456</f>
        <v>43026</v>
      </c>
    </row>
    <row r="457" spans="1:5" x14ac:dyDescent="0.3">
      <c r="A457" s="22">
        <f t="shared" si="7"/>
        <v>453</v>
      </c>
      <c r="B457" s="23" t="str">
        <f>Data!R457</f>
        <v>Clothing</v>
      </c>
      <c r="C457" s="23" t="str">
        <f>Data!S457</f>
        <v>Alice</v>
      </c>
      <c r="D457" s="23">
        <f>Data!U457</f>
        <v>989</v>
      </c>
      <c r="E457" s="24">
        <f>Data!V457</f>
        <v>43017</v>
      </c>
    </row>
    <row r="458" spans="1:5" x14ac:dyDescent="0.3">
      <c r="A458" s="22">
        <f t="shared" si="7"/>
        <v>454</v>
      </c>
      <c r="B458" s="23" t="str">
        <f>Data!R458</f>
        <v>Music</v>
      </c>
      <c r="C458" s="23" t="str">
        <f>Data!S458</f>
        <v>Barney</v>
      </c>
      <c r="D458" s="23">
        <f>Data!U458</f>
        <v>1144</v>
      </c>
      <c r="E458" s="24">
        <f>Data!V458</f>
        <v>43022</v>
      </c>
    </row>
    <row r="459" spans="1:5" x14ac:dyDescent="0.3">
      <c r="A459" s="22">
        <f t="shared" si="7"/>
        <v>455</v>
      </c>
      <c r="B459" s="23" t="str">
        <f>Data!R459</f>
        <v>Clothing</v>
      </c>
      <c r="C459" s="23" t="str">
        <f>Data!S459</f>
        <v>Alice</v>
      </c>
      <c r="D459" s="23">
        <f>Data!U459</f>
        <v>1619</v>
      </c>
      <c r="E459" s="24">
        <f>Data!V459</f>
        <v>43030</v>
      </c>
    </row>
    <row r="460" spans="1:5" x14ac:dyDescent="0.3">
      <c r="A460" s="22">
        <f t="shared" si="7"/>
        <v>456</v>
      </c>
      <c r="B460" s="23" t="str">
        <f>Data!R460</f>
        <v>Books</v>
      </c>
      <c r="C460" s="23" t="str">
        <f>Data!S460</f>
        <v>David</v>
      </c>
      <c r="D460" s="23">
        <f>Data!U460</f>
        <v>842</v>
      </c>
      <c r="E460" s="24">
        <f>Data!V460</f>
        <v>43019</v>
      </c>
    </row>
    <row r="461" spans="1:5" x14ac:dyDescent="0.3">
      <c r="A461" s="22">
        <f t="shared" si="7"/>
        <v>457</v>
      </c>
      <c r="B461" s="23" t="str">
        <f>Data!R461</f>
        <v>Games</v>
      </c>
      <c r="C461" s="23" t="str">
        <f>Data!S461</f>
        <v>Alice</v>
      </c>
      <c r="D461" s="23">
        <f>Data!U461</f>
        <v>2369</v>
      </c>
      <c r="E461" s="24">
        <f>Data!V461</f>
        <v>43013</v>
      </c>
    </row>
    <row r="462" spans="1:5" x14ac:dyDescent="0.3">
      <c r="A462" s="22">
        <f t="shared" si="7"/>
        <v>458</v>
      </c>
      <c r="B462" s="23" t="str">
        <f>Data!R462</f>
        <v>Books</v>
      </c>
      <c r="C462" s="23" t="str">
        <f>Data!S462</f>
        <v>Barney</v>
      </c>
      <c r="D462" s="23">
        <f>Data!U462</f>
        <v>981</v>
      </c>
      <c r="E462" s="24">
        <f>Data!V462</f>
        <v>43016</v>
      </c>
    </row>
    <row r="463" spans="1:5" x14ac:dyDescent="0.3">
      <c r="A463" s="22">
        <f t="shared" si="7"/>
        <v>459</v>
      </c>
      <c r="B463" s="23" t="str">
        <f>Data!R463</f>
        <v>Games</v>
      </c>
      <c r="C463" s="23" t="str">
        <f>Data!S463</f>
        <v>Alice</v>
      </c>
      <c r="D463" s="23">
        <f>Data!U463</f>
        <v>2500</v>
      </c>
      <c r="E463" s="24">
        <f>Data!V463</f>
        <v>43020</v>
      </c>
    </row>
    <row r="464" spans="1:5" x14ac:dyDescent="0.3">
      <c r="A464" s="22">
        <f t="shared" si="7"/>
        <v>460</v>
      </c>
      <c r="B464" s="23" t="str">
        <f>Data!R464</f>
        <v>Music</v>
      </c>
      <c r="C464" s="23" t="str">
        <f>Data!S464</f>
        <v>Carol</v>
      </c>
      <c r="D464" s="23">
        <f>Data!U464</f>
        <v>951</v>
      </c>
      <c r="E464" s="24">
        <f>Data!V464</f>
        <v>43018</v>
      </c>
    </row>
    <row r="465" spans="1:5" x14ac:dyDescent="0.3">
      <c r="A465" s="22">
        <f t="shared" si="7"/>
        <v>461</v>
      </c>
      <c r="B465" s="23" t="str">
        <f>Data!R465</f>
        <v>Music</v>
      </c>
      <c r="C465" s="23" t="str">
        <f>Data!S465</f>
        <v>David</v>
      </c>
      <c r="D465" s="23">
        <f>Data!U465</f>
        <v>1330</v>
      </c>
      <c r="E465" s="24">
        <f>Data!V465</f>
        <v>43024</v>
      </c>
    </row>
    <row r="466" spans="1:5" x14ac:dyDescent="0.3">
      <c r="A466" s="22">
        <f t="shared" si="7"/>
        <v>462</v>
      </c>
      <c r="B466" s="23" t="str">
        <f>Data!R466</f>
        <v>Games</v>
      </c>
      <c r="C466" s="23" t="str">
        <f>Data!S466</f>
        <v>Carol</v>
      </c>
      <c r="D466" s="23">
        <f>Data!U466</f>
        <v>2487</v>
      </c>
      <c r="E466" s="24">
        <f>Data!V466</f>
        <v>43025</v>
      </c>
    </row>
    <row r="467" spans="1:5" x14ac:dyDescent="0.3">
      <c r="A467" s="22">
        <f t="shared" si="7"/>
        <v>463</v>
      </c>
      <c r="B467" s="23" t="str">
        <f>Data!R467</f>
        <v>Music</v>
      </c>
      <c r="C467" s="23" t="str">
        <f>Data!S467</f>
        <v>Carol</v>
      </c>
      <c r="D467" s="23">
        <f>Data!U467</f>
        <v>1464</v>
      </c>
      <c r="E467" s="24">
        <f>Data!V467</f>
        <v>43037</v>
      </c>
    </row>
    <row r="468" spans="1:5" x14ac:dyDescent="0.3">
      <c r="A468" s="22">
        <f t="shared" si="7"/>
        <v>464</v>
      </c>
      <c r="B468" s="23" t="str">
        <f>Data!R468</f>
        <v>Books</v>
      </c>
      <c r="C468" s="23" t="str">
        <f>Data!S468</f>
        <v>David</v>
      </c>
      <c r="D468" s="23">
        <f>Data!U468</f>
        <v>0</v>
      </c>
      <c r="E468" s="24">
        <f>Data!V468</f>
        <v>43009</v>
      </c>
    </row>
    <row r="469" spans="1:5" x14ac:dyDescent="0.3">
      <c r="A469" s="22">
        <f t="shared" si="7"/>
        <v>465</v>
      </c>
      <c r="B469" s="23" t="str">
        <f>Data!R469</f>
        <v>Games</v>
      </c>
      <c r="C469" s="23" t="str">
        <f>Data!S469</f>
        <v>Alice</v>
      </c>
      <c r="D469" s="23">
        <f>Data!U469</f>
        <v>1045</v>
      </c>
      <c r="E469" s="24">
        <f>Data!V469</f>
        <v>43021</v>
      </c>
    </row>
    <row r="470" spans="1:5" x14ac:dyDescent="0.3">
      <c r="A470" s="22">
        <f t="shared" si="7"/>
        <v>466</v>
      </c>
      <c r="B470" s="23" t="str">
        <f>Data!R470</f>
        <v>Games</v>
      </c>
      <c r="C470" s="23" t="str">
        <f>Data!S470</f>
        <v>Alice</v>
      </c>
      <c r="D470" s="23">
        <f>Data!U470</f>
        <v>0</v>
      </c>
      <c r="E470" s="24">
        <f>Data!V470</f>
        <v>43023</v>
      </c>
    </row>
    <row r="471" spans="1:5" x14ac:dyDescent="0.3">
      <c r="A471" s="22">
        <f t="shared" si="7"/>
        <v>467</v>
      </c>
      <c r="B471" s="23" t="str">
        <f>Data!R471</f>
        <v>Books</v>
      </c>
      <c r="C471" s="23" t="str">
        <f>Data!S471</f>
        <v>Alice</v>
      </c>
      <c r="D471" s="23">
        <f>Data!U471</f>
        <v>0</v>
      </c>
      <c r="E471" s="24">
        <f>Data!V471</f>
        <v>43015</v>
      </c>
    </row>
    <row r="472" spans="1:5" x14ac:dyDescent="0.3">
      <c r="A472" s="22">
        <f t="shared" si="7"/>
        <v>468</v>
      </c>
      <c r="B472" s="23" t="str">
        <f>Data!R472</f>
        <v>Clothing</v>
      </c>
      <c r="C472" s="23" t="str">
        <f>Data!S472</f>
        <v>David</v>
      </c>
      <c r="D472" s="23">
        <f>Data!U472</f>
        <v>0</v>
      </c>
      <c r="E472" s="24">
        <f>Data!V472</f>
        <v>43030</v>
      </c>
    </row>
    <row r="473" spans="1:5" x14ac:dyDescent="0.3">
      <c r="A473" s="22">
        <f t="shared" si="7"/>
        <v>469</v>
      </c>
      <c r="B473" s="23" t="str">
        <f>Data!R473</f>
        <v>Games</v>
      </c>
      <c r="C473" s="23" t="str">
        <f>Data!S473</f>
        <v>Alice</v>
      </c>
      <c r="D473" s="23">
        <f>Data!U473</f>
        <v>0</v>
      </c>
      <c r="E473" s="24">
        <f>Data!V473</f>
        <v>43010</v>
      </c>
    </row>
    <row r="474" spans="1:5" x14ac:dyDescent="0.3">
      <c r="A474" s="22">
        <f t="shared" si="7"/>
        <v>470</v>
      </c>
      <c r="B474" s="23" t="str">
        <f>Data!R474</f>
        <v>Clothing</v>
      </c>
      <c r="C474" s="23" t="str">
        <f>Data!S474</f>
        <v>Alice</v>
      </c>
      <c r="D474" s="23">
        <f>Data!U474</f>
        <v>1021</v>
      </c>
      <c r="E474" s="24">
        <f>Data!V474</f>
        <v>43036</v>
      </c>
    </row>
    <row r="475" spans="1:5" x14ac:dyDescent="0.3">
      <c r="A475" s="22">
        <f t="shared" si="7"/>
        <v>471</v>
      </c>
      <c r="B475" s="23" t="str">
        <f>Data!R475</f>
        <v>Games</v>
      </c>
      <c r="C475" s="23" t="str">
        <f>Data!S475</f>
        <v>Alice</v>
      </c>
      <c r="D475" s="23">
        <f>Data!U475</f>
        <v>1887</v>
      </c>
      <c r="E475" s="24">
        <f>Data!V475</f>
        <v>43036</v>
      </c>
    </row>
    <row r="476" spans="1:5" x14ac:dyDescent="0.3">
      <c r="A476" s="22">
        <f t="shared" si="7"/>
        <v>472</v>
      </c>
      <c r="B476" s="23" t="str">
        <f>Data!R476</f>
        <v>Games</v>
      </c>
      <c r="C476" s="23" t="str">
        <f>Data!S476</f>
        <v>Barney</v>
      </c>
      <c r="D476" s="23">
        <f>Data!U476</f>
        <v>1700</v>
      </c>
      <c r="E476" s="24">
        <f>Data!V476</f>
        <v>43020</v>
      </c>
    </row>
    <row r="477" spans="1:5" x14ac:dyDescent="0.3">
      <c r="A477" s="22">
        <f t="shared" si="7"/>
        <v>473</v>
      </c>
      <c r="B477" s="23" t="str">
        <f>Data!R477</f>
        <v>Music</v>
      </c>
      <c r="C477" s="23" t="str">
        <f>Data!S477</f>
        <v>Barney</v>
      </c>
      <c r="D477" s="23">
        <f>Data!U477</f>
        <v>1382</v>
      </c>
      <c r="E477" s="24">
        <f>Data!V477</f>
        <v>43019</v>
      </c>
    </row>
    <row r="478" spans="1:5" x14ac:dyDescent="0.3">
      <c r="A478" s="22">
        <f t="shared" si="7"/>
        <v>474</v>
      </c>
      <c r="B478" s="23" t="str">
        <f>Data!R478</f>
        <v>Books</v>
      </c>
      <c r="C478" s="23" t="str">
        <f>Data!S478</f>
        <v>Barney</v>
      </c>
      <c r="D478" s="23">
        <f>Data!U478</f>
        <v>808</v>
      </c>
      <c r="E478" s="24">
        <f>Data!V478</f>
        <v>43029</v>
      </c>
    </row>
    <row r="479" spans="1:5" x14ac:dyDescent="0.3">
      <c r="A479" s="22">
        <f t="shared" si="7"/>
        <v>475</v>
      </c>
      <c r="B479" s="23" t="str">
        <f>Data!R479</f>
        <v>Music</v>
      </c>
      <c r="C479" s="23" t="str">
        <f>Data!S479</f>
        <v>David</v>
      </c>
      <c r="D479" s="23">
        <f>Data!U479</f>
        <v>0</v>
      </c>
      <c r="E479" s="24">
        <f>Data!V479</f>
        <v>43027</v>
      </c>
    </row>
    <row r="480" spans="1:5" x14ac:dyDescent="0.3">
      <c r="A480" s="22">
        <f t="shared" si="7"/>
        <v>476</v>
      </c>
      <c r="B480" s="23" t="str">
        <f>Data!R480</f>
        <v>Music</v>
      </c>
      <c r="C480" s="23" t="str">
        <f>Data!S480</f>
        <v>Carol</v>
      </c>
      <c r="D480" s="23">
        <f>Data!U480</f>
        <v>1496</v>
      </c>
      <c r="E480" s="24">
        <f>Data!V480</f>
        <v>43033</v>
      </c>
    </row>
    <row r="481" spans="1:5" x14ac:dyDescent="0.3">
      <c r="A481" s="22">
        <f t="shared" si="7"/>
        <v>477</v>
      </c>
      <c r="B481" s="23" t="str">
        <f>Data!R481</f>
        <v>Clothing</v>
      </c>
      <c r="C481" s="23" t="str">
        <f>Data!S481</f>
        <v>Alice</v>
      </c>
      <c r="D481" s="23">
        <f>Data!U481</f>
        <v>1375</v>
      </c>
      <c r="E481" s="24">
        <f>Data!V481</f>
        <v>43019</v>
      </c>
    </row>
    <row r="482" spans="1:5" x14ac:dyDescent="0.3">
      <c r="A482" s="22">
        <f t="shared" si="7"/>
        <v>478</v>
      </c>
      <c r="B482" s="23" t="str">
        <f>Data!R482</f>
        <v>Books</v>
      </c>
      <c r="C482" s="23" t="str">
        <f>Data!S482</f>
        <v>Alice</v>
      </c>
      <c r="D482" s="23">
        <f>Data!U482</f>
        <v>750</v>
      </c>
      <c r="E482" s="24">
        <f>Data!V482</f>
        <v>43014</v>
      </c>
    </row>
    <row r="483" spans="1:5" x14ac:dyDescent="0.3">
      <c r="A483" s="22">
        <f t="shared" si="7"/>
        <v>479</v>
      </c>
      <c r="B483" s="23" t="str">
        <f>Data!R483</f>
        <v>Books</v>
      </c>
      <c r="C483" s="23" t="str">
        <f>Data!S483</f>
        <v>David</v>
      </c>
      <c r="D483" s="23">
        <f>Data!U483</f>
        <v>890</v>
      </c>
      <c r="E483" s="24">
        <f>Data!V483</f>
        <v>43010</v>
      </c>
    </row>
    <row r="484" spans="1:5" x14ac:dyDescent="0.3">
      <c r="A484" s="22">
        <f t="shared" si="7"/>
        <v>480</v>
      </c>
      <c r="B484" s="23" t="str">
        <f>Data!R484</f>
        <v>Music</v>
      </c>
      <c r="C484" s="23" t="str">
        <f>Data!S484</f>
        <v>David</v>
      </c>
      <c r="D484" s="23">
        <f>Data!U484</f>
        <v>1345</v>
      </c>
      <c r="E484" s="24">
        <f>Data!V484</f>
        <v>43017</v>
      </c>
    </row>
    <row r="485" spans="1:5" x14ac:dyDescent="0.3">
      <c r="A485" s="22">
        <f t="shared" si="7"/>
        <v>481</v>
      </c>
      <c r="B485" s="23" t="str">
        <f>Data!R485</f>
        <v>Music</v>
      </c>
      <c r="C485" s="23" t="str">
        <f>Data!S485</f>
        <v>Alice</v>
      </c>
      <c r="D485" s="23">
        <f>Data!U485</f>
        <v>0</v>
      </c>
      <c r="E485" s="24">
        <f>Data!V485</f>
        <v>43032</v>
      </c>
    </row>
    <row r="486" spans="1:5" x14ac:dyDescent="0.3">
      <c r="A486" s="22">
        <f t="shared" si="7"/>
        <v>482</v>
      </c>
      <c r="B486" s="23" t="str">
        <f>Data!R486</f>
        <v>Clothing</v>
      </c>
      <c r="C486" s="23" t="str">
        <f>Data!S486</f>
        <v>David</v>
      </c>
      <c r="D486" s="23">
        <f>Data!U486</f>
        <v>660</v>
      </c>
      <c r="E486" s="24">
        <f>Data!V486</f>
        <v>43038</v>
      </c>
    </row>
    <row r="487" spans="1:5" x14ac:dyDescent="0.3">
      <c r="A487" s="22">
        <f t="shared" si="7"/>
        <v>483</v>
      </c>
      <c r="B487" s="23" t="str">
        <f>Data!R487</f>
        <v>Clothing</v>
      </c>
      <c r="C487" s="23" t="str">
        <f>Data!S487</f>
        <v>Barney</v>
      </c>
      <c r="D487" s="23">
        <f>Data!U487</f>
        <v>0</v>
      </c>
      <c r="E487" s="24">
        <f>Data!V487</f>
        <v>43029</v>
      </c>
    </row>
    <row r="488" spans="1:5" x14ac:dyDescent="0.3">
      <c r="A488" s="22">
        <f t="shared" si="7"/>
        <v>484</v>
      </c>
      <c r="B488" s="23" t="str">
        <f>Data!R488</f>
        <v>Games</v>
      </c>
      <c r="C488" s="23" t="str">
        <f>Data!S488</f>
        <v>Barney</v>
      </c>
      <c r="D488" s="23">
        <f>Data!U488</f>
        <v>2380</v>
      </c>
      <c r="E488" s="24">
        <f>Data!V488</f>
        <v>43028</v>
      </c>
    </row>
    <row r="489" spans="1:5" x14ac:dyDescent="0.3">
      <c r="A489" s="22">
        <f t="shared" si="7"/>
        <v>485</v>
      </c>
      <c r="B489" s="23" t="str">
        <f>Data!R489</f>
        <v>Books</v>
      </c>
      <c r="C489" s="23" t="str">
        <f>Data!S489</f>
        <v>Carol</v>
      </c>
      <c r="D489" s="23">
        <f>Data!U489</f>
        <v>515</v>
      </c>
      <c r="E489" s="24">
        <f>Data!V489</f>
        <v>43033</v>
      </c>
    </row>
    <row r="490" spans="1:5" x14ac:dyDescent="0.3">
      <c r="A490" s="22">
        <f t="shared" si="7"/>
        <v>486</v>
      </c>
      <c r="B490" s="23" t="str">
        <f>Data!R490</f>
        <v>Clothing</v>
      </c>
      <c r="C490" s="23" t="str">
        <f>Data!S490</f>
        <v>Alice</v>
      </c>
      <c r="D490" s="23">
        <f>Data!U490</f>
        <v>650</v>
      </c>
      <c r="E490" s="24">
        <f>Data!V490</f>
        <v>43025</v>
      </c>
    </row>
    <row r="491" spans="1:5" x14ac:dyDescent="0.3">
      <c r="A491" s="22">
        <f t="shared" si="7"/>
        <v>487</v>
      </c>
      <c r="B491" s="23" t="str">
        <f>Data!R491</f>
        <v>Books</v>
      </c>
      <c r="C491" s="23" t="str">
        <f>Data!S491</f>
        <v>Barney</v>
      </c>
      <c r="D491" s="23">
        <f>Data!U491</f>
        <v>0</v>
      </c>
      <c r="E491" s="24">
        <f>Data!V491</f>
        <v>43017</v>
      </c>
    </row>
    <row r="492" spans="1:5" x14ac:dyDescent="0.3">
      <c r="A492" s="22">
        <f t="shared" si="7"/>
        <v>488</v>
      </c>
      <c r="B492" s="23" t="str">
        <f>Data!R492</f>
        <v>Clothing</v>
      </c>
      <c r="C492" s="23" t="str">
        <f>Data!S492</f>
        <v>Barney</v>
      </c>
      <c r="D492" s="23">
        <f>Data!U492</f>
        <v>1988</v>
      </c>
      <c r="E492" s="24">
        <f>Data!V492</f>
        <v>43010</v>
      </c>
    </row>
    <row r="493" spans="1:5" x14ac:dyDescent="0.3">
      <c r="A493" s="22">
        <f t="shared" si="7"/>
        <v>489</v>
      </c>
      <c r="B493" s="23" t="str">
        <f>Data!R493</f>
        <v>Music</v>
      </c>
      <c r="C493" s="23" t="str">
        <f>Data!S493</f>
        <v>Carol</v>
      </c>
      <c r="D493" s="23">
        <f>Data!U493</f>
        <v>0</v>
      </c>
      <c r="E493" s="24">
        <f>Data!V493</f>
        <v>43028</v>
      </c>
    </row>
    <row r="494" spans="1:5" x14ac:dyDescent="0.3">
      <c r="A494" s="22">
        <f t="shared" si="7"/>
        <v>490</v>
      </c>
      <c r="B494" s="23" t="str">
        <f>Data!R494</f>
        <v>Books</v>
      </c>
      <c r="C494" s="23" t="str">
        <f>Data!S494</f>
        <v>David</v>
      </c>
      <c r="D494" s="23">
        <f>Data!U494</f>
        <v>501</v>
      </c>
      <c r="E494" s="24">
        <f>Data!V494</f>
        <v>43016</v>
      </c>
    </row>
    <row r="495" spans="1:5" x14ac:dyDescent="0.3">
      <c r="A495" s="22">
        <f t="shared" si="7"/>
        <v>491</v>
      </c>
      <c r="B495" s="23" t="str">
        <f>Data!R495</f>
        <v>Clothing</v>
      </c>
      <c r="C495" s="23" t="str">
        <f>Data!S495</f>
        <v>Alice</v>
      </c>
      <c r="D495" s="23">
        <f>Data!U495</f>
        <v>859</v>
      </c>
      <c r="E495" s="24">
        <f>Data!V495</f>
        <v>43016</v>
      </c>
    </row>
    <row r="496" spans="1:5" x14ac:dyDescent="0.3">
      <c r="A496" s="22">
        <f t="shared" si="7"/>
        <v>492</v>
      </c>
      <c r="B496" s="23" t="str">
        <f>Data!R496</f>
        <v>Clothing</v>
      </c>
      <c r="C496" s="23" t="str">
        <f>Data!S496</f>
        <v>Barney</v>
      </c>
      <c r="D496" s="23">
        <f>Data!U496</f>
        <v>0</v>
      </c>
      <c r="E496" s="24">
        <f>Data!V496</f>
        <v>43022</v>
      </c>
    </row>
    <row r="497" spans="1:5" x14ac:dyDescent="0.3">
      <c r="A497" s="22">
        <f t="shared" si="7"/>
        <v>493</v>
      </c>
      <c r="B497" s="23" t="str">
        <f>Data!R497</f>
        <v>Books</v>
      </c>
      <c r="C497" s="23" t="str">
        <f>Data!S497</f>
        <v>Barney</v>
      </c>
      <c r="D497" s="23">
        <f>Data!U497</f>
        <v>743</v>
      </c>
      <c r="E497" s="24">
        <f>Data!V497</f>
        <v>43032</v>
      </c>
    </row>
    <row r="498" spans="1:5" x14ac:dyDescent="0.3">
      <c r="A498" s="22">
        <f t="shared" si="7"/>
        <v>494</v>
      </c>
      <c r="B498" s="23" t="str">
        <f>Data!R498</f>
        <v>Books</v>
      </c>
      <c r="C498" s="23" t="str">
        <f>Data!S498</f>
        <v>Alice</v>
      </c>
      <c r="D498" s="23">
        <f>Data!U498</f>
        <v>0</v>
      </c>
      <c r="E498" s="24">
        <f>Data!V498</f>
        <v>43035</v>
      </c>
    </row>
    <row r="499" spans="1:5" x14ac:dyDescent="0.3">
      <c r="A499" s="22">
        <f t="shared" si="7"/>
        <v>495</v>
      </c>
      <c r="B499" s="23" t="str">
        <f>Data!R499</f>
        <v>Books</v>
      </c>
      <c r="C499" s="23" t="str">
        <f>Data!S499</f>
        <v>Barney</v>
      </c>
      <c r="D499" s="23">
        <f>Data!U499</f>
        <v>0</v>
      </c>
      <c r="E499" s="24">
        <f>Data!V499</f>
        <v>43028</v>
      </c>
    </row>
    <row r="500" spans="1:5" x14ac:dyDescent="0.3">
      <c r="A500" s="22">
        <f t="shared" si="7"/>
        <v>496</v>
      </c>
      <c r="B500" s="23" t="str">
        <f>Data!R500</f>
        <v>Music</v>
      </c>
      <c r="C500" s="23" t="str">
        <f>Data!S500</f>
        <v>Alice</v>
      </c>
      <c r="D500" s="23">
        <f>Data!U500</f>
        <v>1010</v>
      </c>
      <c r="E500" s="24">
        <f>Data!V500</f>
        <v>43014</v>
      </c>
    </row>
    <row r="501" spans="1:5" x14ac:dyDescent="0.3">
      <c r="A501" s="12"/>
    </row>
    <row r="502" spans="1:5" x14ac:dyDescent="0.3">
      <c r="A502" s="12"/>
    </row>
    <row r="503" spans="1:5" x14ac:dyDescent="0.3">
      <c r="A503" s="12"/>
    </row>
    <row r="504" spans="1:5" x14ac:dyDescent="0.3">
      <c r="A504" s="12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048dc87-43f0-4100-9acb-ae1971c79395}" enabled="0" method="" siteId="{3048dc87-43f0-4100-9acb-ae1971c7939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Data</vt:lpstr>
      <vt:lpstr>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Prashan Karunaratne</dc:creator>
  <cp:lastModifiedBy>Jaime Rodriguez de Ledesma Jimenez</cp:lastModifiedBy>
  <cp:lastPrinted>2017-11-05T04:32:04Z</cp:lastPrinted>
  <dcterms:created xsi:type="dcterms:W3CDTF">2017-08-25T02:34:34Z</dcterms:created>
  <dcterms:modified xsi:type="dcterms:W3CDTF">2025-10-09T10:20:33Z</dcterms:modified>
</cp:coreProperties>
</file>