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Extra Nttdata/Learning/Business Skills on Excel/Intermediate 2/Week 5/"/>
    </mc:Choice>
  </mc:AlternateContent>
  <xr:revisionPtr revIDLastSave="21" documentId="8_{E509555A-FE69-DA48-B2CE-371D6F771328}" xr6:coauthVersionLast="47" xr6:coauthVersionMax="47" xr10:uidLastSave="{1DC17627-A6E2-4854-AD06-C0468C1080D1}"/>
  <bookViews>
    <workbookView xWindow="765" yWindow="-15870" windowWidth="25440" windowHeight="15990" xr2:uid="{00000000-000D-0000-FFFF-FFFF00000000}"/>
  </bookViews>
  <sheets>
    <sheet name="Challenge Level 1" sheetId="1" r:id="rId1"/>
  </sheets>
  <definedNames>
    <definedName name="Current_Price">'Challenge Level 1'!$M$24</definedName>
    <definedName name="Metal_Cost_per_can">'Challenge Level 1'!$Q$11</definedName>
    <definedName name="Metal_price">'Challenge Level 1'!$Q$10</definedName>
    <definedName name="solver_adj" localSheetId="0" hidden="1">'Challenge Level 1'!$P$2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'Challenge Level 1'!$C$5</definedName>
    <definedName name="solver_lhs2" localSheetId="0" hidden="1">'Challenge Level 1'!$C$5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'Challenge Level 1'!$R$7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375</definedName>
    <definedName name="solver_rhs2" localSheetId="0" hidden="1">375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375</definedName>
    <definedName name="solver_ver" localSheetId="0" hidden="1">3</definedName>
    <definedName name="Total_Metal_cost">'Challenge Level 1'!$Q$12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Q15" i="1"/>
  <c r="C5" i="1"/>
  <c r="C10" i="1" l="1"/>
  <c r="C11" i="1" s="1"/>
  <c r="C12" i="1" s="1"/>
  <c r="C13" i="1" s="1"/>
  <c r="C14" i="1" s="1"/>
  <c r="C15" i="1" s="1"/>
  <c r="C16" i="1" s="1"/>
  <c r="C17" i="1" s="1"/>
  <c r="C18" i="1" s="1"/>
  <c r="C19" i="1" s="1"/>
  <c r="E8" i="1"/>
  <c r="F8" i="1" s="1"/>
  <c r="G8" i="1" s="1"/>
  <c r="H8" i="1" s="1"/>
  <c r="I8" i="1" s="1"/>
  <c r="J8" i="1" s="1"/>
  <c r="K8" i="1" s="1"/>
  <c r="L8" i="1" s="1"/>
  <c r="P4" i="1"/>
  <c r="P3" i="1"/>
  <c r="Q19" i="1" l="1"/>
  <c r="Q18" i="1" s="1"/>
  <c r="R7" i="1" l="1"/>
</calcChain>
</file>

<file path=xl/sharedStrings.xml><?xml version="1.0" encoding="utf-8"?>
<sst xmlns="http://schemas.openxmlformats.org/spreadsheetml/2006/main" count="61" uniqueCount="57">
  <si>
    <t>Radius</t>
  </si>
  <si>
    <t>Height</t>
  </si>
  <si>
    <t>Surface Area</t>
  </si>
  <si>
    <t>Volume</t>
  </si>
  <si>
    <t>Goal Seek</t>
  </si>
  <si>
    <t>Data Table</t>
  </si>
  <si>
    <t>Solver</t>
  </si>
  <si>
    <t>Scenario Manager</t>
  </si>
  <si>
    <t>Length</t>
  </si>
  <si>
    <t>Width</t>
  </si>
  <si>
    <t>Total Cans</t>
  </si>
  <si>
    <t>Mathematical</t>
  </si>
  <si>
    <t>Practical</t>
  </si>
  <si>
    <t>Potential Cans</t>
  </si>
  <si>
    <t>Metal Cost per can</t>
  </si>
  <si>
    <t>Total Metal cost</t>
  </si>
  <si>
    <t>Metal price (estimate)</t>
  </si>
  <si>
    <t>Metal price (very low)</t>
  </si>
  <si>
    <t>Metal price (low)</t>
  </si>
  <si>
    <t>Metal price (actual)</t>
  </si>
  <si>
    <t>Metal price (high)</t>
  </si>
  <si>
    <t>Metal price (very high)</t>
  </si>
  <si>
    <t>Cube Crate Size</t>
  </si>
  <si>
    <t>A softdrink company packages its drinks in cans. The mould that they are currently using for the top of the can has a radius of 3.5 cm.</t>
  </si>
  <si>
    <t>Use Goal Seek to determine the height of the can, if we want the can to hold 375 ml of drink.</t>
  </si>
  <si>
    <t>The company wants to look at the various cases that different sized cans of radius 2 - 6 cm and different heights of 7 - 12 cm can hold.</t>
  </si>
  <si>
    <t>Consider increments of 0.5 cm for both the radius and the height of the can and construct a Data Table.</t>
  </si>
  <si>
    <t>The company is considering reducing the cost of production of cans, which means minimising the surface area of the can.</t>
  </si>
  <si>
    <t>This is because a smaller surface area results in a lower metal cost.</t>
  </si>
  <si>
    <t>Use solver to determine the dimensions of the can (radius and height) to minimise the surface area while ensuring the can still holds 375 ml.</t>
  </si>
  <si>
    <t>The formula for the surface area of a can (cylinder) is: (2*pi*radius*height) + (2*pi*radius*radius).</t>
  </si>
  <si>
    <t>The company uses cubic crates to pack the cans in. The dimensions of the crate are 120 cm * 120 cm * 120 cm.</t>
  </si>
  <si>
    <t>Calculate how many cans can be packed into the crate, from a mathematical point of view.</t>
  </si>
  <si>
    <t>Cans across length</t>
  </si>
  <si>
    <t>Cans across width</t>
  </si>
  <si>
    <t>Cans across height</t>
  </si>
  <si>
    <t>From a practical point of view, we will have to round each of the values downwards.</t>
  </si>
  <si>
    <t>Calculate the total cans from a mathematical point of view and a practical point of view.</t>
  </si>
  <si>
    <t>What is the difference in the number of cans? Lets call this "potential cans".</t>
  </si>
  <si>
    <t>Use solver to determine the dimensions of the cubic crate that minimises the "potential cans" to reduce waste.</t>
  </si>
  <si>
    <t>The actual metal price is currently 0.8, however, there is only a 0.4 probability of this occurring.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</si>
  <si>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</si>
  <si>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</si>
  <si>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</si>
  <si>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</si>
  <si>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</si>
  <si>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</si>
  <si>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</si>
  <si>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General</t>
  </si>
  <si>
    <t>SUMPRODUCT</t>
  </si>
  <si>
    <t>Learning Objective</t>
  </si>
  <si>
    <t>There is 0.1 probability that the metal price would double, and a 0.1 probability that the metal price would halve.</t>
  </si>
  <si>
    <t>There is also a 0.2 probability that the metal price would be the average of the current price and the halved price.</t>
  </si>
  <si>
    <t>There is also a 0.2 probability that the metal price would be the average of the current price and the doubled price.</t>
  </si>
  <si>
    <r>
      <t xml:space="preserve">Use </t>
    </r>
    <r>
      <rPr>
        <b/>
        <sz val="11"/>
        <color theme="1"/>
        <rFont val="Calibri"/>
        <family val="2"/>
        <scheme val="minor"/>
      </rPr>
      <t>SUMPRODUCT</t>
    </r>
    <r>
      <rPr>
        <sz val="11"/>
        <color theme="1"/>
        <rFont val="Calibri"/>
        <family val="2"/>
        <scheme val="minor"/>
      </rPr>
      <t xml:space="preserve"> to calculate the estimated metal price.</t>
    </r>
  </si>
  <si>
    <r>
      <t xml:space="preserve">Use </t>
    </r>
    <r>
      <rPr>
        <b/>
        <sz val="11"/>
        <color theme="1"/>
        <rFont val="Calibri"/>
        <family val="2"/>
        <scheme val="minor"/>
      </rPr>
      <t>Scenario Manager</t>
    </r>
    <r>
      <rPr>
        <sz val="11"/>
        <color theme="1"/>
        <rFont val="Calibri"/>
        <family val="2"/>
        <scheme val="minor"/>
      </rPr>
      <t xml:space="preserve"> to present the </t>
    </r>
    <r>
      <rPr>
        <b/>
        <sz val="11"/>
        <color theme="1"/>
        <rFont val="Calibri"/>
        <family val="2"/>
        <scheme val="minor"/>
      </rPr>
      <t>Total Metal Cost</t>
    </r>
    <r>
      <rPr>
        <sz val="11"/>
        <color theme="1"/>
        <rFont val="Calibri"/>
        <family val="2"/>
        <scheme val="minor"/>
      </rPr>
      <t xml:space="preserve"> to management which includes the scenarios of </t>
    </r>
    <r>
      <rPr>
        <b/>
        <sz val="11"/>
        <color theme="1"/>
        <rFont val="Calibri"/>
        <family val="2"/>
        <scheme val="minor"/>
      </rPr>
      <t>Low Price = 0.6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High Price = 1.2</t>
    </r>
    <r>
      <rPr>
        <sz val="11"/>
        <color theme="1"/>
        <rFont val="Calibri"/>
        <family val="2"/>
        <scheme val="minor"/>
      </rPr>
      <t>.</t>
    </r>
  </si>
  <si>
    <t>The volume of a can (cylinder) is calculated by the formula: pi*radius*radius*height. You can use the PI() function to get the value of pi.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</si>
</sst>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4" borderId="1" xfId="0" applyFill="1" applyBorder="1"/>
    <xf numFmtId="0" fontId="1" fillId="0" borderId="0" xfId="0" applyFont="1" applyAlignment="1">
      <alignment horizontal="left"/>
    </xf>
    <xf numFmtId="2" fontId="0" fillId="0" borderId="0" xfId="0" applyNumberFormat="1"/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0"/>
  <sheetViews>
    <sheetView tabSelected="1" workbookViewId="0">
      <selection activeCell="O33" sqref="O33"/>
    </sheetView>
  </sheetViews>
  <sheetFormatPr defaultColWidth="8.77734375" defaultRowHeight="14.4" x14ac:dyDescent="0.3"/>
  <cols>
    <col min="1" max="1" width="16.77734375" style="1" bestFit="1" customWidth="1"/>
    <col min="2" max="2" width="11.33203125" bestFit="1" customWidth="1"/>
    <col min="4" max="13" width="9.109375" customWidth="1"/>
    <col min="14" max="14" width="9.44140625" customWidth="1"/>
    <col min="15" max="15" width="13.6640625" bestFit="1" customWidth="1"/>
    <col min="16" max="16" width="9.44140625" customWidth="1"/>
    <col min="17" max="17" width="16.44140625" bestFit="1" customWidth="1"/>
    <col min="18" max="18" width="12.6640625" bestFit="1" customWidth="1"/>
  </cols>
  <sheetData>
    <row r="1" spans="2:19" x14ac:dyDescent="0.3">
      <c r="B1" s="1" t="s">
        <v>0</v>
      </c>
      <c r="C1" s="2">
        <v>3.5</v>
      </c>
      <c r="E1" s="1"/>
      <c r="O1" s="1" t="s">
        <v>22</v>
      </c>
      <c r="R1" s="1" t="s">
        <v>11</v>
      </c>
      <c r="S1" s="1" t="s">
        <v>12</v>
      </c>
    </row>
    <row r="2" spans="2:19" x14ac:dyDescent="0.3">
      <c r="B2" s="1" t="s">
        <v>1</v>
      </c>
      <c r="C2" s="2">
        <v>0</v>
      </c>
      <c r="E2" s="1"/>
      <c r="O2" s="1" t="s">
        <v>8</v>
      </c>
      <c r="P2" s="2">
        <v>0</v>
      </c>
      <c r="Q2" s="1" t="s">
        <v>33</v>
      </c>
      <c r="R2" s="4"/>
    </row>
    <row r="3" spans="2:19" x14ac:dyDescent="0.3">
      <c r="B3" s="1"/>
      <c r="E3" s="1"/>
      <c r="O3" s="1" t="s">
        <v>9</v>
      </c>
      <c r="P3">
        <f>P2</f>
        <v>0</v>
      </c>
      <c r="Q3" s="1" t="s">
        <v>34</v>
      </c>
      <c r="R3" s="4"/>
    </row>
    <row r="4" spans="2:19" x14ac:dyDescent="0.3">
      <c r="B4" s="1" t="s">
        <v>2</v>
      </c>
      <c r="C4" s="7"/>
      <c r="E4" s="1"/>
      <c r="O4" s="1" t="s">
        <v>1</v>
      </c>
      <c r="P4">
        <f>P2</f>
        <v>0</v>
      </c>
      <c r="Q4" s="1" t="s">
        <v>35</v>
      </c>
      <c r="R4" s="4"/>
    </row>
    <row r="5" spans="2:19" x14ac:dyDescent="0.3">
      <c r="B5" s="1" t="s">
        <v>3</v>
      </c>
      <c r="C5" s="7">
        <f>PI()*C1*C1*C2</f>
        <v>0</v>
      </c>
      <c r="E5" s="1"/>
      <c r="O5" s="1"/>
      <c r="P5" s="1"/>
      <c r="Q5" s="4"/>
    </row>
    <row r="6" spans="2:19" x14ac:dyDescent="0.3">
      <c r="O6" s="1" t="s">
        <v>10</v>
      </c>
      <c r="R6" s="8"/>
      <c r="S6" s="7"/>
    </row>
    <row r="7" spans="2:19" x14ac:dyDescent="0.3">
      <c r="O7" s="1" t="s">
        <v>13</v>
      </c>
      <c r="R7" s="8">
        <f>R6-S6</f>
        <v>0</v>
      </c>
    </row>
    <row r="8" spans="2:19" x14ac:dyDescent="0.3">
      <c r="C8" s="7"/>
      <c r="D8" s="5">
        <v>2</v>
      </c>
      <c r="E8" s="5">
        <f>D8+0.5</f>
        <v>2.5</v>
      </c>
      <c r="F8" s="5">
        <f t="shared" ref="F8:L8" si="0">E8+0.5</f>
        <v>3</v>
      </c>
      <c r="G8" s="5">
        <f t="shared" si="0"/>
        <v>3.5</v>
      </c>
      <c r="H8" s="5">
        <f t="shared" si="0"/>
        <v>4</v>
      </c>
      <c r="I8" s="5">
        <f t="shared" si="0"/>
        <v>4.5</v>
      </c>
      <c r="J8" s="5">
        <f t="shared" si="0"/>
        <v>5</v>
      </c>
      <c r="K8" s="5">
        <f t="shared" si="0"/>
        <v>5.5</v>
      </c>
      <c r="L8" s="5">
        <f t="shared" si="0"/>
        <v>6</v>
      </c>
      <c r="M8" s="5" t="s">
        <v>0</v>
      </c>
      <c r="O8" s="1"/>
    </row>
    <row r="9" spans="2:19" x14ac:dyDescent="0.3">
      <c r="C9" s="6">
        <v>7</v>
      </c>
      <c r="Q9" s="4"/>
    </row>
    <row r="10" spans="2:19" x14ac:dyDescent="0.3">
      <c r="C10" s="6">
        <f>C9+0.5</f>
        <v>7.5</v>
      </c>
      <c r="O10" s="3" t="s">
        <v>16</v>
      </c>
      <c r="Q10" s="8"/>
    </row>
    <row r="11" spans="2:19" x14ac:dyDescent="0.3">
      <c r="C11" s="6">
        <f t="shared" ref="C11:C19" si="1">C10+0.5</f>
        <v>8</v>
      </c>
      <c r="O11" s="3" t="s">
        <v>14</v>
      </c>
      <c r="Q11" s="8"/>
    </row>
    <row r="12" spans="2:19" x14ac:dyDescent="0.3">
      <c r="C12" s="6">
        <f t="shared" si="1"/>
        <v>8.5</v>
      </c>
      <c r="O12" s="3" t="s">
        <v>15</v>
      </c>
      <c r="Q12" s="8"/>
    </row>
    <row r="13" spans="2:19" x14ac:dyDescent="0.3">
      <c r="C13" s="6">
        <f t="shared" si="1"/>
        <v>9</v>
      </c>
    </row>
    <row r="14" spans="2:19" x14ac:dyDescent="0.3">
      <c r="C14" s="6">
        <f t="shared" si="1"/>
        <v>9.5</v>
      </c>
    </row>
    <row r="15" spans="2:19" x14ac:dyDescent="0.3">
      <c r="C15" s="6">
        <f t="shared" si="1"/>
        <v>10</v>
      </c>
      <c r="O15" s="3" t="s">
        <v>17</v>
      </c>
      <c r="Q15">
        <f>Q17*0.5</f>
        <v>0</v>
      </c>
      <c r="R15">
        <v>0.1</v>
      </c>
    </row>
    <row r="16" spans="2:19" x14ac:dyDescent="0.3">
      <c r="C16" s="6">
        <f t="shared" si="1"/>
        <v>10.5</v>
      </c>
      <c r="O16" s="3" t="s">
        <v>18</v>
      </c>
      <c r="Q16">
        <f>AVERAGE(Q15,Q17)</f>
        <v>0</v>
      </c>
      <c r="R16">
        <v>0.2</v>
      </c>
    </row>
    <row r="17" spans="1:18" x14ac:dyDescent="0.3">
      <c r="C17" s="6">
        <f t="shared" si="1"/>
        <v>11</v>
      </c>
      <c r="O17" s="3" t="s">
        <v>19</v>
      </c>
      <c r="Q17" s="2"/>
      <c r="R17">
        <v>0.4</v>
      </c>
    </row>
    <row r="18" spans="1:18" x14ac:dyDescent="0.3">
      <c r="C18" s="6">
        <f t="shared" si="1"/>
        <v>11.5</v>
      </c>
      <c r="O18" s="3" t="s">
        <v>20</v>
      </c>
      <c r="Q18">
        <f>AVERAGE(Q17,Q19)</f>
        <v>0</v>
      </c>
      <c r="R18">
        <v>0.2</v>
      </c>
    </row>
    <row r="19" spans="1:18" x14ac:dyDescent="0.3">
      <c r="C19" s="6">
        <f t="shared" si="1"/>
        <v>12</v>
      </c>
      <c r="O19" s="3" t="s">
        <v>21</v>
      </c>
      <c r="Q19">
        <f>Q17*2</f>
        <v>0</v>
      </c>
      <c r="R19">
        <v>0.1</v>
      </c>
    </row>
    <row r="20" spans="1:18" x14ac:dyDescent="0.3">
      <c r="C20" s="6" t="s">
        <v>1</v>
      </c>
    </row>
    <row r="22" spans="1:18" x14ac:dyDescent="0.3">
      <c r="A22" s="1" t="s">
        <v>50</v>
      </c>
    </row>
    <row r="23" spans="1:18" x14ac:dyDescent="0.3">
      <c r="B23" s="1"/>
    </row>
    <row r="24" spans="1:18" x14ac:dyDescent="0.3">
      <c r="A24" s="1" t="s">
        <v>4</v>
      </c>
      <c r="B24" s="1" t="s">
        <v>41</v>
      </c>
      <c r="C24" t="s">
        <v>23</v>
      </c>
    </row>
    <row r="25" spans="1:18" x14ac:dyDescent="0.3">
      <c r="C25" t="s">
        <v>24</v>
      </c>
    </row>
    <row r="26" spans="1:18" x14ac:dyDescent="0.3">
      <c r="B26" s="1"/>
      <c r="C26" t="s">
        <v>56</v>
      </c>
    </row>
    <row r="28" spans="1:18" x14ac:dyDescent="0.3">
      <c r="A28" s="1" t="s">
        <v>5</v>
      </c>
      <c r="B28" s="1" t="s">
        <v>42</v>
      </c>
      <c r="C28" t="s">
        <v>25</v>
      </c>
    </row>
    <row r="29" spans="1:18" x14ac:dyDescent="0.3">
      <c r="B29" s="1"/>
      <c r="C29" t="s">
        <v>26</v>
      </c>
    </row>
    <row r="31" spans="1:18" x14ac:dyDescent="0.3">
      <c r="A31" s="1" t="s">
        <v>6</v>
      </c>
      <c r="B31" s="1" t="s">
        <v>43</v>
      </c>
      <c r="C31" t="s">
        <v>27</v>
      </c>
    </row>
    <row r="32" spans="1:18" x14ac:dyDescent="0.3">
      <c r="B32" s="1"/>
      <c r="C32" t="s">
        <v>28</v>
      </c>
    </row>
    <row r="33" spans="1:3" x14ac:dyDescent="0.3">
      <c r="B33" s="1"/>
      <c r="C33" t="s">
        <v>29</v>
      </c>
    </row>
    <row r="34" spans="1:3" x14ac:dyDescent="0.3">
      <c r="B34" s="1"/>
      <c r="C34" t="s">
        <v>30</v>
      </c>
    </row>
    <row r="36" spans="1:3" x14ac:dyDescent="0.3">
      <c r="A36" s="1" t="s">
        <v>48</v>
      </c>
      <c r="B36" s="1" t="s">
        <v>44</v>
      </c>
      <c r="C36" t="s">
        <v>31</v>
      </c>
    </row>
    <row r="37" spans="1:3" x14ac:dyDescent="0.3">
      <c r="B37" s="1"/>
      <c r="C37" t="s">
        <v>32</v>
      </c>
    </row>
    <row r="38" spans="1:3" x14ac:dyDescent="0.3">
      <c r="B38" s="1"/>
      <c r="C38" t="s">
        <v>36</v>
      </c>
    </row>
    <row r="39" spans="1:3" x14ac:dyDescent="0.3">
      <c r="B39" s="1"/>
      <c r="C39" t="s">
        <v>37</v>
      </c>
    </row>
    <row r="41" spans="1:3" x14ac:dyDescent="0.3">
      <c r="A41" s="1" t="s">
        <v>6</v>
      </c>
      <c r="B41" s="1" t="s">
        <v>45</v>
      </c>
      <c r="C41" t="s">
        <v>38</v>
      </c>
    </row>
    <row r="42" spans="1:3" x14ac:dyDescent="0.3">
      <c r="B42" s="1"/>
      <c r="C42" t="s">
        <v>39</v>
      </c>
    </row>
    <row r="44" spans="1:3" x14ac:dyDescent="0.3">
      <c r="A44" s="1" t="s">
        <v>49</v>
      </c>
      <c r="B44" s="1" t="s">
        <v>46</v>
      </c>
      <c r="C44" t="s">
        <v>40</v>
      </c>
    </row>
    <row r="45" spans="1:3" x14ac:dyDescent="0.3">
      <c r="B45" s="1"/>
      <c r="C45" t="s">
        <v>51</v>
      </c>
    </row>
    <row r="46" spans="1:3" x14ac:dyDescent="0.3">
      <c r="B46" s="1"/>
      <c r="C46" t="s">
        <v>52</v>
      </c>
    </row>
    <row r="47" spans="1:3" x14ac:dyDescent="0.3">
      <c r="B47" s="1"/>
      <c r="C47" t="s">
        <v>53</v>
      </c>
    </row>
    <row r="48" spans="1:3" x14ac:dyDescent="0.3">
      <c r="B48" s="1"/>
      <c r="C48" t="s">
        <v>54</v>
      </c>
    </row>
    <row r="50" spans="1:3" x14ac:dyDescent="0.3">
      <c r="A50" s="1" t="s">
        <v>7</v>
      </c>
      <c r="B50" s="1" t="s">
        <v>47</v>
      </c>
      <c r="C50" t="s">
        <v>55</v>
      </c>
    </row>
  </sheetData>
  <scenarios current="1" show="1" sqref="Q12">
    <scenario name="High Metal Price" locked="1" count="1" user="Mr Prashan Karunaratne" comment="Created by Mr Prashan Karunaratne on 21/09/2017">
      <inputCells r="Q10" val="1"/>
    </scenario>
    <scenario name="Low Metal Price" locked="1" count="1" user="Mr Prashan Karunaratne" comment="Created by Mr Prashan Karunaratne on 21/09/2017">
      <inputCells r="Q10" val="0.6"/>
    </scenario>
  </scenario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Challenge Level 1</vt:lpstr>
      <vt:lpstr>Current_Price</vt:lpstr>
      <vt:lpstr>Metal_Cost_per_can</vt:lpstr>
      <vt:lpstr>Metal_price</vt:lpstr>
      <vt:lpstr>Total_Metal_cost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Prashan Karunaratne</dc:creator>
  <cp:lastModifiedBy>Jaime Rodriguez de Ledesma Jimenez</cp:lastModifiedBy>
  <dcterms:created xsi:type="dcterms:W3CDTF">2017-09-21T05:23:43Z</dcterms:created>
  <dcterms:modified xsi:type="dcterms:W3CDTF">2025-10-08T16:16:58Z</dcterms:modified>
</cp:coreProperties>
</file>