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/>
  </bookViews>
  <sheets>
    <sheet name="Sheet1" sheetId="1" r:id="rId1"/>
    <sheet name="Sheet2" sheetId="2" r:id="rId2"/>
    <sheet name="Sheet3" sheetId="3" r:id="rId3"/>
  </sheets>
  <calcPr calcId="145621" calcMode="manual" calcCompleted="0" calcOnSave="0"/>
</workbook>
</file>

<file path=xl/calcChain.xml><?xml version="1.0" encoding="utf-8"?>
<calcChain xmlns="http://schemas.openxmlformats.org/spreadsheetml/2006/main">
  <c r="X6" i="1" l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Y5" i="1"/>
  <c r="I9" i="1"/>
  <c r="I10" i="1" s="1"/>
  <c r="I11" i="1" s="1"/>
  <c r="I12" i="1" s="1"/>
  <c r="I13" i="1" s="1"/>
  <c r="Y29" i="1" l="1"/>
  <c r="Y28" i="1"/>
  <c r="Y27" i="1"/>
  <c r="Y30" i="1"/>
  <c r="Y26" i="1"/>
  <c r="Y15" i="1"/>
  <c r="Y8" i="1"/>
  <c r="Y13" i="1"/>
  <c r="Y9" i="1"/>
  <c r="Y12" i="1"/>
  <c r="Y11" i="1"/>
  <c r="Y7" i="1"/>
  <c r="Y14" i="1"/>
  <c r="Y10" i="1"/>
  <c r="Y6" i="1"/>
  <c r="K8" i="1"/>
  <c r="Y16" i="1" l="1"/>
  <c r="Z16" i="1" s="1"/>
  <c r="M8" i="1"/>
  <c r="L8" i="1"/>
  <c r="D8" i="1"/>
  <c r="E8" i="1" s="1"/>
  <c r="B9" i="1"/>
  <c r="B10" i="1" s="1"/>
  <c r="B11" i="1" s="1"/>
  <c r="B12" i="1" s="1"/>
  <c r="B13" i="1" s="1"/>
  <c r="J8" i="1" l="1"/>
  <c r="K9" i="1" s="1"/>
  <c r="Y17" i="1"/>
  <c r="F8" i="1"/>
  <c r="N8" i="1" l="1"/>
  <c r="Y18" i="1"/>
  <c r="C8" i="1"/>
  <c r="G8" i="1" s="1"/>
  <c r="L9" i="1"/>
  <c r="M9" i="1"/>
  <c r="D9" i="1" l="1"/>
  <c r="E9" i="1" s="1"/>
  <c r="Y19" i="1"/>
  <c r="J9" i="1"/>
  <c r="N9" i="1" s="1"/>
  <c r="F9" i="1" l="1"/>
  <c r="C9" i="1" s="1"/>
  <c r="D10" i="1" s="1"/>
  <c r="E10" i="1" s="1"/>
  <c r="K10" i="1"/>
  <c r="M10" i="1" s="1"/>
  <c r="Y20" i="1"/>
  <c r="L10" i="1" l="1"/>
  <c r="G9" i="1"/>
  <c r="F10" i="1"/>
  <c r="C10" i="1" s="1"/>
  <c r="G10" i="1" s="1"/>
  <c r="Y21" i="1"/>
  <c r="J10" i="1"/>
  <c r="K11" i="1" s="1"/>
  <c r="Y22" i="1" l="1"/>
  <c r="N10" i="1"/>
  <c r="D11" i="1"/>
  <c r="E11" i="1" s="1"/>
  <c r="M11" i="1"/>
  <c r="L11" i="1"/>
  <c r="J11" i="1" l="1"/>
  <c r="N11" i="1" s="1"/>
  <c r="Y23" i="1"/>
  <c r="Z23" i="1" s="1"/>
  <c r="F11" i="1"/>
  <c r="C11" i="1" s="1"/>
  <c r="D12" i="1" s="1"/>
  <c r="E12" i="1" s="1"/>
  <c r="K12" i="1" l="1"/>
  <c r="L12" i="1" s="1"/>
  <c r="Y24" i="1"/>
  <c r="F12" i="1"/>
  <c r="C12" i="1" s="1"/>
  <c r="D13" i="1" s="1"/>
  <c r="E13" i="1" s="1"/>
  <c r="G11" i="1"/>
  <c r="M12" i="1"/>
  <c r="J12" i="1" l="1"/>
  <c r="N12" i="1" s="1"/>
  <c r="Y25" i="1"/>
  <c r="F13" i="1"/>
  <c r="G12" i="1"/>
  <c r="K13" i="1" l="1"/>
  <c r="L13" i="1" s="1"/>
  <c r="C13" i="1"/>
  <c r="M13" i="1" l="1"/>
  <c r="J13" i="1" s="1"/>
  <c r="G13" i="1"/>
  <c r="N13" i="1" l="1"/>
</calcChain>
</file>

<file path=xl/sharedStrings.xml><?xml version="1.0" encoding="utf-8"?>
<sst xmlns="http://schemas.openxmlformats.org/spreadsheetml/2006/main" count="37" uniqueCount="18">
  <si>
    <r>
      <t>x</t>
    </r>
    <r>
      <rPr>
        <vertAlign val="subscript"/>
        <sz val="11"/>
        <color theme="1"/>
        <rFont val="Calibri"/>
        <family val="2"/>
        <scheme val="minor"/>
      </rPr>
      <t>n+1</t>
    </r>
  </si>
  <si>
    <r>
      <t>x</t>
    </r>
    <r>
      <rPr>
        <vertAlign val="subscript"/>
        <sz val="11"/>
        <color theme="1"/>
        <rFont val="Calibri"/>
        <family val="2"/>
        <scheme val="minor"/>
      </rPr>
      <t>n</t>
    </r>
  </si>
  <si>
    <r>
      <t>f(x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)</t>
    </r>
  </si>
  <si>
    <r>
      <t>f'(x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)</t>
    </r>
  </si>
  <si>
    <t>ε</t>
  </si>
  <si>
    <t>n</t>
  </si>
  <si>
    <r>
      <t>x</t>
    </r>
    <r>
      <rPr>
        <vertAlign val="subscript"/>
        <sz val="11"/>
        <color theme="1"/>
        <rFont val="Calibri"/>
        <family val="2"/>
        <scheme val="minor"/>
      </rPr>
      <t>0</t>
    </r>
  </si>
  <si>
    <t>Newton-Raphson Solver</t>
  </si>
  <si>
    <t>Newton-Raphson Minimizer</t>
  </si>
  <si>
    <r>
      <t>f''(x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)</t>
    </r>
  </si>
  <si>
    <r>
      <t>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x - 1</t>
    </r>
  </si>
  <si>
    <r>
      <t>3x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-1</t>
    </r>
  </si>
  <si>
    <t>6x</t>
  </si>
  <si>
    <t>f(x)</t>
  </si>
  <si>
    <t>x</t>
  </si>
  <si>
    <r>
      <t>f(x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)</t>
    </r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</si>
  <si>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- x - 1</t>
    </r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</si>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</sst>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4" fontId="5" fillId="2" borderId="0" xfId="0" applyNumberFormat="1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000964800348576E-2"/>
          <c:y val="7.1328990852887575E-2"/>
          <c:w val="0.87464857406658159"/>
          <c:h val="0.9016388067770598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Sheet1!$X$5:$X$30</c:f>
              <c:numCache>
                <c:formatCode>#,##0.00</c:formatCode>
                <c:ptCount val="26"/>
                <c:pt idx="0">
                  <c:v>-0.5</c:v>
                </c:pt>
                <c:pt idx="1">
                  <c:v>-0.38</c:v>
                </c:pt>
                <c:pt idx="2">
                  <c:v>-0.28000000000000003</c:v>
                </c:pt>
                <c:pt idx="3">
                  <c:v>-0.18000000000000002</c:v>
                </c:pt>
                <c:pt idx="4">
                  <c:v>-8.0000000000000016E-2</c:v>
                </c:pt>
                <c:pt idx="5">
                  <c:v>1.999999999999999E-2</c:v>
                </c:pt>
                <c:pt idx="6">
                  <c:v>0.12</c:v>
                </c:pt>
                <c:pt idx="7">
                  <c:v>0.22</c:v>
                </c:pt>
                <c:pt idx="8">
                  <c:v>0.32</c:v>
                </c:pt>
                <c:pt idx="9">
                  <c:v>0.42000000000000004</c:v>
                </c:pt>
                <c:pt idx="10">
                  <c:v>0.52</c:v>
                </c:pt>
                <c:pt idx="11">
                  <c:v>0.62</c:v>
                </c:pt>
                <c:pt idx="12">
                  <c:v>0.72</c:v>
                </c:pt>
                <c:pt idx="13">
                  <c:v>0.82</c:v>
                </c:pt>
                <c:pt idx="14">
                  <c:v>0.91999999999999993</c:v>
                </c:pt>
                <c:pt idx="15">
                  <c:v>1.02</c:v>
                </c:pt>
                <c:pt idx="16">
                  <c:v>1.1200000000000001</c:v>
                </c:pt>
                <c:pt idx="17">
                  <c:v>1.2200000000000002</c:v>
                </c:pt>
                <c:pt idx="18">
                  <c:v>1.3200000000000003</c:v>
                </c:pt>
                <c:pt idx="19">
                  <c:v>1.4200000000000004</c:v>
                </c:pt>
                <c:pt idx="20">
                  <c:v>1.5200000000000005</c:v>
                </c:pt>
                <c:pt idx="21">
                  <c:v>1.6200000000000006</c:v>
                </c:pt>
                <c:pt idx="22">
                  <c:v>1.7200000000000006</c:v>
                </c:pt>
                <c:pt idx="23">
                  <c:v>1.8200000000000007</c:v>
                </c:pt>
                <c:pt idx="24">
                  <c:v>1.9200000000000008</c:v>
                </c:pt>
                <c:pt idx="25">
                  <c:v>2.0200000000000009</c:v>
                </c:pt>
              </c:numCache>
            </c:numRef>
          </c:cat>
          <c:val>
            <c:numRef>
              <c:f>Sheet1!$Y$5:$Y$30</c:f>
              <c:numCache>
                <c:formatCode>#,##0.00</c:formatCode>
                <c:ptCount val="26"/>
                <c:pt idx="0">
                  <c:v>-0.625</c:v>
                </c:pt>
                <c:pt idx="1">
                  <c:v>-0.67487200000000003</c:v>
                </c:pt>
                <c:pt idx="2">
                  <c:v>-0.74195199999999994</c:v>
                </c:pt>
                <c:pt idx="3">
                  <c:v>-0.82583200000000001</c:v>
                </c:pt>
                <c:pt idx="4">
                  <c:v>-0.920512</c:v>
                </c:pt>
                <c:pt idx="5">
                  <c:v>-1.019992</c:v>
                </c:pt>
                <c:pt idx="6">
                  <c:v>-1.1182719999999999</c:v>
                </c:pt>
                <c:pt idx="7">
                  <c:v>-1.209352</c:v>
                </c:pt>
                <c:pt idx="8">
                  <c:v>-1.2872319999999999</c:v>
                </c:pt>
                <c:pt idx="9">
                  <c:v>-1.345912</c:v>
                </c:pt>
                <c:pt idx="10">
                  <c:v>-1.379392</c:v>
                </c:pt>
                <c:pt idx="11">
                  <c:v>-1.381672</c:v>
                </c:pt>
                <c:pt idx="12">
                  <c:v>-1.3467519999999999</c:v>
                </c:pt>
                <c:pt idx="13">
                  <c:v>-1.2686320000000002</c:v>
                </c:pt>
                <c:pt idx="14">
                  <c:v>-1.1413120000000001</c:v>
                </c:pt>
                <c:pt idx="15">
                  <c:v>-0.95879200000000009</c:v>
                </c:pt>
                <c:pt idx="16">
                  <c:v>-0.71507199999999971</c:v>
                </c:pt>
                <c:pt idx="17">
                  <c:v>-0.4041519999999994</c:v>
                </c:pt>
                <c:pt idx="18">
                  <c:v>-2.0031999999998717E-2</c:v>
                </c:pt>
                <c:pt idx="19">
                  <c:v>0.44328800000000168</c:v>
                </c:pt>
                <c:pt idx="20">
                  <c:v>0.99180800000000247</c:v>
                </c:pt>
                <c:pt idx="21">
                  <c:v>1.6315280000000043</c:v>
                </c:pt>
                <c:pt idx="22">
                  <c:v>2.3684480000000052</c:v>
                </c:pt>
                <c:pt idx="23">
                  <c:v>3.2085680000000067</c:v>
                </c:pt>
                <c:pt idx="24">
                  <c:v>4.1578880000000078</c:v>
                </c:pt>
                <c:pt idx="25">
                  <c:v>5.2224080000000104</c:v>
                </c:pt>
              </c:numCache>
            </c:numRef>
          </c:val>
          <c:smooth val="1"/>
        </c:ser>
        <c:ser>
          <c:idx val="1"/>
          <c:order val="1"/>
          <c:spPr>
            <a:ln>
              <a:solidFill>
                <a:schemeClr val="accent1"/>
              </a:solidFill>
            </a:ln>
          </c:spPr>
          <c:marker>
            <c:symbol val="circle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Sheet1!$X$5:$X$30</c:f>
              <c:numCache>
                <c:formatCode>#,##0.00</c:formatCode>
                <c:ptCount val="26"/>
                <c:pt idx="0">
                  <c:v>-0.5</c:v>
                </c:pt>
                <c:pt idx="1">
                  <c:v>-0.38</c:v>
                </c:pt>
                <c:pt idx="2">
                  <c:v>-0.28000000000000003</c:v>
                </c:pt>
                <c:pt idx="3">
                  <c:v>-0.18000000000000002</c:v>
                </c:pt>
                <c:pt idx="4">
                  <c:v>-8.0000000000000016E-2</c:v>
                </c:pt>
                <c:pt idx="5">
                  <c:v>1.999999999999999E-2</c:v>
                </c:pt>
                <c:pt idx="6">
                  <c:v>0.12</c:v>
                </c:pt>
                <c:pt idx="7">
                  <c:v>0.22</c:v>
                </c:pt>
                <c:pt idx="8">
                  <c:v>0.32</c:v>
                </c:pt>
                <c:pt idx="9">
                  <c:v>0.42000000000000004</c:v>
                </c:pt>
                <c:pt idx="10">
                  <c:v>0.52</c:v>
                </c:pt>
                <c:pt idx="11">
                  <c:v>0.62</c:v>
                </c:pt>
                <c:pt idx="12">
                  <c:v>0.72</c:v>
                </c:pt>
                <c:pt idx="13">
                  <c:v>0.82</c:v>
                </c:pt>
                <c:pt idx="14">
                  <c:v>0.91999999999999993</c:v>
                </c:pt>
                <c:pt idx="15">
                  <c:v>1.02</c:v>
                </c:pt>
                <c:pt idx="16">
                  <c:v>1.1200000000000001</c:v>
                </c:pt>
                <c:pt idx="17">
                  <c:v>1.2200000000000002</c:v>
                </c:pt>
                <c:pt idx="18">
                  <c:v>1.3200000000000003</c:v>
                </c:pt>
                <c:pt idx="19">
                  <c:v>1.4200000000000004</c:v>
                </c:pt>
                <c:pt idx="20">
                  <c:v>1.5200000000000005</c:v>
                </c:pt>
                <c:pt idx="21">
                  <c:v>1.6200000000000006</c:v>
                </c:pt>
                <c:pt idx="22">
                  <c:v>1.7200000000000006</c:v>
                </c:pt>
                <c:pt idx="23">
                  <c:v>1.8200000000000007</c:v>
                </c:pt>
                <c:pt idx="24">
                  <c:v>1.9200000000000008</c:v>
                </c:pt>
                <c:pt idx="25">
                  <c:v>2.0200000000000009</c:v>
                </c:pt>
              </c:numCache>
            </c:numRef>
          </c:cat>
          <c:val>
            <c:numRef>
              <c:f>Sheet1!$Z$5:$Z$30</c:f>
              <c:numCache>
                <c:formatCode>General</c:formatCode>
                <c:ptCount val="26"/>
                <c:pt idx="11" formatCode="#,##0.00">
                  <c:v>-1.381672</c:v>
                </c:pt>
                <c:pt idx="18" formatCode="#,##0.00">
                  <c:v>-2.0031999999998717E-2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82528"/>
        <c:axId val="212184064"/>
      </c:lineChart>
      <c:catAx>
        <c:axId val="212182528"/>
        <c:scaling>
          <c:orientation val="minMax"/>
        </c:scaling>
        <c:delete val="0"/>
        <c:axPos val="b"/>
        <c:numFmt formatCode="#,##0.0" sourceLinked="0"/>
        <c:majorTickMark val="out"/>
        <c:minorTickMark val="none"/>
        <c:tickLblPos val="nextTo"/>
        <c:crossAx val="212184064"/>
        <c:crosses val="autoZero"/>
        <c:auto val="1"/>
        <c:lblAlgn val="l"/>
        <c:lblOffset val="100"/>
        <c:tickLblSkip val="2"/>
        <c:tickMarkSkip val="2"/>
        <c:noMultiLvlLbl val="0"/>
      </c:catAx>
      <c:valAx>
        <c:axId val="212184064"/>
        <c:scaling>
          <c:orientation val="minMax"/>
        </c:scaling>
        <c:delete val="0"/>
        <c:axPos val="l"/>
        <c:majorGridlines>
          <c:spPr>
            <a:ln>
              <a:noFill/>
              <a:prstDash val="dash"/>
            </a:ln>
          </c:spPr>
        </c:majorGridlines>
        <c:numFmt formatCode="#,##0.00" sourceLinked="1"/>
        <c:majorTickMark val="out"/>
        <c:minorTickMark val="none"/>
        <c:tickLblPos val="nextTo"/>
        <c:crossAx val="2121825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161925</xdr:rowOff>
    </xdr:from>
    <xdr:to>
      <xdr:col>21</xdr:col>
      <xdr:colOff>581025</xdr:colOff>
      <xdr:row>17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38"/>
  <sheetViews>
    <sheetView showGridLines="0" tabSelected="1" workbookViewId="0"/>
  </sheetViews>
  <sheetFormatPr defaultRowHeight="15" x14ac:dyDescent="0.25"/>
  <cols>
    <col min="1" max="1" width="4.7109375" customWidth="1"/>
    <col min="2" max="3" width="8.28515625" customWidth="1"/>
    <col min="4" max="7" width="8.28515625" style="1" customWidth="1"/>
    <col min="8" max="8" width="4.7109375" style="1" customWidth="1"/>
    <col min="9" max="14" width="8.28515625" customWidth="1"/>
    <col min="15" max="15" width="4.7109375" customWidth="1"/>
    <col min="26" max="26" width="9.140625" style="1"/>
  </cols>
  <sheetData>
    <row r="2" spans="2:26" ht="18" x14ac:dyDescent="0.25">
      <c r="B2" s="12" t="s">
        <v>7</v>
      </c>
      <c r="C2" s="1"/>
      <c r="I2" s="12" t="s">
        <v>8</v>
      </c>
      <c r="P2" s="13" t="s">
        <v>15</v>
      </c>
      <c r="Q2" s="13" t="s">
        <v>16</v>
      </c>
      <c r="X2" s="13" t="s">
        <v>15</v>
      </c>
      <c r="Y2" s="1" t="s">
        <v>10</v>
      </c>
    </row>
    <row r="4" spans="2:26" ht="18.75" thickBot="1" x14ac:dyDescent="0.3">
      <c r="B4" s="1" t="s">
        <v>2</v>
      </c>
      <c r="C4" s="1"/>
      <c r="D4" s="1" t="s">
        <v>6</v>
      </c>
      <c r="E4" s="1" t="s">
        <v>2</v>
      </c>
      <c r="F4" s="1" t="s">
        <v>3</v>
      </c>
      <c r="G4" s="4" t="s">
        <v>4</v>
      </c>
      <c r="I4" s="1" t="s">
        <v>2</v>
      </c>
      <c r="J4" s="1"/>
      <c r="K4" s="1" t="s">
        <v>6</v>
      </c>
      <c r="L4" s="1" t="s">
        <v>3</v>
      </c>
      <c r="M4" s="1" t="s">
        <v>9</v>
      </c>
      <c r="N4" s="4" t="s">
        <v>4</v>
      </c>
      <c r="X4" s="6" t="s">
        <v>14</v>
      </c>
      <c r="Y4" s="6" t="s">
        <v>13</v>
      </c>
      <c r="Z4" s="6" t="s">
        <v>17</v>
      </c>
    </row>
    <row r="5" spans="2:26" ht="18" thickTop="1" x14ac:dyDescent="0.25">
      <c r="B5" s="1" t="s">
        <v>10</v>
      </c>
      <c r="C5" s="1"/>
      <c r="D5" s="5">
        <v>5</v>
      </c>
      <c r="E5" s="1" t="s">
        <v>10</v>
      </c>
      <c r="F5" s="1" t="s">
        <v>11</v>
      </c>
      <c r="G5" s="5">
        <v>0.01</v>
      </c>
      <c r="I5" s="1" t="s">
        <v>10</v>
      </c>
      <c r="J5" s="1"/>
      <c r="K5" s="5">
        <v>5</v>
      </c>
      <c r="L5" s="1" t="s">
        <v>11</v>
      </c>
      <c r="M5" s="1" t="s">
        <v>12</v>
      </c>
      <c r="N5" s="5">
        <v>0.01</v>
      </c>
      <c r="X5" s="2">
        <v>-0.5</v>
      </c>
      <c r="Y5" s="2">
        <f ca="1">X5^3-X5-1</f>
        <v>-0.625</v>
      </c>
    </row>
    <row r="6" spans="2:26" x14ac:dyDescent="0.25">
      <c r="C6" s="1"/>
      <c r="J6" s="1"/>
      <c r="K6" s="1"/>
      <c r="L6" s="1"/>
      <c r="M6" s="1"/>
      <c r="N6" s="1"/>
      <c r="X6" s="2">
        <f ca="1">X5+0.12</f>
        <v>-0.38</v>
      </c>
      <c r="Y6" s="2">
        <f t="shared" ref="Y6:Y35" ca="1" si="0">X6^3-X6-1</f>
        <v>-0.67487200000000003</v>
      </c>
    </row>
    <row r="7" spans="2:26" ht="18.75" thickBot="1" x14ac:dyDescent="0.3">
      <c r="B7" s="6" t="s">
        <v>5</v>
      </c>
      <c r="C7" s="6" t="s">
        <v>0</v>
      </c>
      <c r="D7" s="6" t="s">
        <v>1</v>
      </c>
      <c r="E7" s="6" t="s">
        <v>2</v>
      </c>
      <c r="F7" s="6" t="s">
        <v>3</v>
      </c>
      <c r="G7" s="7" t="s">
        <v>4</v>
      </c>
      <c r="I7" s="6" t="s">
        <v>5</v>
      </c>
      <c r="J7" s="6" t="s">
        <v>0</v>
      </c>
      <c r="K7" s="6" t="s">
        <v>1</v>
      </c>
      <c r="L7" s="6" t="s">
        <v>2</v>
      </c>
      <c r="M7" s="6" t="s">
        <v>3</v>
      </c>
      <c r="N7" s="7" t="s">
        <v>4</v>
      </c>
      <c r="X7" s="2">
        <f t="shared" ref="X7:X38" ca="1" si="1">X6+0.1</f>
        <v>-0.28000000000000003</v>
      </c>
      <c r="Y7" s="2">
        <f t="shared" ca="1" si="0"/>
        <v>-0.74195199999999994</v>
      </c>
    </row>
    <row r="8" spans="2:26" ht="15.75" thickTop="1" x14ac:dyDescent="0.25">
      <c r="B8" s="1">
        <v>1</v>
      </c>
      <c r="C8" s="2">
        <f t="shared" ref="C8:C11" ca="1" si="2">D8-E8/F8</f>
        <v>3.3918918918918921</v>
      </c>
      <c r="D8" s="2">
        <f ca="1">D5</f>
        <v>5</v>
      </c>
      <c r="E8" s="2">
        <f t="shared" ref="E8:E13" ca="1" si="3">D8^3-D8-1</f>
        <v>119</v>
      </c>
      <c r="F8" s="2">
        <f t="shared" ref="F8:F13" ca="1" si="4">3*D8*D8-1</f>
        <v>74</v>
      </c>
      <c r="G8" s="3">
        <f t="shared" ref="G8:G13" ca="1" si="5">ABS(C8-D8)</f>
        <v>1.6081081081081079</v>
      </c>
      <c r="I8" s="1">
        <v>1</v>
      </c>
      <c r="J8" s="2">
        <f t="shared" ref="J8" ca="1" si="6">K8-L8/M8</f>
        <v>2.5333333333333332</v>
      </c>
      <c r="K8" s="2">
        <f ca="1">K5</f>
        <v>5</v>
      </c>
      <c r="L8" s="2">
        <f t="shared" ref="L8:L13" ca="1" si="7">3*K8^2-1</f>
        <v>74</v>
      </c>
      <c r="M8" s="2">
        <f t="shared" ref="M8:M13" ca="1" si="8">6*K8</f>
        <v>30</v>
      </c>
      <c r="N8" s="3">
        <f t="shared" ref="N8:N13" ca="1" si="9">ABS(J8-K8)</f>
        <v>2.4666666666666668</v>
      </c>
      <c r="X8" s="2">
        <f t="shared" ca="1" si="1"/>
        <v>-0.18000000000000002</v>
      </c>
      <c r="Y8" s="2">
        <f t="shared" ca="1" si="0"/>
        <v>-0.82583200000000001</v>
      </c>
    </row>
    <row r="9" spans="2:26" x14ac:dyDescent="0.25">
      <c r="B9" s="1">
        <f ca="1">B8+1</f>
        <v>2</v>
      </c>
      <c r="C9" s="2">
        <f t="shared" ca="1" si="2"/>
        <v>2.3585693775965511</v>
      </c>
      <c r="D9" s="2">
        <f ca="1">C8</f>
        <v>3.3918918918918921</v>
      </c>
      <c r="E9" s="2">
        <f t="shared" ca="1" si="3"/>
        <v>34.631588948334752</v>
      </c>
      <c r="F9" s="2">
        <f t="shared" ca="1" si="4"/>
        <v>33.514791818845879</v>
      </c>
      <c r="G9" s="3">
        <f t="shared" ca="1" si="5"/>
        <v>1.0333225142953411</v>
      </c>
      <c r="I9" s="1">
        <f t="shared" ref="I9:I13" ca="1" si="10">I8+1</f>
        <v>2</v>
      </c>
      <c r="J9" s="2">
        <f t="shared" ref="J9:J13" ca="1" si="11">K9-L9/M9</f>
        <v>1.3324561403508772</v>
      </c>
      <c r="K9" s="2">
        <f t="shared" ref="K9:K13" ca="1" si="12">J8</f>
        <v>2.5333333333333332</v>
      </c>
      <c r="L9" s="2">
        <f t="shared" ca="1" si="7"/>
        <v>18.25333333333333</v>
      </c>
      <c r="M9" s="2">
        <f t="shared" ca="1" si="8"/>
        <v>15.2</v>
      </c>
      <c r="N9" s="3">
        <f t="shared" ca="1" si="9"/>
        <v>1.200877192982456</v>
      </c>
      <c r="X9" s="2">
        <f t="shared" ca="1" si="1"/>
        <v>-8.0000000000000016E-2</v>
      </c>
      <c r="Y9" s="2">
        <f t="shared" ca="1" si="0"/>
        <v>-0.920512</v>
      </c>
    </row>
    <row r="10" spans="2:26" x14ac:dyDescent="0.25">
      <c r="B10" s="1">
        <f t="shared" ref="B10:B13" ca="1" si="13">B9+1</f>
        <v>3</v>
      </c>
      <c r="C10" s="2">
        <f t="shared" ca="1" si="2"/>
        <v>1.7363450137761882</v>
      </c>
      <c r="D10" s="2">
        <f t="shared" ref="D10:D13" ca="1" si="14">C9</f>
        <v>2.3585693775965511</v>
      </c>
      <c r="E10" s="2">
        <f t="shared" ca="1" si="3"/>
        <v>9.7617971263583403</v>
      </c>
      <c r="F10" s="2">
        <f t="shared" ca="1" si="4"/>
        <v>15.688548526808546</v>
      </c>
      <c r="G10" s="3">
        <f t="shared" ca="1" si="5"/>
        <v>0.62222436382036284</v>
      </c>
      <c r="I10" s="1">
        <f t="shared" ca="1" si="10"/>
        <v>3</v>
      </c>
      <c r="J10" s="2">
        <f t="shared" ca="1" si="11"/>
        <v>0.79131036115634712</v>
      </c>
      <c r="K10" s="2">
        <f t="shared" ca="1" si="12"/>
        <v>1.3324561403508772</v>
      </c>
      <c r="L10" s="2">
        <f t="shared" ca="1" si="7"/>
        <v>4.3263180978762694</v>
      </c>
      <c r="M10" s="2">
        <f t="shared" ca="1" si="8"/>
        <v>7.9947368421052634</v>
      </c>
      <c r="N10" s="3">
        <f t="shared" ca="1" si="9"/>
        <v>0.54114577919453011</v>
      </c>
      <c r="X10" s="2">
        <f t="shared" ca="1" si="1"/>
        <v>1.999999999999999E-2</v>
      </c>
      <c r="Y10" s="2">
        <f t="shared" ca="1" si="0"/>
        <v>-1.019992</v>
      </c>
    </row>
    <row r="11" spans="2:26" x14ac:dyDescent="0.25">
      <c r="B11" s="1">
        <f t="shared" ca="1" si="13"/>
        <v>4</v>
      </c>
      <c r="C11" s="2">
        <f t="shared" ca="1" si="2"/>
        <v>1.4257608097378642</v>
      </c>
      <c r="D11" s="2">
        <f t="shared" ca="1" si="14"/>
        <v>1.7363450137761882</v>
      </c>
      <c r="E11" s="2">
        <f t="shared" ca="1" si="3"/>
        <v>2.4985511621083161</v>
      </c>
      <c r="F11" s="2">
        <f t="shared" ca="1" si="4"/>
        <v>8.0446820205962943</v>
      </c>
      <c r="G11" s="3">
        <f t="shared" ca="1" si="5"/>
        <v>0.31058420403832399</v>
      </c>
      <c r="I11" s="1">
        <f t="shared" ca="1" si="10"/>
        <v>4</v>
      </c>
      <c r="J11" s="2">
        <f t="shared" ca="1" si="11"/>
        <v>0.60627629063556687</v>
      </c>
      <c r="K11" s="2">
        <f t="shared" ca="1" si="12"/>
        <v>0.79131036115634712</v>
      </c>
      <c r="L11" s="2">
        <f t="shared" ca="1" si="7"/>
        <v>0.8785162630201655</v>
      </c>
      <c r="M11" s="2">
        <f t="shared" ca="1" si="8"/>
        <v>4.7478621669380825</v>
      </c>
      <c r="N11" s="3">
        <f t="shared" ca="1" si="9"/>
        <v>0.18503407052078025</v>
      </c>
      <c r="X11" s="2">
        <f t="shared" ca="1" si="1"/>
        <v>0.12</v>
      </c>
      <c r="Y11" s="2">
        <f t="shared" ca="1" si="0"/>
        <v>-1.1182719999999999</v>
      </c>
    </row>
    <row r="12" spans="2:26" x14ac:dyDescent="0.25">
      <c r="B12" s="1">
        <f t="shared" ca="1" si="13"/>
        <v>5</v>
      </c>
      <c r="C12" s="2">
        <f t="shared" ref="C12:C13" ca="1" si="15">D12-E12/F12</f>
        <v>1.3330809988561247</v>
      </c>
      <c r="D12" s="2">
        <f t="shared" ca="1" si="14"/>
        <v>1.4257608097378642</v>
      </c>
      <c r="E12" s="2">
        <f t="shared" ca="1" si="3"/>
        <v>0.47251704802884742</v>
      </c>
      <c r="F12" s="2">
        <f t="shared" ca="1" si="4"/>
        <v>5.0983816597531106</v>
      </c>
      <c r="G12" s="3">
        <f t="shared" ca="1" si="5"/>
        <v>9.2679810881739488E-2</v>
      </c>
      <c r="I12" s="1">
        <f t="shared" ca="1" si="10"/>
        <v>5</v>
      </c>
      <c r="J12" s="2">
        <f t="shared" ca="1" si="11"/>
        <v>0.57804031325832417</v>
      </c>
      <c r="K12" s="2">
        <f t="shared" ca="1" si="12"/>
        <v>0.60627629063556687</v>
      </c>
      <c r="L12" s="2">
        <f t="shared" ca="1" si="7"/>
        <v>0.10271282176046692</v>
      </c>
      <c r="M12" s="2">
        <f t="shared" ca="1" si="8"/>
        <v>3.637657743813401</v>
      </c>
      <c r="N12" s="3">
        <f t="shared" ca="1" si="9"/>
        <v>2.8235977377242705E-2</v>
      </c>
      <c r="X12" s="2">
        <f t="shared" ca="1" si="1"/>
        <v>0.22</v>
      </c>
      <c r="Y12" s="2">
        <f t="shared" ca="1" si="0"/>
        <v>-1.209352</v>
      </c>
    </row>
    <row r="13" spans="2:26" x14ac:dyDescent="0.25">
      <c r="B13" s="8">
        <f t="shared" ca="1" si="13"/>
        <v>6</v>
      </c>
      <c r="C13" s="11">
        <f t="shared" ca="1" si="15"/>
        <v>1.3247824004934003</v>
      </c>
      <c r="D13" s="9">
        <f t="shared" ca="1" si="14"/>
        <v>1.3330809988561247</v>
      </c>
      <c r="E13" s="9">
        <f t="shared" ca="1" si="3"/>
        <v>3.5943842310486307E-2</v>
      </c>
      <c r="F13" s="9">
        <f t="shared" ca="1" si="4"/>
        <v>4.3313148485337294</v>
      </c>
      <c r="G13" s="10">
        <f t="shared" ca="1" si="5"/>
        <v>8.2985983627243964E-3</v>
      </c>
      <c r="I13" s="8">
        <f t="shared" ca="1" si="10"/>
        <v>6</v>
      </c>
      <c r="J13" s="11">
        <f t="shared" ca="1" si="11"/>
        <v>0.57735068106471976</v>
      </c>
      <c r="K13" s="9">
        <f t="shared" ca="1" si="12"/>
        <v>0.57804031325832417</v>
      </c>
      <c r="L13" s="9">
        <f t="shared" ca="1" si="7"/>
        <v>2.3918112553447113E-3</v>
      </c>
      <c r="M13" s="9">
        <f t="shared" ca="1" si="8"/>
        <v>3.4682418795499448</v>
      </c>
      <c r="N13" s="10">
        <f t="shared" ca="1" si="9"/>
        <v>6.8963219360440586E-4</v>
      </c>
      <c r="X13" s="2">
        <f t="shared" ca="1" si="1"/>
        <v>0.32</v>
      </c>
      <c r="Y13" s="2">
        <f t="shared" ca="1" si="0"/>
        <v>-1.2872319999999999</v>
      </c>
    </row>
    <row r="14" spans="2:26" x14ac:dyDescent="0.25">
      <c r="X14" s="2">
        <f t="shared" ca="1" si="1"/>
        <v>0.42000000000000004</v>
      </c>
      <c r="Y14" s="2">
        <f t="shared" ca="1" si="0"/>
        <v>-1.345912</v>
      </c>
      <c r="Z14" s="2"/>
    </row>
    <row r="15" spans="2:26" x14ac:dyDescent="0.25">
      <c r="X15" s="2">
        <f t="shared" ca="1" si="1"/>
        <v>0.52</v>
      </c>
      <c r="Y15" s="2">
        <f t="shared" ca="1" si="0"/>
        <v>-1.379392</v>
      </c>
      <c r="Z15" s="2"/>
    </row>
    <row r="16" spans="2:26" x14ac:dyDescent="0.25">
      <c r="X16" s="2">
        <f t="shared" ca="1" si="1"/>
        <v>0.62</v>
      </c>
      <c r="Y16" s="2">
        <f t="shared" ca="1" si="0"/>
        <v>-1.381672</v>
      </c>
      <c r="Z16" s="2">
        <f ca="1">Y16</f>
        <v>-1.381672</v>
      </c>
    </row>
    <row r="17" spans="24:26" x14ac:dyDescent="0.25">
      <c r="X17" s="2">
        <f t="shared" ca="1" si="1"/>
        <v>0.72</v>
      </c>
      <c r="Y17" s="2">
        <f t="shared" ca="1" si="0"/>
        <v>-1.3467519999999999</v>
      </c>
    </row>
    <row r="18" spans="24:26" x14ac:dyDescent="0.25">
      <c r="X18" s="2">
        <f t="shared" ca="1" si="1"/>
        <v>0.82</v>
      </c>
      <c r="Y18" s="2">
        <f t="shared" ca="1" si="0"/>
        <v>-1.2686320000000002</v>
      </c>
    </row>
    <row r="19" spans="24:26" x14ac:dyDescent="0.25">
      <c r="X19" s="2">
        <f t="shared" ca="1" si="1"/>
        <v>0.91999999999999993</v>
      </c>
      <c r="Y19" s="2">
        <f t="shared" ca="1" si="0"/>
        <v>-1.1413120000000001</v>
      </c>
      <c r="Z19" s="2"/>
    </row>
    <row r="20" spans="24:26" x14ac:dyDescent="0.25">
      <c r="X20" s="2">
        <f t="shared" ca="1" si="1"/>
        <v>1.02</v>
      </c>
      <c r="Y20" s="2">
        <f t="shared" ca="1" si="0"/>
        <v>-0.95879200000000009</v>
      </c>
      <c r="Z20" s="2"/>
    </row>
    <row r="21" spans="24:26" x14ac:dyDescent="0.25">
      <c r="X21" s="2">
        <f t="shared" ca="1" si="1"/>
        <v>1.1200000000000001</v>
      </c>
      <c r="Y21" s="2">
        <f t="shared" ca="1" si="0"/>
        <v>-0.71507199999999971</v>
      </c>
      <c r="Z21" s="2"/>
    </row>
    <row r="22" spans="24:26" x14ac:dyDescent="0.25">
      <c r="X22" s="2">
        <f t="shared" ca="1" si="1"/>
        <v>1.2200000000000002</v>
      </c>
      <c r="Y22" s="2">
        <f t="shared" ca="1" si="0"/>
        <v>-0.4041519999999994</v>
      </c>
      <c r="Z22" s="2"/>
    </row>
    <row r="23" spans="24:26" x14ac:dyDescent="0.25">
      <c r="X23" s="2">
        <f t="shared" ca="1" si="1"/>
        <v>1.3200000000000003</v>
      </c>
      <c r="Y23" s="2">
        <f t="shared" ca="1" si="0"/>
        <v>-2.0031999999998717E-2</v>
      </c>
      <c r="Z23" s="2">
        <f ca="1">Y23</f>
        <v>-2.0031999999998717E-2</v>
      </c>
    </row>
    <row r="24" spans="24:26" x14ac:dyDescent="0.25">
      <c r="X24" s="2">
        <f t="shared" ca="1" si="1"/>
        <v>1.4200000000000004</v>
      </c>
      <c r="Y24" s="2">
        <f t="shared" ca="1" si="0"/>
        <v>0.44328800000000168</v>
      </c>
    </row>
    <row r="25" spans="24:26" x14ac:dyDescent="0.25">
      <c r="X25" s="2">
        <f t="shared" ca="1" si="1"/>
        <v>1.5200000000000005</v>
      </c>
      <c r="Y25" s="2">
        <f t="shared" ca="1" si="0"/>
        <v>0.99180800000000247</v>
      </c>
    </row>
    <row r="26" spans="24:26" x14ac:dyDescent="0.25">
      <c r="X26" s="2">
        <f t="shared" ca="1" si="1"/>
        <v>1.6200000000000006</v>
      </c>
      <c r="Y26" s="2">
        <f t="shared" ca="1" si="0"/>
        <v>1.6315280000000043</v>
      </c>
    </row>
    <row r="27" spans="24:26" x14ac:dyDescent="0.25">
      <c r="X27" s="2">
        <f t="shared" ca="1" si="1"/>
        <v>1.7200000000000006</v>
      </c>
      <c r="Y27" s="2">
        <f t="shared" ca="1" si="0"/>
        <v>2.3684480000000052</v>
      </c>
    </row>
    <row r="28" spans="24:26" x14ac:dyDescent="0.25">
      <c r="X28" s="2">
        <f t="shared" ca="1" si="1"/>
        <v>1.8200000000000007</v>
      </c>
      <c r="Y28" s="2">
        <f t="shared" ca="1" si="0"/>
        <v>3.2085680000000067</v>
      </c>
    </row>
    <row r="29" spans="24:26" x14ac:dyDescent="0.25">
      <c r="X29" s="2">
        <f t="shared" ca="1" si="1"/>
        <v>1.9200000000000008</v>
      </c>
      <c r="Y29" s="2">
        <f t="shared" ca="1" si="0"/>
        <v>4.1578880000000078</v>
      </c>
    </row>
    <row r="30" spans="24:26" x14ac:dyDescent="0.25">
      <c r="X30" s="2">
        <f t="shared" ca="1" si="1"/>
        <v>2.0200000000000009</v>
      </c>
      <c r="Y30" s="2">
        <f t="shared" ca="1" si="0"/>
        <v>5.2224080000000104</v>
      </c>
    </row>
    <row r="31" spans="24:26" x14ac:dyDescent="0.25">
      <c r="X31" s="2"/>
      <c r="Y31" s="2"/>
    </row>
    <row r="32" spans="24:26" x14ac:dyDescent="0.25">
      <c r="X32" s="2"/>
      <c r="Y32" s="2"/>
    </row>
    <row r="33" spans="24:25" x14ac:dyDescent="0.25">
      <c r="X33" s="2"/>
      <c r="Y33" s="2"/>
    </row>
    <row r="34" spans="24:25" x14ac:dyDescent="0.25">
      <c r="X34" s="2"/>
      <c r="Y34" s="2"/>
    </row>
    <row r="35" spans="24:25" x14ac:dyDescent="0.25">
      <c r="X35" s="2"/>
      <c r="Y35" s="2"/>
    </row>
    <row r="36" spans="24:25" x14ac:dyDescent="0.25">
      <c r="X36" s="2"/>
    </row>
    <row r="37" spans="24:25" x14ac:dyDescent="0.25">
      <c r="X37" s="2"/>
    </row>
    <row r="38" spans="24:25" x14ac:dyDescent="0.25">
      <c r="X38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Nicholas Burgess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Burgess</dc:creator>
  <cp:lastModifiedBy>Nicholas Burgess</cp:lastModifiedBy>
  <dcterms:created xsi:type="dcterms:W3CDTF">2021-07-25T18:35:46Z</dcterms:created>
  <dcterms:modified xsi:type="dcterms:W3CDTF">2021-07-28T22:27:17Z</dcterms:modified>
</cp:coreProperties>
</file>