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dmin\Desktop\Konguitos_Casino\Documentación\"/>
    </mc:Choice>
  </mc:AlternateContent>
  <xr:revisionPtr revIDLastSave="0" documentId="13_ncr:1_{6564929A-D988-4310-8BC0-86A354B18685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12" i="1"/>
  <c r="J149" i="1"/>
  <c r="K148" i="1"/>
  <c r="J148" i="1"/>
  <c r="K145" i="1"/>
  <c r="J145" i="1"/>
  <c r="K132" i="1"/>
  <c r="K146" i="1"/>
  <c r="J146" i="1"/>
  <c r="K9" i="1" s="1"/>
  <c r="K18" i="1"/>
  <c r="K134" i="1"/>
  <c r="J134" i="1"/>
  <c r="J135" i="1"/>
  <c r="K15" i="1"/>
  <c r="J132" i="1"/>
  <c r="J130" i="1"/>
  <c r="J133" i="1"/>
  <c r="K6" i="1" s="1"/>
  <c r="K133" i="1"/>
  <c r="J51" i="1"/>
  <c r="K131" i="1"/>
  <c r="J131" i="1"/>
  <c r="K130" i="1"/>
  <c r="J78" i="1"/>
  <c r="J73" i="1"/>
  <c r="K75" i="1"/>
  <c r="J75" i="1"/>
  <c r="J76" i="1"/>
  <c r="J74" i="1"/>
  <c r="K78" i="1"/>
  <c r="K77" i="1"/>
  <c r="K76" i="1"/>
  <c r="K73" i="1"/>
  <c r="J77" i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K50" i="1"/>
  <c r="J50" i="1"/>
  <c r="C19" i="1"/>
  <c r="F3" i="1"/>
  <c r="E3" i="1"/>
  <c r="K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<sst xmlns="http://schemas.openxmlformats.org/spreadsheetml/2006/main" count="594" uniqueCount="218">
  <si>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</si>
  <si>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</si>
  <si>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</si>
  <si>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</si>
  <si>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</si>
  <si>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</si>
  <si>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</si>
  <si>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</si>
  <si>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</si>
  <si>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</si>
  <si>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</si>
  <si>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</si>
  <si>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</si>
  <si>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</si>
  <si>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</si>
  <si>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</si>
  <si>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</si>
  <si>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</si>
  <si>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</si>
  <si>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</si>
  <si>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</si>
  <si>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</si>
  <si>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</si>
  <si>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</si>
  <si>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</si>
  <si>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</si>
  <si>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</si>
  <si>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</si>
  <si>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</si>
  <si>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</si>
  <si>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</si>
  <si>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</si>
  <si>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</si>
  <si>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</si>
  <si>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</si>
  <si>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</si>
  <si>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</si>
  <si>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</si>
  <si>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</si>
  <si>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</si>
  <si>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</si>
  <si>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</si>
  <si>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</si>
  <si>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</si>
  <si>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</si>
  <si>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</si>
  <si>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</si>
  <si>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</si>
  <si>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</si>
  <si>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</si>
  <si>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</si>
  <si>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</si>
  <si>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</si>
  <si>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</si>
  <si>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</si>
  <si>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</si>
  <si>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</si>
  <si>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</si>
  <si>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</si>
  <si>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</si>
  <si>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</si>
  <si>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</si>
  <si>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</si>
  <si>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</si>
  <si>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</si>
  <si>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</si>
  <si>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</si>
  <si>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</si>
  <si>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</si>
  <si>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</si>
  <si>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</si>
  <si>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</si>
  <si>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</si>
  <si>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</si>
  <si>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</si>
  <si>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</si>
  <si>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</si>
  <si>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</si>
  <si>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</si>
  <si>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</si>
  <si>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</si>
  <si>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</si>
  <si>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</si>
  <si>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</si>
  <si>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</si>
  <si>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</si>
  <si>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</si>
  <si>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</si>
  <si>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</si>
  <si>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</si>
  <si>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</si>
  <si>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</si>
  <si>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</si>
  <si>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</si>
  <si>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</si>
  <si>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</si>
  <si>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</si>
  <si>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</si>
  <si>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</si>
  <si>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</si>
  <si>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</si>
  <si>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</si>
  <si>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</si>
  <si>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</si>
  <si>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</si>
  <si>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</si>
  <si>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</si>
  <si>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</si>
  <si>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</si>
  <si>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</si>
  <si>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</si>
  <si>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</si>
  <si>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</si>
  <si>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</si>
  <si>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</si>
  <si>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</si>
  <si>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</si>
  <si>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</si>
  <si>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</si>
  <si>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</si>
  <si>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</si>
  <si>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</si>
  <si>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</si>
  <si>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</si>
  <si>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</si>
  <si>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</si>
  <si>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</si>
  <si>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</si>
  <si>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</si>
  <si>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</si>
  <si>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</si>
  <si>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</si>
  <si>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</si>
  <si>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</si>
  <si>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</si>
  <si>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</si>
  <si>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</si>
  <si>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</si>
  <si>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</si>
  <si>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</si>
  <si>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</si>
  <si>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</si>
  <si>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</si>
  <si>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</si>
  <si>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</si>
  <si>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</si>
  <si>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</si>
  <si>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</si>
  <si>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</si>
  <si>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</si>
  <si>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</si>
  <si>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</si>
  <si>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</si>
  <si>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</si>
  <si>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</si>
  <si>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</si>
  <si>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</si>
  <si>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</si>
  <si>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</si>
  <si>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</si>
  <si>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</si>
  <si>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</si>
  <si>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</si>
  <si>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</si>
  <si>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</si>
  <si>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</si>
  <si>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</si>
  <si>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</si>
  <si>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</si>
  <si>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</si>
  <si>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</si>
  <si>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</si>
  <si>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</si>
  <si>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</si>
  <si>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</si>
  <si>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</si>
  <si>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</si>
  <si>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</si>
  <si>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</si>
  <si>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</si>
  <si>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</si>
  <si>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</si>
  <si>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</si>
  <si>
    <t>bajo demanda</t>
  </si>
  <si>
    <t>apoyo toolbar</t>
  </si>
  <si>
    <t>Demo 4</t>
  </si>
  <si>
    <t>Cartel juegos cartas, juegos dados, juegos extra, eventos</t>
  </si>
  <si>
    <t>DEMO5</t>
  </si>
  <si>
    <t>Demo 5</t>
  </si>
  <si>
    <t>Pasar Ruleta Rusa a nuevo modo</t>
  </si>
  <si>
    <t>Acabar Soporte al cliente</t>
  </si>
  <si>
    <t>Ayuda a hacer Soporte al cliente (tema emails)</t>
  </si>
  <si>
    <t xml:space="preserve">Desafios y recompensa </t>
  </si>
  <si>
    <t>retoques finales de toolbar</t>
  </si>
  <si>
    <t>cartas de eleccion</t>
  </si>
  <si>
    <t>Termina bingo de 90 bolas</t>
  </si>
  <si>
    <t>Interfaz ventana dados</t>
  </si>
  <si>
    <t>Carteles juegos dados + frontal</t>
  </si>
  <si>
    <t>interfaz de ajustes (continuacion)</t>
  </si>
  <si>
    <t>Lógica 1 jugador Póker Texas</t>
  </si>
  <si>
    <t>Ayuda perfil toolbar</t>
  </si>
  <si>
    <t>DEMO6</t>
  </si>
  <si>
    <t>Finaliza Ruleta</t>
  </si>
  <si>
    <t>Rehacer Funciones Admin</t>
  </si>
  <si>
    <t>Finalizar Ingreso y Registro</t>
  </si>
  <si>
    <t>Cambiar contraseña en inicio</t>
  </si>
  <si>
    <t>Desafios y Recompensas</t>
  </si>
  <si>
    <t>"algo más"</t>
  </si>
  <si>
    <t>Acabar Bingo</t>
  </si>
  <si>
    <t>Ventana de juegos de dados</t>
  </si>
  <si>
    <t>Conguito de soporte cliente</t>
  </si>
  <si>
    <t>Carta de elección</t>
  </si>
  <si>
    <t>Finalizar Rankings</t>
  </si>
  <si>
    <t>Correo cambio de contraseña en perfil</t>
  </si>
  <si>
    <t>poner foto de usuario (camara)</t>
  </si>
  <si>
    <t>Finalizar Plinko</t>
  </si>
  <si>
    <t>Finalizar Dados Craps</t>
  </si>
  <si>
    <t>Avatares no 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</si>
</sst>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0" fillId="22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9" borderId="4" xfId="0" applyFill="1" applyBorder="1"/>
    <xf numFmtId="0" fontId="1" fillId="9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16770</xdr:colOff>
      <xdr:row>20</xdr:row>
      <xdr:rowOff>15758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20133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16769</xdr:colOff>
      <xdr:row>5</xdr:row>
      <xdr:rowOff>20040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16769</xdr:colOff>
      <xdr:row>8</xdr:row>
      <xdr:rowOff>19275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15801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77"/>
  <sheetViews>
    <sheetView tabSelected="1" topLeftCell="A151" zoomScale="85" zoomScaleNormal="85" workbookViewId="0">
      <selection activeCell="C177" sqref="C177"/>
    </sheetView>
  </sheetViews>
  <sheetFormatPr baseColWidth="10" defaultColWidth="12.5546875" defaultRowHeight="15.75" customHeight="1" x14ac:dyDescent="0.25"/>
  <cols>
    <col min="1" max="1" width="5.6640625" bestFit="1" customWidth="1"/>
    <col min="3" max="3" width="48.5546875" customWidth="1"/>
    <col min="5" max="5" width="13.6640625" customWidth="1"/>
    <col min="7" max="7" width="53.44140625" bestFit="1" customWidth="1"/>
    <col min="10" max="10" width="21.33203125" customWidth="1"/>
    <col min="11" max="11" width="35.44140625" customWidth="1"/>
    <col min="12" max="12" width="26.664062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SUM(E6:E996)</f>
        <v>341.2</v>
      </c>
      <c r="F3" s="3">
        <f t="shared" si="0"/>
        <v>453.03000000000003</v>
      </c>
      <c r="G3" s="1"/>
      <c r="J3" s="22"/>
      <c r="K3" s="69">
        <f>F6+F12+F22+F21+F52+F53+F54+F62+F63+F64+F65+F71+J73+J130+J145</f>
        <v>121.5</v>
      </c>
    </row>
    <row r="4" spans="1:16" ht="15.75" customHeight="1" x14ac:dyDescent="0.35">
      <c r="B4" s="60" t="s">
        <v>8</v>
      </c>
      <c r="C4" s="61"/>
      <c r="D4" s="61"/>
      <c r="E4" s="61"/>
      <c r="F4" s="61"/>
      <c r="G4" s="61"/>
      <c r="J4" s="23" t="s">
        <v>9</v>
      </c>
      <c r="K4" s="69"/>
    </row>
    <row r="5" spans="1:16" ht="15.75" customHeight="1" x14ac:dyDescent="0.35">
      <c r="B5" s="64"/>
      <c r="C5" s="65"/>
      <c r="D5" s="65"/>
      <c r="E5" s="65"/>
      <c r="F5" s="65"/>
      <c r="G5" s="65"/>
      <c r="J5" s="24"/>
      <c r="K5" s="69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70" t="s">
        <v>12</v>
      </c>
      <c r="K6" s="66">
        <f>F7+F13+F20+F43+F45+F47+F46+J76+J133</f>
        <v>64.5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71"/>
      <c r="K7" s="66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72"/>
      <c r="K8" s="66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73" t="s">
        <v>13</v>
      </c>
      <c r="K9" s="66">
        <f>F8+F14+F19+F24+F26+F28+F30+F44+F55+F56+F61+F66+J74+J131+J146</f>
        <v>95.43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74"/>
      <c r="K10" s="66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75"/>
      <c r="K11" s="66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76" t="s">
        <v>14</v>
      </c>
      <c r="K12" s="66">
        <f>F9+F15+F32+F33+F34+F35+F36+F37+F38+F48+F67+F68+J77+J134+J149</f>
        <v>78.849999999999994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77"/>
      <c r="K13" s="66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78"/>
      <c r="K14" s="66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79" t="s">
        <v>15</v>
      </c>
      <c r="K15" s="66">
        <f>F10+F16+F39+F40+F49+F50+F51+J75+J132</f>
        <v>42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80"/>
      <c r="K16" s="66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81"/>
      <c r="K17" s="66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67" t="s">
        <v>16</v>
      </c>
      <c r="K18" s="66">
        <f>F11+F23+F25+F27+F29+F31+F57+F58+F59+F60+F69+F70+J78+J135</f>
        <v>36.75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68"/>
      <c r="K19" s="66"/>
    </row>
    <row r="20" spans="2:12" ht="13.2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68"/>
      <c r="K20" s="66"/>
    </row>
    <row r="21" spans="2:12" ht="13.2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59" t="s">
        <v>22</v>
      </c>
      <c r="K22" s="59"/>
      <c r="L22" s="59"/>
    </row>
    <row r="23" spans="2:12" ht="13.2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3.2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3.2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3.2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3.2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3.2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3.2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3.2" x14ac:dyDescent="0.25">
      <c r="B41" s="60" t="s">
        <v>36</v>
      </c>
      <c r="C41" s="61"/>
      <c r="D41" s="61"/>
      <c r="E41" s="61"/>
      <c r="F41" s="61"/>
      <c r="G41" s="61"/>
    </row>
    <row r="42" spans="2:7" ht="13.2" x14ac:dyDescent="0.25">
      <c r="B42" s="64"/>
      <c r="C42" s="65"/>
      <c r="D42" s="65"/>
      <c r="E42" s="65"/>
      <c r="F42" s="65"/>
      <c r="G42" s="65"/>
    </row>
    <row r="43" spans="2:7" ht="13.2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3.2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3.2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3.2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3.2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3.2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3.2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3.2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3.2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3.2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3.2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3.2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3.2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3.2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3.2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3.2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3.2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3.2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3.2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60" t="s">
        <v>67</v>
      </c>
      <c r="C72" s="61"/>
      <c r="D72" s="61"/>
      <c r="E72" s="61"/>
      <c r="F72" s="61"/>
      <c r="G72" s="61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64"/>
      <c r="C73" s="65"/>
      <c r="D73" s="65"/>
      <c r="E73" s="65"/>
      <c r="F73" s="65"/>
      <c r="G73" s="65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36.870000000000005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F79+F81+F82+F97+F121+F125+F126</f>
        <v>12.5</v>
      </c>
      <c r="K78">
        <f>E79+E82+E81+E97+E121</f>
        <v>12.5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9</v>
      </c>
      <c r="G80" s="49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25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5.7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4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4.5</v>
      </c>
      <c r="G103" s="11"/>
    </row>
    <row r="104" spans="2:7" ht="15.75" customHeight="1" x14ac:dyDescent="0.25">
      <c r="B104" s="6" t="s">
        <v>13</v>
      </c>
      <c r="C104" s="1" t="s">
        <v>175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155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168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169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170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25">
      <c r="B110" s="42" t="s">
        <v>9</v>
      </c>
      <c r="C110" s="34" t="s">
        <v>156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157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158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159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160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161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5">
      <c r="B116" s="5" t="s">
        <v>12</v>
      </c>
      <c r="C116" s="34" t="s">
        <v>162</v>
      </c>
      <c r="D116" s="34">
        <v>45</v>
      </c>
      <c r="E116" s="34">
        <v>2</v>
      </c>
      <c r="F116" s="34">
        <v>1</v>
      </c>
      <c r="G116" s="11"/>
    </row>
    <row r="117" spans="2:7" ht="15.75" customHeight="1" x14ac:dyDescent="0.25">
      <c r="B117" s="5" t="s">
        <v>12</v>
      </c>
      <c r="C117" s="34" t="s">
        <v>163</v>
      </c>
      <c r="D117" s="34">
        <v>10</v>
      </c>
      <c r="E117" s="34">
        <v>1</v>
      </c>
      <c r="F117" s="34">
        <v>0.5</v>
      </c>
      <c r="G117" s="11"/>
    </row>
    <row r="118" spans="2:7" ht="15.75" customHeight="1" x14ac:dyDescent="0.25">
      <c r="B118" s="45" t="s">
        <v>13</v>
      </c>
      <c r="C118" s="34" t="s">
        <v>164</v>
      </c>
      <c r="D118" s="34">
        <v>37</v>
      </c>
      <c r="E118" s="34">
        <v>5</v>
      </c>
      <c r="F118" s="34">
        <v>12</v>
      </c>
      <c r="G118" s="7"/>
    </row>
    <row r="119" spans="2:7" ht="15.75" customHeight="1" x14ac:dyDescent="0.25">
      <c r="B119" s="45" t="s">
        <v>13</v>
      </c>
      <c r="C119" s="34" t="s">
        <v>165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171</v>
      </c>
      <c r="D120" s="46"/>
      <c r="E120" s="46">
        <v>1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166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167</v>
      </c>
      <c r="D123" s="34" t="s">
        <v>11</v>
      </c>
      <c r="E123" s="34">
        <v>4</v>
      </c>
      <c r="F123" s="34">
        <v>0</v>
      </c>
      <c r="G123" s="48"/>
    </row>
    <row r="124" spans="2:7" ht="15.75" customHeight="1" x14ac:dyDescent="0.25">
      <c r="B124" s="4" t="s">
        <v>9</v>
      </c>
      <c r="C124" s="37" t="s">
        <v>172</v>
      </c>
      <c r="D124" s="37">
        <v>48</v>
      </c>
      <c r="E124" s="37">
        <v>0</v>
      </c>
      <c r="F124" s="37">
        <v>0.75</v>
      </c>
      <c r="G124" s="7"/>
    </row>
    <row r="125" spans="2:7" ht="15.75" customHeight="1" x14ac:dyDescent="0.25">
      <c r="B125" s="10" t="s">
        <v>16</v>
      </c>
      <c r="C125" s="47" t="s">
        <v>173</v>
      </c>
      <c r="F125">
        <v>2</v>
      </c>
      <c r="G125" s="7"/>
    </row>
    <row r="126" spans="2:7" ht="15.75" customHeight="1" x14ac:dyDescent="0.25">
      <c r="B126" s="10" t="s">
        <v>16</v>
      </c>
      <c r="C126" s="47" t="s">
        <v>174</v>
      </c>
      <c r="E126">
        <v>4</v>
      </c>
      <c r="F126">
        <v>3.5</v>
      </c>
      <c r="G126" s="50"/>
    </row>
    <row r="127" spans="2:7" ht="15.75" customHeight="1" x14ac:dyDescent="0.25">
      <c r="B127" s="60" t="s">
        <v>176</v>
      </c>
      <c r="C127" s="61"/>
      <c r="D127" s="61"/>
      <c r="E127" s="61"/>
      <c r="F127" s="61"/>
      <c r="G127" s="61"/>
    </row>
    <row r="128" spans="2:7" ht="15.75" customHeight="1" x14ac:dyDescent="0.25">
      <c r="B128" s="62"/>
      <c r="C128" s="63"/>
      <c r="D128" s="63"/>
      <c r="E128" s="63"/>
      <c r="F128" s="63"/>
      <c r="G128" s="63"/>
    </row>
    <row r="129" spans="2:11" ht="15.75" customHeight="1" x14ac:dyDescent="0.25">
      <c r="B129" s="51" t="s">
        <v>15</v>
      </c>
      <c r="C129" s="13" t="s">
        <v>177</v>
      </c>
      <c r="D129" s="13"/>
      <c r="E129" s="13">
        <v>1</v>
      </c>
      <c r="F129" s="13">
        <v>2</v>
      </c>
      <c r="G129" s="11"/>
      <c r="I129" s="58" t="s">
        <v>185</v>
      </c>
      <c r="J129" s="58" t="s">
        <v>45</v>
      </c>
      <c r="K129" s="58" t="s">
        <v>46</v>
      </c>
    </row>
    <row r="130" spans="2:11" ht="15.75" customHeight="1" x14ac:dyDescent="0.25">
      <c r="B130" s="51" t="s">
        <v>15</v>
      </c>
      <c r="C130" s="13" t="s">
        <v>71</v>
      </c>
      <c r="D130" s="13"/>
      <c r="E130" s="13">
        <v>1</v>
      </c>
      <c r="F130" s="13">
        <v>3.5</v>
      </c>
      <c r="G130" s="7"/>
      <c r="I130" s="57" t="s">
        <v>9</v>
      </c>
      <c r="J130">
        <f>F137+F138+F139+F140</f>
        <v>15.5</v>
      </c>
      <c r="K130">
        <f>E137+E139+E138+E140</f>
        <v>26</v>
      </c>
    </row>
    <row r="131" spans="2:11" ht="15.75" customHeight="1" x14ac:dyDescent="0.25">
      <c r="B131" s="52" t="s">
        <v>13</v>
      </c>
      <c r="C131" s="13" t="s">
        <v>178</v>
      </c>
      <c r="D131" s="13"/>
      <c r="E131" s="13" t="s">
        <v>183</v>
      </c>
      <c r="F131" s="13">
        <v>5.17</v>
      </c>
      <c r="G131" s="11"/>
      <c r="I131" s="6" t="s">
        <v>13</v>
      </c>
      <c r="J131">
        <f>F132+F131</f>
        <v>7.67</v>
      </c>
      <c r="K131">
        <f>E132</f>
        <v>2</v>
      </c>
    </row>
    <row r="132" spans="2:11" ht="15.75" customHeight="1" x14ac:dyDescent="0.25">
      <c r="B132" s="52" t="s">
        <v>13</v>
      </c>
      <c r="C132" s="13" t="s">
        <v>179</v>
      </c>
      <c r="D132" s="13"/>
      <c r="E132" s="13">
        <v>2</v>
      </c>
      <c r="F132" s="13">
        <v>2.5</v>
      </c>
      <c r="G132" s="7"/>
      <c r="I132" s="9" t="s">
        <v>15</v>
      </c>
      <c r="J132">
        <f>F130+F129</f>
        <v>5.5</v>
      </c>
      <c r="K132">
        <f>E129+E130</f>
        <v>2</v>
      </c>
    </row>
    <row r="133" spans="2:11" ht="15.75" customHeight="1" x14ac:dyDescent="0.25">
      <c r="B133" s="53" t="s">
        <v>16</v>
      </c>
      <c r="C133" s="13" t="s">
        <v>125</v>
      </c>
      <c r="D133" s="13"/>
      <c r="E133" s="13"/>
      <c r="F133" s="13">
        <v>6.5</v>
      </c>
      <c r="G133" s="11"/>
      <c r="I133" s="5" t="s">
        <v>12</v>
      </c>
      <c r="J133">
        <f>F134</f>
        <v>17.399999999999999</v>
      </c>
      <c r="K133">
        <f>E134</f>
        <v>6</v>
      </c>
    </row>
    <row r="134" spans="2:11" ht="15.75" customHeight="1" x14ac:dyDescent="0.25">
      <c r="B134" s="55" t="s">
        <v>12</v>
      </c>
      <c r="C134" s="13" t="s">
        <v>161</v>
      </c>
      <c r="D134" s="15">
        <v>29</v>
      </c>
      <c r="E134" s="13">
        <v>6</v>
      </c>
      <c r="F134" s="13">
        <v>17.399999999999999</v>
      </c>
      <c r="G134" s="11"/>
      <c r="I134" s="8" t="s">
        <v>14</v>
      </c>
      <c r="J134">
        <f>F136 + F135</f>
        <v>18</v>
      </c>
      <c r="K134">
        <f>E135+E136</f>
        <v>8</v>
      </c>
    </row>
    <row r="135" spans="2:11" ht="15.75" customHeight="1" x14ac:dyDescent="0.25">
      <c r="B135" s="56" t="s">
        <v>14</v>
      </c>
      <c r="C135" s="13" t="s">
        <v>180</v>
      </c>
      <c r="D135" s="13"/>
      <c r="E135" s="13">
        <v>8</v>
      </c>
      <c r="F135" s="13">
        <v>16</v>
      </c>
      <c r="G135" s="11"/>
      <c r="I135" s="10" t="s">
        <v>16</v>
      </c>
      <c r="J135">
        <f>F133+F141</f>
        <v>7</v>
      </c>
    </row>
    <row r="136" spans="2:11" ht="15.75" customHeight="1" x14ac:dyDescent="0.25">
      <c r="B136" s="56" t="s">
        <v>14</v>
      </c>
      <c r="C136" s="13" t="s">
        <v>82</v>
      </c>
      <c r="D136" s="13"/>
      <c r="E136" s="13"/>
      <c r="F136" s="13">
        <v>2</v>
      </c>
      <c r="G136" s="11"/>
    </row>
    <row r="137" spans="2:11" ht="15.75" customHeight="1" x14ac:dyDescent="0.25">
      <c r="B137" s="54" t="s">
        <v>9</v>
      </c>
      <c r="C137" s="13" t="s">
        <v>124</v>
      </c>
      <c r="D137" s="13">
        <v>24</v>
      </c>
      <c r="E137" s="13">
        <v>20</v>
      </c>
      <c r="F137" s="13">
        <v>4</v>
      </c>
      <c r="G137" s="11"/>
    </row>
    <row r="138" spans="2:11" ht="15.75" customHeight="1" x14ac:dyDescent="0.25">
      <c r="B138" s="54" t="s">
        <v>9</v>
      </c>
      <c r="C138" s="13" t="s">
        <v>181</v>
      </c>
      <c r="D138" s="13" t="s">
        <v>11</v>
      </c>
      <c r="E138" s="13">
        <v>2</v>
      </c>
      <c r="F138" s="13">
        <v>1.5</v>
      </c>
      <c r="G138" s="7"/>
    </row>
    <row r="139" spans="2:11" ht="15.75" customHeight="1" x14ac:dyDescent="0.25">
      <c r="B139" s="54" t="s">
        <v>9</v>
      </c>
      <c r="C139" s="13" t="s">
        <v>182</v>
      </c>
      <c r="D139" s="13">
        <v>33</v>
      </c>
      <c r="E139" s="13">
        <v>4</v>
      </c>
      <c r="F139" s="13">
        <v>7</v>
      </c>
      <c r="G139" s="7"/>
    </row>
    <row r="140" spans="2:11" ht="15.75" customHeight="1" x14ac:dyDescent="0.25">
      <c r="B140" s="54" t="s">
        <v>9</v>
      </c>
      <c r="C140" s="13" t="s">
        <v>186</v>
      </c>
      <c r="D140" s="13" t="s">
        <v>11</v>
      </c>
      <c r="E140" s="13">
        <v>0</v>
      </c>
      <c r="F140" s="13">
        <v>3</v>
      </c>
      <c r="G140" s="7"/>
    </row>
    <row r="141" spans="2:11" ht="15.75" customHeight="1" x14ac:dyDescent="0.25">
      <c r="B141" s="53" t="s">
        <v>16</v>
      </c>
      <c r="C141" s="13" t="s">
        <v>184</v>
      </c>
      <c r="D141" s="13"/>
      <c r="E141" s="13">
        <v>0</v>
      </c>
      <c r="F141" s="13">
        <v>0.5</v>
      </c>
      <c r="G141" s="7"/>
    </row>
    <row r="142" spans="2:11" ht="15.75" customHeight="1" x14ac:dyDescent="0.25">
      <c r="B142" s="60" t="s">
        <v>187</v>
      </c>
      <c r="C142" s="61"/>
      <c r="D142" s="61"/>
      <c r="E142" s="61"/>
      <c r="F142" s="61"/>
      <c r="G142" s="61"/>
    </row>
    <row r="143" spans="2:11" ht="15.75" customHeight="1" x14ac:dyDescent="0.25">
      <c r="B143" s="62"/>
      <c r="C143" s="63"/>
      <c r="D143" s="63"/>
      <c r="E143" s="63"/>
      <c r="F143" s="63"/>
      <c r="G143" s="63"/>
    </row>
    <row r="144" spans="2:11" ht="15.75" customHeight="1" x14ac:dyDescent="0.25">
      <c r="B144" s="55" t="s">
        <v>12</v>
      </c>
      <c r="C144" s="13" t="s">
        <v>189</v>
      </c>
      <c r="D144" s="15">
        <v>29</v>
      </c>
      <c r="E144" s="13">
        <v>1</v>
      </c>
      <c r="F144" s="13">
        <v>3</v>
      </c>
      <c r="G144" s="7"/>
      <c r="I144" s="58" t="s">
        <v>188</v>
      </c>
      <c r="J144" s="58" t="s">
        <v>45</v>
      </c>
      <c r="K144" s="58" t="s">
        <v>46</v>
      </c>
    </row>
    <row r="145" spans="2:11" ht="15.75" customHeight="1" x14ac:dyDescent="0.25">
      <c r="B145" s="55" t="s">
        <v>12</v>
      </c>
      <c r="C145" s="13" t="s">
        <v>190</v>
      </c>
      <c r="D145" s="15">
        <v>45</v>
      </c>
      <c r="E145" s="13">
        <v>2</v>
      </c>
      <c r="F145" s="13">
        <v>7</v>
      </c>
      <c r="G145" s="7"/>
      <c r="I145" s="57" t="s">
        <v>9</v>
      </c>
      <c r="J145">
        <f>F152+F153+F154</f>
        <v>18.5</v>
      </c>
      <c r="K145">
        <f>E152+E153+E154</f>
        <v>25</v>
      </c>
    </row>
    <row r="146" spans="2:11" ht="15.75" customHeight="1" x14ac:dyDescent="0.25">
      <c r="B146" s="53" t="s">
        <v>16</v>
      </c>
      <c r="C146" s="13" t="s">
        <v>191</v>
      </c>
      <c r="D146" s="13"/>
      <c r="E146" s="13"/>
      <c r="F146" s="13"/>
      <c r="G146" s="13"/>
      <c r="I146" s="6" t="s">
        <v>13</v>
      </c>
      <c r="J146">
        <f>F148+F149+F150+F151</f>
        <v>5.17</v>
      </c>
      <c r="K146">
        <f>E148+E149+E150+E151</f>
        <v>3</v>
      </c>
    </row>
    <row r="147" spans="2:11" ht="15.75" customHeight="1" x14ac:dyDescent="0.25">
      <c r="B147" s="55" t="s">
        <v>12</v>
      </c>
      <c r="C147" s="13" t="s">
        <v>192</v>
      </c>
      <c r="D147" s="13"/>
      <c r="E147" s="13"/>
      <c r="F147" s="13"/>
      <c r="G147" s="11"/>
      <c r="I147" s="9" t="s">
        <v>15</v>
      </c>
    </row>
    <row r="148" spans="2:11" ht="15.75" customHeight="1" x14ac:dyDescent="0.25">
      <c r="B148" s="52" t="s">
        <v>13</v>
      </c>
      <c r="C148" s="13" t="s">
        <v>111</v>
      </c>
      <c r="D148" s="15">
        <v>9</v>
      </c>
      <c r="E148" s="13"/>
      <c r="F148" s="13">
        <v>3.5</v>
      </c>
      <c r="G148" s="11"/>
      <c r="I148" s="5" t="s">
        <v>12</v>
      </c>
      <c r="J148">
        <f>F144+F145+F147</f>
        <v>10</v>
      </c>
      <c r="K148">
        <f>E144+E145+E147</f>
        <v>3</v>
      </c>
    </row>
    <row r="149" spans="2:11" ht="15.75" customHeight="1" x14ac:dyDescent="0.25">
      <c r="B149" s="52" t="s">
        <v>13</v>
      </c>
      <c r="C149" s="13" t="s">
        <v>193</v>
      </c>
      <c r="D149" s="34" t="s">
        <v>11</v>
      </c>
      <c r="E149" s="13">
        <v>3</v>
      </c>
      <c r="F149" s="13">
        <v>1.67</v>
      </c>
      <c r="G149" s="11"/>
      <c r="I149" s="8" t="s">
        <v>14</v>
      </c>
      <c r="J149">
        <f>F157+F158</f>
        <v>16</v>
      </c>
    </row>
    <row r="150" spans="2:11" ht="15.75" customHeight="1" x14ac:dyDescent="0.25">
      <c r="B150" s="52" t="s">
        <v>13</v>
      </c>
      <c r="C150" s="13" t="s">
        <v>194</v>
      </c>
      <c r="D150" s="15">
        <v>19</v>
      </c>
      <c r="E150" s="13"/>
      <c r="F150" s="13"/>
      <c r="G150" s="13"/>
      <c r="I150" s="10" t="s">
        <v>16</v>
      </c>
    </row>
    <row r="151" spans="2:11" ht="15.75" customHeight="1" x14ac:dyDescent="0.25">
      <c r="B151" s="52" t="s">
        <v>13</v>
      </c>
      <c r="C151" s="13" t="s">
        <v>198</v>
      </c>
      <c r="D151" s="15">
        <v>39</v>
      </c>
      <c r="E151" s="13"/>
      <c r="F151" s="13"/>
      <c r="G151" s="13"/>
    </row>
    <row r="152" spans="2:11" ht="15.75" customHeight="1" x14ac:dyDescent="0.25">
      <c r="B152" s="54" t="s">
        <v>9</v>
      </c>
      <c r="C152" s="13" t="s">
        <v>195</v>
      </c>
      <c r="D152" s="13">
        <v>24</v>
      </c>
      <c r="E152" s="13">
        <v>20</v>
      </c>
      <c r="F152" s="13">
        <v>18</v>
      </c>
      <c r="G152" s="11"/>
    </row>
    <row r="153" spans="2:11" ht="15.75" customHeight="1" x14ac:dyDescent="0.25">
      <c r="B153" s="54" t="s">
        <v>9</v>
      </c>
      <c r="C153" s="13" t="s">
        <v>196</v>
      </c>
      <c r="D153" s="13">
        <v>35</v>
      </c>
      <c r="E153" s="13">
        <v>2</v>
      </c>
      <c r="F153" s="13">
        <v>0.5</v>
      </c>
      <c r="G153" s="7"/>
    </row>
    <row r="154" spans="2:11" ht="15.75" customHeight="1" x14ac:dyDescent="0.25">
      <c r="B154" s="54" t="s">
        <v>9</v>
      </c>
      <c r="C154" s="13" t="s">
        <v>197</v>
      </c>
      <c r="D154" s="13" t="s">
        <v>11</v>
      </c>
      <c r="E154" s="13">
        <v>3</v>
      </c>
      <c r="F154" s="13"/>
      <c r="G154" s="26"/>
    </row>
    <row r="155" spans="2:11" ht="15.75" customHeight="1" x14ac:dyDescent="0.25">
      <c r="B155" s="51" t="s">
        <v>15</v>
      </c>
      <c r="C155" s="13" t="s">
        <v>177</v>
      </c>
      <c r="D155" s="13"/>
      <c r="E155" s="13">
        <v>1</v>
      </c>
      <c r="F155" s="13">
        <v>1.5</v>
      </c>
      <c r="G155" s="11"/>
    </row>
    <row r="156" spans="2:11" ht="15.75" customHeight="1" x14ac:dyDescent="0.25">
      <c r="B156" s="51" t="s">
        <v>15</v>
      </c>
      <c r="C156" s="13" t="s">
        <v>199</v>
      </c>
      <c r="D156" s="13">
        <v>15</v>
      </c>
      <c r="E156" s="13"/>
      <c r="F156" s="13"/>
      <c r="G156" s="11"/>
    </row>
    <row r="157" spans="2:11" ht="15.75" customHeight="1" x14ac:dyDescent="0.25">
      <c r="B157" s="56" t="s">
        <v>14</v>
      </c>
      <c r="C157" s="13" t="s">
        <v>180</v>
      </c>
      <c r="D157" s="13"/>
      <c r="E157" s="13">
        <v>10</v>
      </c>
      <c r="F157" s="13">
        <v>15</v>
      </c>
      <c r="G157" s="11"/>
    </row>
    <row r="158" spans="2:11" ht="15.75" customHeight="1" x14ac:dyDescent="0.25">
      <c r="B158" s="56" t="s">
        <v>14</v>
      </c>
      <c r="C158" s="13" t="s">
        <v>200</v>
      </c>
      <c r="D158" s="13"/>
      <c r="E158" s="13">
        <v>1</v>
      </c>
      <c r="F158" s="13">
        <v>1</v>
      </c>
      <c r="G158" s="7"/>
    </row>
    <row r="159" spans="2:11" ht="15.75" customHeight="1" x14ac:dyDescent="0.25">
      <c r="B159" s="60" t="s">
        <v>201</v>
      </c>
      <c r="C159" s="61"/>
      <c r="D159" s="61"/>
      <c r="E159" s="61"/>
      <c r="F159" s="61"/>
      <c r="G159" s="61"/>
    </row>
    <row r="160" spans="2:11" ht="15.75" customHeight="1" x14ac:dyDescent="0.25">
      <c r="B160" s="62"/>
      <c r="C160" s="63"/>
      <c r="D160" s="63"/>
      <c r="E160" s="63"/>
      <c r="F160" s="63"/>
      <c r="G160" s="63"/>
      <c r="I160" s="58" t="s">
        <v>188</v>
      </c>
      <c r="J160" s="58" t="s">
        <v>45</v>
      </c>
      <c r="K160" s="58" t="s">
        <v>46</v>
      </c>
    </row>
    <row r="161" spans="2:9" ht="15.75" customHeight="1" x14ac:dyDescent="0.25">
      <c r="B161" s="56" t="s">
        <v>14</v>
      </c>
      <c r="C161" s="13" t="s">
        <v>202</v>
      </c>
      <c r="D161" s="13"/>
      <c r="E161" s="13"/>
      <c r="F161" s="13"/>
      <c r="G161" s="82"/>
      <c r="I161" s="57" t="s">
        <v>9</v>
      </c>
    </row>
    <row r="162" spans="2:9" ht="15.75" customHeight="1" x14ac:dyDescent="0.25">
      <c r="B162" s="56" t="s">
        <v>14</v>
      </c>
      <c r="C162" s="13" t="s">
        <v>203</v>
      </c>
      <c r="D162" s="13"/>
      <c r="E162" s="13"/>
      <c r="F162" s="13"/>
      <c r="G162" s="82"/>
      <c r="I162" s="6" t="s">
        <v>13</v>
      </c>
    </row>
    <row r="163" spans="2:9" ht="15.75" customHeight="1" x14ac:dyDescent="0.25">
      <c r="B163" s="56" t="s">
        <v>14</v>
      </c>
      <c r="C163" s="13" t="s">
        <v>204</v>
      </c>
      <c r="D163" s="13"/>
      <c r="E163" s="13"/>
      <c r="F163" s="13"/>
      <c r="G163" s="82"/>
      <c r="I163" s="9" t="s">
        <v>15</v>
      </c>
    </row>
    <row r="164" spans="2:9" ht="15.75" customHeight="1" x14ac:dyDescent="0.25">
      <c r="B164" s="56" t="s">
        <v>14</v>
      </c>
      <c r="C164" s="13" t="s">
        <v>205</v>
      </c>
      <c r="D164" s="13"/>
      <c r="E164" s="13"/>
      <c r="F164" s="13"/>
      <c r="G164" s="82"/>
      <c r="I164" s="5" t="s">
        <v>12</v>
      </c>
    </row>
    <row r="165" spans="2:9" ht="15.75" customHeight="1" x14ac:dyDescent="0.25">
      <c r="B165" s="55" t="s">
        <v>12</v>
      </c>
      <c r="C165" s="13" t="s">
        <v>206</v>
      </c>
      <c r="D165" s="13"/>
      <c r="E165" s="13"/>
      <c r="F165" s="13"/>
      <c r="G165" s="82"/>
      <c r="I165" s="8" t="s">
        <v>14</v>
      </c>
    </row>
    <row r="166" spans="2:9" ht="15.75" customHeight="1" x14ac:dyDescent="0.25">
      <c r="B166" s="55" t="s">
        <v>12</v>
      </c>
      <c r="C166" s="13" t="s">
        <v>207</v>
      </c>
      <c r="D166" s="13"/>
      <c r="E166" s="13"/>
      <c r="F166" s="13"/>
      <c r="G166" s="82"/>
      <c r="I166" s="10" t="s">
        <v>16</v>
      </c>
    </row>
    <row r="167" spans="2:9" ht="15.75" customHeight="1" x14ac:dyDescent="0.25">
      <c r="B167" s="54" t="s">
        <v>9</v>
      </c>
      <c r="C167" s="13" t="s">
        <v>208</v>
      </c>
      <c r="D167" s="13"/>
      <c r="E167" s="13"/>
      <c r="F167" s="13"/>
      <c r="G167" s="82"/>
    </row>
    <row r="168" spans="2:9" ht="15.75" customHeight="1" x14ac:dyDescent="0.25">
      <c r="B168" s="54" t="s">
        <v>9</v>
      </c>
      <c r="C168" s="13" t="s">
        <v>209</v>
      </c>
      <c r="D168" s="13"/>
      <c r="E168" s="13"/>
      <c r="F168" s="13"/>
      <c r="G168" s="82"/>
    </row>
    <row r="169" spans="2:9" ht="15.75" customHeight="1" x14ac:dyDescent="0.25">
      <c r="B169" s="54" t="s">
        <v>9</v>
      </c>
      <c r="C169" s="13" t="s">
        <v>210</v>
      </c>
      <c r="D169" s="13"/>
      <c r="E169" s="13"/>
      <c r="F169" s="13"/>
      <c r="G169" s="82"/>
    </row>
    <row r="170" spans="2:9" ht="15.75" customHeight="1" x14ac:dyDescent="0.25">
      <c r="B170" s="52" t="s">
        <v>13</v>
      </c>
      <c r="C170" s="13" t="s">
        <v>211</v>
      </c>
      <c r="D170" s="13"/>
      <c r="E170" s="13"/>
      <c r="F170" s="13"/>
      <c r="G170" s="82"/>
    </row>
    <row r="171" spans="2:9" ht="15.75" customHeight="1" x14ac:dyDescent="0.25">
      <c r="B171" s="52" t="s">
        <v>13</v>
      </c>
      <c r="C171" s="13" t="s">
        <v>212</v>
      </c>
      <c r="D171" s="13"/>
      <c r="E171" s="13"/>
      <c r="F171" s="13"/>
      <c r="G171" s="82"/>
    </row>
    <row r="172" spans="2:9" ht="15.75" customHeight="1" x14ac:dyDescent="0.25">
      <c r="B172" s="52" t="s">
        <v>13</v>
      </c>
      <c r="C172" s="13" t="s">
        <v>213</v>
      </c>
      <c r="D172" s="13"/>
      <c r="E172" s="13"/>
      <c r="F172" s="13"/>
      <c r="G172" s="82"/>
    </row>
    <row r="173" spans="2:9" ht="15.75" customHeight="1" x14ac:dyDescent="0.25">
      <c r="B173" s="52" t="s">
        <v>13</v>
      </c>
      <c r="C173" s="13" t="s">
        <v>214</v>
      </c>
      <c r="D173" s="13"/>
      <c r="E173" s="13"/>
      <c r="F173" s="13"/>
      <c r="G173" s="82"/>
    </row>
    <row r="174" spans="2:9" ht="15.75" customHeight="1" x14ac:dyDescent="0.25">
      <c r="B174" s="53" t="s">
        <v>16</v>
      </c>
      <c r="C174" s="13" t="s">
        <v>215</v>
      </c>
      <c r="D174" s="13"/>
      <c r="E174" s="13"/>
      <c r="F174" s="13"/>
      <c r="G174" s="82"/>
    </row>
    <row r="175" spans="2:9" ht="15.75" customHeight="1" x14ac:dyDescent="0.25">
      <c r="B175" s="53" t="s">
        <v>16</v>
      </c>
      <c r="C175" s="13"/>
      <c r="D175" s="13"/>
      <c r="E175" s="13"/>
      <c r="F175" s="13"/>
      <c r="G175" s="82"/>
    </row>
    <row r="176" spans="2:9" ht="15.75" customHeight="1" x14ac:dyDescent="0.25">
      <c r="B176" s="51" t="s">
        <v>15</v>
      </c>
      <c r="C176" s="13" t="s">
        <v>216</v>
      </c>
      <c r="D176" s="13"/>
      <c r="E176" s="13"/>
      <c r="F176" s="13"/>
      <c r="G176" s="82"/>
    </row>
    <row r="177" spans="2:7" ht="15.75" customHeight="1" x14ac:dyDescent="0.25">
      <c r="B177" s="51" t="s">
        <v>15</v>
      </c>
      <c r="C177" s="13" t="s">
        <v>217</v>
      </c>
      <c r="D177" s="13"/>
      <c r="E177" s="13"/>
      <c r="F177" s="13"/>
      <c r="G177" s="82"/>
    </row>
  </sheetData>
  <mergeCells count="18">
    <mergeCell ref="B159:G160"/>
    <mergeCell ref="B4:G5"/>
    <mergeCell ref="J12:J14"/>
    <mergeCell ref="K12:K14"/>
    <mergeCell ref="J15:J17"/>
    <mergeCell ref="K15:K17"/>
    <mergeCell ref="K18:K20"/>
    <mergeCell ref="J18:J20"/>
    <mergeCell ref="K3:K5"/>
    <mergeCell ref="J6:J8"/>
    <mergeCell ref="K6:K8"/>
    <mergeCell ref="J9:J11"/>
    <mergeCell ref="K9:K11"/>
    <mergeCell ref="J22:L22"/>
    <mergeCell ref="B142:G143"/>
    <mergeCell ref="B127:G128"/>
    <mergeCell ref="B72:G73"/>
    <mergeCell ref="B41:G4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33" workbookViewId="0">
      <selection activeCell="B37" sqref="B37"/>
    </sheetView>
  </sheetViews>
  <sheetFormatPr baseColWidth="10" defaultColWidth="12.5546875" defaultRowHeight="15.75" customHeight="1" x14ac:dyDescent="0.25"/>
  <cols>
    <col min="1" max="1" width="14.5546875" customWidth="1"/>
    <col min="2" max="2" width="35.44140625" customWidth="1"/>
    <col min="3" max="3" width="27.33203125" customWidth="1"/>
    <col min="4" max="4" width="10.33203125" customWidth="1"/>
    <col min="7" max="7" width="17.441406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24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3.8" x14ac:dyDescent="0.25">
      <c r="A3" s="15">
        <v>2</v>
      </c>
      <c r="B3" s="17">
        <v>1</v>
      </c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3.8" x14ac:dyDescent="0.25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7">
        <v>1</v>
      </c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7">
        <v>1</v>
      </c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3.8" x14ac:dyDescent="0.25">
      <c r="A18" s="15">
        <v>17</v>
      </c>
      <c r="B18" s="17">
        <v>1</v>
      </c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3.8" x14ac:dyDescent="0.25">
      <c r="A19" s="15">
        <v>18</v>
      </c>
      <c r="B19" s="17">
        <v>1</v>
      </c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3.2" x14ac:dyDescent="0.25">
      <c r="A20" s="15">
        <v>19</v>
      </c>
      <c r="C20" s="16" t="s">
        <v>120</v>
      </c>
      <c r="D20" s="13"/>
      <c r="E20" s="13" t="s">
        <v>106</v>
      </c>
      <c r="F20" s="13"/>
      <c r="G20" s="15"/>
    </row>
    <row r="21" spans="1:7" ht="13.8" x14ac:dyDescent="0.25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3.2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3.2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3.2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3.2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3.8" x14ac:dyDescent="0.25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3.2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3.2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3.2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3.2" x14ac:dyDescent="0.25">
      <c r="A30" s="15">
        <v>29</v>
      </c>
      <c r="B30" s="17">
        <v>1</v>
      </c>
      <c r="C30" s="16" t="s">
        <v>128</v>
      </c>
      <c r="D30" s="13"/>
      <c r="E30" s="13" t="s">
        <v>112</v>
      </c>
      <c r="F30" s="13"/>
      <c r="G30" s="15"/>
    </row>
    <row r="31" spans="1:7" ht="13.8" x14ac:dyDescent="0.25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3.8" x14ac:dyDescent="0.25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3.8" x14ac:dyDescent="0.25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3.8" x14ac:dyDescent="0.25">
      <c r="A34" s="15">
        <v>33</v>
      </c>
      <c r="B34" s="17">
        <v>1</v>
      </c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3.2" x14ac:dyDescent="0.25">
      <c r="A35" s="15">
        <v>34</v>
      </c>
      <c r="B35" s="17">
        <v>1</v>
      </c>
      <c r="C35" s="16" t="s">
        <v>132</v>
      </c>
      <c r="D35" s="13"/>
      <c r="E35" s="13" t="s">
        <v>106</v>
      </c>
      <c r="F35" s="13"/>
      <c r="G35" s="15"/>
    </row>
    <row r="36" spans="1:7" ht="13.2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3.2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3.2" x14ac:dyDescent="0.25">
      <c r="A38" s="15">
        <v>37</v>
      </c>
      <c r="B38" s="17">
        <v>1</v>
      </c>
      <c r="C38" s="16" t="s">
        <v>134</v>
      </c>
      <c r="D38" s="13"/>
      <c r="E38" s="13" t="s">
        <v>112</v>
      </c>
      <c r="F38" s="13"/>
      <c r="G38" s="15"/>
    </row>
    <row r="39" spans="1:7" ht="13.2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3.2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3.2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3.2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3.2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3.8" x14ac:dyDescent="0.25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3.2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3.2" x14ac:dyDescent="0.25">
      <c r="A46" s="15">
        <v>45</v>
      </c>
      <c r="B46" s="17">
        <v>1</v>
      </c>
      <c r="C46" s="16" t="s">
        <v>142</v>
      </c>
      <c r="D46" s="13"/>
      <c r="E46" s="13" t="s">
        <v>112</v>
      </c>
      <c r="F46" s="13"/>
      <c r="G46" s="15"/>
    </row>
    <row r="47" spans="1:7" ht="13.2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B49" s="17">
        <v>1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3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Daniel Escribano Issacovitch</cp:lastModifiedBy>
  <cp:revision/>
  <dcterms:created xsi:type="dcterms:W3CDTF">2023-10-17T10:39:19Z</dcterms:created>
  <dcterms:modified xsi:type="dcterms:W3CDTF">2023-12-01T11:03:25Z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