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nzc\Konguitos_Casino\Documentación\"/>
    </mc:Choice>
  </mc:AlternateContent>
  <xr:revisionPtr revIDLastSave="0" documentId="13_ncr:1_{0017F0B6-F999-4EE8-BF2D-3F9270BBFF8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4" i="1" l="1"/>
  <c r="J135" i="1"/>
  <c r="K15" i="1"/>
  <c r="J132" i="1"/>
  <c r="K132" i="1"/>
  <c r="J130" i="1"/>
  <c r="J133" i="1"/>
  <c r="K133" i="1"/>
  <c r="J51" i="1"/>
  <c r="K131" i="1"/>
  <c r="J131" i="1"/>
  <c r="K130" i="1"/>
  <c r="J78" i="1"/>
  <c r="K18" i="1" s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  <c r="K6" i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<sst xmlns="http://schemas.openxmlformats.org/spreadsheetml/2006/main" count="510" uniqueCount="186">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</sst>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41"/>
  <sheetViews>
    <sheetView tabSelected="1" topLeftCell="A124" zoomScale="60" zoomScaleNormal="85" workbookViewId="0">
      <selection activeCell="J140" sqref="J140"/>
    </sheetView>
  </sheetViews>
  <sheetFormatPr baseColWidth="10" defaultColWidth="12.54296875" defaultRowHeight="15.75" customHeight="1" x14ac:dyDescent="0.25"/>
  <cols>
    <col min="1" max="1" width="5.6328125" bestFit="1" customWidth="1"/>
    <col min="3" max="3" width="48.54296875" customWidth="1"/>
    <col min="5" max="5" width="13.6328125" customWidth="1"/>
    <col min="7" max="7" width="53.453125" bestFit="1" customWidth="1"/>
    <col min="10" max="10" width="21.36328125" customWidth="1"/>
    <col min="11" max="11" width="35.453125" customWidth="1"/>
    <col min="12" max="12" width="26.63281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SUM(E6:E996)</f>
        <v>310.2</v>
      </c>
      <c r="F3" s="3">
        <f t="shared" si="0"/>
        <v>377.46000000000004</v>
      </c>
      <c r="G3" s="1"/>
      <c r="J3" s="22"/>
      <c r="K3" s="65">
        <f>F6+F12+F22+F21+F52+F53+F54+F62+F63+F64+F65+F71+J73+J130</f>
        <v>103</v>
      </c>
    </row>
    <row r="4" spans="1:16" ht="15.75" customHeight="1" x14ac:dyDescent="0.4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4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F7+F13+F20+F43+F45+F47+F46+J76+F75+F89+F90+F99+F100+F115+F116+F117+J133</f>
        <v>75.2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F8+F14+F19+F24+F26+F28+F30+F44+F55+F56+F61+F66+J74+J131</f>
        <v>88.76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F9+F15+F32+F33+F34+F35+F36+F37+F38+F48+F67+F68+J77+J134</f>
        <v>60.85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9" t="s">
        <v>36</v>
      </c>
      <c r="C41" s="60"/>
      <c r="D41" s="60"/>
      <c r="E41" s="60"/>
      <c r="F41" s="60"/>
      <c r="G41" s="60"/>
    </row>
    <row r="42" spans="2:7" ht="12.5" x14ac:dyDescent="0.25">
      <c r="B42" s="63"/>
      <c r="C42" s="64"/>
      <c r="D42" s="64"/>
      <c r="E42" s="64"/>
      <c r="F42" s="64"/>
      <c r="G42" s="64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30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3.67</v>
      </c>
      <c r="G131" s="11"/>
      <c r="I131" s="6" t="s">
        <v>13</v>
      </c>
      <c r="J131">
        <f>F132+F131</f>
        <v>6.17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3"/>
      <c r="I133" s="5" t="s">
        <v>12</v>
      </c>
      <c r="J133">
        <f>F134</f>
        <v>12.5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12.5</v>
      </c>
      <c r="G134" s="11"/>
      <c r="I134" s="8" t="s">
        <v>14</v>
      </c>
      <c r="J134">
        <f>E135 + E136</f>
        <v>16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16</v>
      </c>
      <c r="F135" s="13"/>
      <c r="G135" s="13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/>
      <c r="G136" s="13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 t="s">
        <v>11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167</v>
      </c>
      <c r="D140" s="13" t="s">
        <v>11</v>
      </c>
      <c r="E140" s="13">
        <v>4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36328125" customWidth="1"/>
    <col min="4" max="4" width="10.36328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Álvaro Sanz Cortés</cp:lastModifiedBy>
  <cp:revision/>
  <dcterms:created xsi:type="dcterms:W3CDTF">2023-10-17T10:39:19Z</dcterms:created>
  <dcterms:modified xsi:type="dcterms:W3CDTF">2023-11-24T09:11:38Z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