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Konguitos_Casino\Documentación\"/>
    </mc:Choice>
  </mc:AlternateContent>
  <xr:revisionPtr revIDLastSave="0" documentId="13_ncr:1_{CD9A4BC4-F399-48F8-BCAA-BE7A12297B5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6" i="1" l="1"/>
  <c r="J76" i="1"/>
  <c r="K78" i="1"/>
  <c r="J78" i="1"/>
  <c r="K77" i="1"/>
  <c r="J77" i="1"/>
  <c r="K6" i="1"/>
  <c r="K75" i="1"/>
  <c r="J75" i="1"/>
  <c r="K74" i="1"/>
  <c r="J74" i="1"/>
  <c r="K73" i="1"/>
  <c r="J73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J51" i="1"/>
  <c r="K50" i="1"/>
  <c r="J50" i="1"/>
  <c r="C19" i="1"/>
  <c r="K18" i="1"/>
  <c r="K15" i="1"/>
  <c r="K12" i="1"/>
  <c r="K9" i="1"/>
  <c r="K3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<sst xmlns="http://schemas.openxmlformats.org/spreadsheetml/2006/main" count="462" uniqueCount="174">
  <si>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</si>
  <si>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</si>
  <si>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</si>
  <si>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</si>
  <si>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</si>
  <si>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</si>
  <si>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</si>
  <si>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</si>
  <si>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</si>
  <si>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</si>
  <si>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</si>
  <si>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</si>
  <si>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</si>
  <si>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</si>
  <si>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</si>
  <si>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</si>
  <si>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</si>
  <si>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</si>
  <si>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</si>
  <si>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</si>
  <si>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</si>
  <si>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</si>
  <si>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</si>
  <si>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</si>
  <si>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</si>
  <si>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</si>
  <si>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</si>
  <si>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</si>
  <si>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</si>
  <si>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</si>
  <si>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</si>
  <si>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</si>
  <si>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</si>
  <si>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</si>
  <si>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</si>
  <si>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</si>
  <si>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</si>
  <si>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</si>
  <si>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</si>
  <si>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</si>
  <si>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</si>
  <si>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</si>
  <si>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</si>
  <si>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</si>
  <si>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</si>
  <si>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</si>
  <si>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</si>
  <si>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</si>
  <si>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</si>
  <si>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</si>
  <si>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</si>
  <si>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</si>
  <si>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</si>
  <si>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</si>
  <si>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</si>
  <si>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</si>
  <si>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</si>
  <si>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</si>
  <si>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</si>
  <si>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</si>
  <si>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</si>
  <si>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</si>
  <si>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</si>
  <si>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</si>
  <si>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</si>
  <si>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</si>
  <si>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</si>
  <si>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</si>
  <si>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</si>
  <si>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</si>
  <si>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</si>
  <si>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</si>
  <si>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</si>
  <si>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</si>
  <si>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</si>
  <si>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</si>
  <si>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</si>
  <si>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</si>
  <si>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</si>
  <si>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</si>
  <si>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</si>
  <si>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</si>
  <si>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</si>
  <si>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</si>
  <si>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</si>
  <si>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</si>
  <si>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</si>
  <si>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</si>
  <si>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</si>
  <si>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</si>
  <si>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</si>
  <si>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</si>
  <si>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</si>
  <si>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</si>
  <si>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</si>
  <si>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</si>
  <si>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</si>
  <si>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</si>
  <si>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</si>
  <si>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</si>
  <si>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</si>
  <si>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</si>
  <si>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</si>
  <si>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</si>
  <si>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</si>
  <si>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</si>
  <si>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</si>
  <si>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</si>
  <si>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</si>
  <si>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</si>
  <si>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</si>
  <si>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</si>
  <si>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</si>
  <si>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</si>
  <si>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</si>
  <si>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</si>
  <si>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</si>
  <si>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</si>
  <si>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</si>
  <si>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</si>
  <si>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</si>
  <si>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</si>
  <si>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</si>
  <si>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</si>
  <si>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</si>
  <si>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</si>
  <si>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</si>
  <si>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</si>
  <si>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</si>
  <si>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</si>
  <si>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</si>
  <si>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</si>
  <si>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</si>
  <si>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</si>
  <si>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</si>
  <si>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</si>
  <si>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</si>
  <si>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</si>
  <si>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</si>
  <si>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</si>
  <si>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</si>
  <si>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</si>
  <si>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</si>
  <si>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</si>
  <si>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</si>
  <si>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</si>
  <si>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</si>
  <si>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</si>
  <si>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</si>
  <si>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</si>
  <si>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</si>
  <si>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</si>
  <si>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</si>
  <si>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</si>
  <si>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</si>
  <si>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Mnesajes de victoria/Derrota/empate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</si>
  <si>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</si>
  <si>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</si>
  <si>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</si>
  <si>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</si>
  <si>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</si>
  <si>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</si>
  <si>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</si>
  <si>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</si>
  <si>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</si>
  <si>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</si>
  <si>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</si>
  <si>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boton de volumen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</si>
  <si>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</si>
  <si>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</si>
  <si>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</si>
  <si>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</si>
  <si>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</si>
  <si>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Arrancar la aplicación por cmd en una máquina vacía (investiagación)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</si>
</sst>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11948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10515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11991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23"/>
  <sheetViews>
    <sheetView tabSelected="1" topLeftCell="A92" zoomScale="70" zoomScaleNormal="70" workbookViewId="0">
      <selection activeCell="K81" sqref="K81"/>
    </sheetView>
  </sheetViews>
  <sheetFormatPr baseColWidth="10" defaultColWidth="12.5546875" defaultRowHeight="15.75" customHeight="1" x14ac:dyDescent="0.25"/>
  <cols>
    <col min="1" max="1" width="5.77734375" bestFit="1" customWidth="1"/>
    <col min="3" max="3" width="48.5546875" customWidth="1"/>
    <col min="5" max="5" width="13.77734375" customWidth="1"/>
    <col min="7" max="7" width="53.44140625" bestFit="1" customWidth="1"/>
    <col min="10" max="10" width="21.21875" customWidth="1"/>
    <col min="11" max="11" width="35.44140625" customWidth="1"/>
    <col min="12" max="12" width="26.777343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SUM(E6:E995)</f>
        <v>242.2</v>
      </c>
      <c r="F3" s="3">
        <f t="shared" si="0"/>
        <v>292.95999999999998</v>
      </c>
      <c r="G3" s="1"/>
      <c r="J3" s="22"/>
      <c r="K3" s="53">
        <f>F6+F12+F22+F21+F52+F53+F54+F62+F63+F64+F65+F71+J73</f>
        <v>80.75</v>
      </c>
    </row>
    <row r="4" spans="1:16" ht="15.75" customHeight="1" x14ac:dyDescent="0.35">
      <c r="B4" s="49" t="s">
        <v>8</v>
      </c>
      <c r="C4" s="50"/>
      <c r="D4" s="50"/>
      <c r="E4" s="50"/>
      <c r="F4" s="50"/>
      <c r="G4" s="50"/>
      <c r="J4" s="23" t="s">
        <v>9</v>
      </c>
      <c r="K4" s="53"/>
    </row>
    <row r="5" spans="1:16" ht="15.75" customHeight="1" x14ac:dyDescent="0.35">
      <c r="B5" s="51"/>
      <c r="C5" s="52"/>
      <c r="D5" s="52"/>
      <c r="E5" s="52"/>
      <c r="F5" s="52"/>
      <c r="G5" s="52"/>
      <c r="J5" s="24"/>
      <c r="K5" s="53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54" t="s">
        <v>12</v>
      </c>
      <c r="K6" s="57">
        <f>F7+F13+F20+F43+F45+F47+F46+J76</f>
        <v>45.6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55"/>
      <c r="K7" s="57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56"/>
      <c r="K8" s="57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58" t="s">
        <v>13</v>
      </c>
      <c r="K9" s="57">
        <f>F8+F14+F19+F24+F26+F28+F30+F44+F55+F56+F61+F66+J74</f>
        <v>75.260000000000005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59"/>
      <c r="K10" s="57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60"/>
      <c r="K11" s="57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1" t="s">
        <v>14</v>
      </c>
      <c r="K12" s="57">
        <f>F9+F15+F32+F33+F34+F35+F36+F37+F38+F48+F67+F68+J77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2"/>
      <c r="K13" s="57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3"/>
      <c r="K14" s="57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64" t="s">
        <v>15</v>
      </c>
      <c r="K15" s="57">
        <f>F10+F16+F39+F40+F49+F50+F51+J75</f>
        <v>28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65"/>
      <c r="K16" s="57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66"/>
      <c r="K17" s="57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67" t="s">
        <v>16</v>
      </c>
      <c r="K18" s="57">
        <f>F11+F23+F25+F27+F29+F31+F57+F58+F59+F60+F69+F70+F79+F82+F81+J78</f>
        <v>30.25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68"/>
      <c r="K19" s="57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68"/>
      <c r="K20" s="57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69" t="s">
        <v>22</v>
      </c>
      <c r="K22" s="69"/>
      <c r="L22" s="69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49" t="s">
        <v>36</v>
      </c>
      <c r="C41" s="50"/>
      <c r="D41" s="50"/>
      <c r="E41" s="50"/>
      <c r="F41" s="50"/>
      <c r="G41" s="50"/>
    </row>
    <row r="42" spans="2:7" ht="13.2" x14ac:dyDescent="0.25">
      <c r="B42" s="51"/>
      <c r="C42" s="52"/>
      <c r="D42" s="52"/>
      <c r="E42" s="52"/>
      <c r="F42" s="52"/>
      <c r="G42" s="52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9" t="s">
        <v>67</v>
      </c>
      <c r="C72" s="50"/>
      <c r="D72" s="50"/>
      <c r="E72" s="50"/>
      <c r="F72" s="50"/>
      <c r="G72" s="5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51"/>
      <c r="C73" s="52"/>
      <c r="D73" s="52"/>
      <c r="E73" s="52"/>
      <c r="F73" s="52"/>
      <c r="G73" s="52"/>
      <c r="I73" s="4" t="s">
        <v>9</v>
      </c>
      <c r="J73">
        <f>F74+F83+F92+F93+F94+F95+F108+F109+F110+F111+F122+F123+F105+F106+F107</f>
        <v>31.55</v>
      </c>
      <c r="K73">
        <f>E74+E83+E92+E93+E94+E95</f>
        <v>11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29.54</v>
      </c>
      <c r="K74">
        <f>E80+E91+E102+E103+E104+E118+E119+E120</f>
        <v>25.5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1</v>
      </c>
      <c r="K75">
        <f>E76+E77+E78+E88+E96+E101</f>
        <v>0.7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/>
      <c r="F76" s="34"/>
      <c r="G76" s="34"/>
      <c r="I76" s="5" t="s">
        <v>12</v>
      </c>
      <c r="J76">
        <f>F75+F89+F90+F99+F100+F115+F116+F117</f>
        <v>14.1</v>
      </c>
      <c r="K76">
        <f>E75+E89+E90+E99+E100+E115+E116+E117</f>
        <v>17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/>
      <c r="F77" s="34"/>
      <c r="G77" s="34"/>
      <c r="I77" s="8" t="s">
        <v>14</v>
      </c>
      <c r="J77">
        <f>F84+F85+F86+F87</f>
        <v>0</v>
      </c>
      <c r="K77">
        <f>E84+E85+E86+E87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/>
      <c r="F78" s="34"/>
      <c r="G78" s="34"/>
      <c r="I78" s="10" t="s">
        <v>16</v>
      </c>
      <c r="J78">
        <f>F79+F81+F82+F97</f>
        <v>7</v>
      </c>
      <c r="K78">
        <f>E79+E82+E81</f>
        <v>12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8.5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/>
      <c r="G87" s="37"/>
    </row>
    <row r="88" spans="2:7" ht="15.75" customHeight="1" x14ac:dyDescent="0.25">
      <c r="B88" s="9" t="s">
        <v>15</v>
      </c>
      <c r="C88" s="34" t="s">
        <v>83</v>
      </c>
      <c r="D88" s="34"/>
      <c r="E88" s="34"/>
      <c r="F88" s="34"/>
      <c r="G88" s="34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4.2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173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4.17</v>
      </c>
      <c r="G103" s="11"/>
    </row>
    <row r="104" spans="2:7" ht="15.75" customHeight="1" x14ac:dyDescent="0.25">
      <c r="B104" s="6" t="s">
        <v>13</v>
      </c>
      <c r="C104" s="1" t="s">
        <v>155</v>
      </c>
      <c r="D104" s="1">
        <v>39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156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170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171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172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/>
      <c r="G109" s="34"/>
    </row>
    <row r="110" spans="2:7" ht="15.75" customHeight="1" x14ac:dyDescent="0.25">
      <c r="B110" s="42" t="s">
        <v>9</v>
      </c>
      <c r="C110" s="34" t="s">
        <v>157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158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159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160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161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162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163</v>
      </c>
      <c r="D116" s="34">
        <v>45</v>
      </c>
      <c r="E116" s="34"/>
      <c r="F116" s="34"/>
      <c r="G116" s="34"/>
    </row>
    <row r="117" spans="2:7" ht="15.75" customHeight="1" x14ac:dyDescent="0.25">
      <c r="B117" s="5" t="s">
        <v>12</v>
      </c>
      <c r="C117" s="34" t="s">
        <v>164</v>
      </c>
      <c r="D117" s="34">
        <v>10</v>
      </c>
      <c r="E117" s="34"/>
      <c r="F117" s="34"/>
      <c r="G117" s="34"/>
    </row>
    <row r="118" spans="2:7" ht="15.75" customHeight="1" x14ac:dyDescent="0.25">
      <c r="B118" s="45" t="s">
        <v>13</v>
      </c>
      <c r="C118" s="34" t="s">
        <v>165</v>
      </c>
      <c r="D118" s="34">
        <v>37</v>
      </c>
      <c r="E118" s="34">
        <v>5</v>
      </c>
      <c r="F118" s="34">
        <v>7</v>
      </c>
      <c r="G118" s="11"/>
    </row>
    <row r="119" spans="2:7" ht="15.75" customHeight="1" x14ac:dyDescent="0.25">
      <c r="B119" s="45" t="s">
        <v>13</v>
      </c>
      <c r="C119" s="34" t="s">
        <v>166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167</v>
      </c>
      <c r="D120" s="46"/>
      <c r="E120" s="46">
        <v>0.5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168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169</v>
      </c>
      <c r="D123" s="34" t="s">
        <v>11</v>
      </c>
      <c r="E123" s="34">
        <v>4</v>
      </c>
      <c r="F123" s="34"/>
      <c r="G123" s="48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4" workbookViewId="0">
      <selection activeCell="B10" sqref="B10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14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8"/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8"/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8"/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B20" s="17">
        <v>1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8"/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8"/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Daniel Escribano Issacovitch</cp:lastModifiedBy>
  <cp:revision/>
  <dcterms:created xsi:type="dcterms:W3CDTF">2023-10-17T10:39:19Z</dcterms:created>
  <dcterms:modified xsi:type="dcterms:W3CDTF">2023-11-15T17:26:24Z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