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68F50CFB-F1F5-4B98-A7EE-B5F3BACCF04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1" l="1"/>
  <c r="K3" i="1" s="1"/>
  <c r="J74" i="1"/>
  <c r="K9" i="1"/>
  <c r="K18" i="1"/>
  <c r="K15" i="1"/>
  <c r="K12" i="1"/>
  <c r="K6" i="1"/>
  <c r="K77" i="1"/>
  <c r="K76" i="1"/>
  <c r="K75" i="1"/>
  <c r="K74" i="1"/>
  <c r="J77" i="1"/>
  <c r="J76" i="1"/>
  <c r="J75" i="1"/>
  <c r="K73" i="1"/>
  <c r="J78" i="1"/>
  <c r="K78" i="1"/>
  <c r="K61" i="1"/>
  <c r="J60" i="1"/>
  <c r="J55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J63" i="1"/>
  <c r="K64" i="1"/>
  <c r="K63" i="1"/>
  <c r="K62" i="1"/>
  <c r="K60" i="1"/>
  <c r="K59" i="1"/>
  <c r="J64" i="1"/>
  <c r="J61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  <author>tc={DF52AA5C-B8EF-4813-B8A4-9D3D22ABB9F8}</author>
  </authors>
  <commentList>
    <comment ref="C98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DF52AA5C-B8EF-4813-B8A4-9D3D22ABB9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<sst xmlns="http://schemas.openxmlformats.org/spreadsheetml/2006/main" count="453" uniqueCount="170">
  <si>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</si>
  <si>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</si>
  <si>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</si>
  <si>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</si>
  <si>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</si>
  <si>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</si>
  <si>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</si>
  <si>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</si>
  <si>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</si>
  <si>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</si>
  <si>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</si>
  <si>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</si>
  <si>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</si>
  <si>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</si>
  <si>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</si>
  <si>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</si>
  <si>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</si>
  <si>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</si>
  <si>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</si>
  <si>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</si>
  <si>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</si>
  <si>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</si>
  <si>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</si>
  <si>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</si>
  <si>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</si>
  <si>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</si>
  <si>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</si>
  <si>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</si>
  <si>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</si>
  <si>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</si>
  <si>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</si>
  <si>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</si>
  <si>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</si>
  <si>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</si>
  <si>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</si>
  <si>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</si>
  <si>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</si>
  <si>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</si>
  <si>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</si>
  <si>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</si>
  <si>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</si>
  <si>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</si>
  <si>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</si>
  <si>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</si>
  <si>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</si>
  <si>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</si>
  <si>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</si>
  <si>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</si>
  <si>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</si>
  <si>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</si>
  <si>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</si>
  <si>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</si>
  <si>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</si>
  <si>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</si>
  <si>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</si>
  <si>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</si>
  <si>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</si>
  <si>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</si>
  <si>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</si>
  <si>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</si>
  <si>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</si>
  <si>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</si>
  <si>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</si>
  <si>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</si>
  <si>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</si>
  <si>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</si>
  <si>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</si>
  <si>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</si>
  <si>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</si>
  <si>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</si>
  <si>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</si>
  <si>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</si>
  <si>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</si>
  <si>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</si>
  <si>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</si>
  <si>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</si>
  <si>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</si>
  <si>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</si>
  <si>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</si>
  <si>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</si>
  <si>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</si>
  <si>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</si>
  <si>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</si>
  <si>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</si>
  <si>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</si>
  <si>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</si>
  <si>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</si>
  <si>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</si>
  <si>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</si>
  <si>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</si>
  <si>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</si>
  <si>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</si>
  <si>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</si>
  <si>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</si>
  <si>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</si>
  <si>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</si>
  <si>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</si>
  <si>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</si>
  <si>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</si>
  <si>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</si>
  <si>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</si>
  <si>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</si>
  <si>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</si>
  <si>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</si>
  <si>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</si>
  <si>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</si>
  <si>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</si>
  <si>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</si>
  <si>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</si>
  <si>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</si>
  <si>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</si>
  <si>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</si>
  <si>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</si>
  <si>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</si>
  <si>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</si>
  <si>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</si>
  <si>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</si>
  <si>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</si>
  <si>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</si>
  <si>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</si>
  <si>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</si>
  <si>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</si>
  <si>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</si>
  <si>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</si>
  <si>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</si>
  <si>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</si>
  <si>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</si>
  <si>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</si>
  <si>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</si>
  <si>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</si>
  <si>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</si>
  <si>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</si>
  <si>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</si>
  <si>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</si>
  <si>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</si>
  <si>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</si>
  <si>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</si>
  <si>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</si>
  <si>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</si>
  <si>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</si>
  <si>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</si>
  <si>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</si>
  <si>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</si>
  <si>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</si>
  <si>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</si>
  <si>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</si>
  <si>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</si>
  <si>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</si>
  <si>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</si>
  <si>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</si>
  <si>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</si>
  <si>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</si>
  <si>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</si>
  <si>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</si>
  <si>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</si>
  <si>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Mnesajes de victoria/Derrota/empate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</si>
  <si>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</si>
  <si>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</si>
  <si>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</si>
  <si>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</si>
  <si>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</si>
  <si>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</si>
  <si>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</si>
  <si>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</si>
  <si>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</si>
  <si>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</si>
  <si>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</si>
  <si>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boton de volumen</t>
  </si>
  <si>
    <t>Hacer cartel + frontal blackjack</t>
  </si>
  <si>
    <t>TDD konguitorun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</si>
</sst>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10043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12513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8610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10086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6BFB097-130F-4FF8-8D67-2AB0D84D7421}">
    <text xml:space="preserve"> (Un comando para instalar y otro para arrancar)</text>
  </threadedComment>
  <threadedComment ref="C99" dT="2023-10-19T08:57:35.81" personId="{9E3B25B0-60DB-4849-A9FC-31D877943E05}" id="{DF52AA5C-B8EF-4813-B8A4-9D3D22ABB9F8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20"/>
  <sheetViews>
    <sheetView tabSelected="1" topLeftCell="A75" zoomScale="70" zoomScaleNormal="70" workbookViewId="0">
      <selection activeCell="F96" sqref="F96"/>
    </sheetView>
  </sheetViews>
  <sheetFormatPr baseColWidth="10" defaultColWidth="12.54296875" defaultRowHeight="15.75" customHeight="1" x14ac:dyDescent="0.25"/>
  <cols>
    <col min="1" max="1" width="4.81640625" customWidth="1"/>
    <col min="3" max="3" width="48.54296875" customWidth="1"/>
    <col min="5" max="5" width="13.81640625" customWidth="1"/>
    <col min="7" max="7" width="53.453125" bestFit="1" customWidth="1"/>
    <col min="10" max="10" width="21.1796875" customWidth="1"/>
    <col min="11" max="11" width="35.453125" customWidth="1"/>
    <col min="12" max="12" width="26.8164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SUM(E6:E992)</f>
        <v>232.2</v>
      </c>
      <c r="F3" s="3">
        <f t="shared" si="0"/>
        <v>255.35999999999993</v>
      </c>
      <c r="G3" s="1"/>
      <c r="J3" s="22"/>
      <c r="K3" s="50">
        <f>F6+F12+F22+F21+F52+F53+F54+F62+F63+F64+F65+F71+J73</f>
        <v>64.25</v>
      </c>
    </row>
    <row r="4" spans="1:16" ht="15.75" customHeight="1" x14ac:dyDescent="0.4">
      <c r="B4" s="49" t="s">
        <v>8</v>
      </c>
      <c r="C4" s="49"/>
      <c r="D4" s="49"/>
      <c r="E4" s="49"/>
      <c r="F4" s="49"/>
      <c r="G4" s="49"/>
      <c r="J4" s="23" t="s">
        <v>9</v>
      </c>
      <c r="K4" s="50"/>
    </row>
    <row r="5" spans="1:16" ht="15.75" customHeight="1" x14ac:dyDescent="0.4">
      <c r="B5" s="49"/>
      <c r="C5" s="49"/>
      <c r="D5" s="49"/>
      <c r="E5" s="49"/>
      <c r="F5" s="49"/>
      <c r="G5" s="49"/>
      <c r="J5" s="24"/>
      <c r="K5" s="50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51" t="s">
        <v>12</v>
      </c>
      <c r="K6" s="52">
        <f>F7+F13+F20+F43+F45+F47+F46+J76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51"/>
      <c r="K7" s="52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51"/>
      <c r="K8" s="52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3" t="s">
        <v>13</v>
      </c>
      <c r="K9" s="52">
        <f>F8+F14+F19+F24+F26+F28+F30+F44+F55+F56+F61+F66+J74</f>
        <v>68.260000000000005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53"/>
      <c r="K10" s="52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53"/>
      <c r="K11" s="52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54" t="s">
        <v>14</v>
      </c>
      <c r="K12" s="52">
        <f>F9+F15+F32+F33+F34+F35+F36+F37+F38+F48+F67+F68+J77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54"/>
      <c r="K13" s="52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54"/>
      <c r="K14" s="52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55" t="s">
        <v>15</v>
      </c>
      <c r="K15" s="52">
        <f>F10+F16+F39+F40+F49+F50+F51+J75</f>
        <v>28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55"/>
      <c r="K16" s="52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55"/>
      <c r="K17" s="52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56" t="s">
        <v>16</v>
      </c>
      <c r="K18" s="52">
        <f>F11+F23+F25+F27+F29+F31+F57+F58+F59+F60+F69+F70+F79+F82+F81+J78</f>
        <v>30.25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56"/>
      <c r="K19" s="52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56"/>
      <c r="K20" s="52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7" t="s">
        <v>22</v>
      </c>
      <c r="K22" s="57"/>
      <c r="L22" s="57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49" t="s">
        <v>36</v>
      </c>
      <c r="C41" s="49"/>
      <c r="D41" s="49"/>
      <c r="E41" s="49"/>
      <c r="F41" s="49"/>
      <c r="G41" s="49"/>
    </row>
    <row r="42" spans="2:7" ht="12.5" x14ac:dyDescent="0.25">
      <c r="B42" s="49"/>
      <c r="C42" s="49"/>
      <c r="D42" s="49"/>
      <c r="E42" s="49"/>
      <c r="F42" s="49"/>
      <c r="G42" s="49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9" t="s">
        <v>67</v>
      </c>
      <c r="C72" s="49"/>
      <c r="D72" s="49"/>
      <c r="E72" s="49"/>
      <c r="F72" s="49"/>
      <c r="G72" s="49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49"/>
      <c r="C73" s="49"/>
      <c r="D73" s="49"/>
      <c r="E73" s="49"/>
      <c r="F73" s="49"/>
      <c r="G73" s="49"/>
      <c r="I73" s="4" t="s">
        <v>9</v>
      </c>
      <c r="J73">
        <f>F74+F83+F92+F93+F94+F95+F105+F106+F107+F108+F119+F120</f>
        <v>15.05</v>
      </c>
      <c r="K73">
        <f>E74+E83+E92+E93+E94+E95</f>
        <v>11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F80+F91+F102+F104+F103+F115+F116+F117</f>
        <v>22.54</v>
      </c>
      <c r="K74">
        <f>E80+E91</f>
        <v>3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/>
      <c r="F75" s="34"/>
      <c r="G75" s="34"/>
      <c r="I75" s="9" t="s">
        <v>15</v>
      </c>
      <c r="J75">
        <f>F76+F77+F78+F88+F96+F101</f>
        <v>1</v>
      </c>
      <c r="K75">
        <f>E76+E77+E78+E88+E96+E101</f>
        <v>0.7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/>
      <c r="F76" s="34"/>
      <c r="G76" s="34"/>
      <c r="I76" s="5" t="s">
        <v>12</v>
      </c>
      <c r="J76">
        <f>F75+F89+F90+F99+F100</f>
        <v>0</v>
      </c>
      <c r="K76">
        <f>E75+E89+E90+E99+E100</f>
        <v>3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/>
      <c r="F77" s="34"/>
      <c r="G77" s="34"/>
      <c r="I77" s="8" t="s">
        <v>14</v>
      </c>
      <c r="J77">
        <f>F84+F85+F86+F87</f>
        <v>0</v>
      </c>
      <c r="K77">
        <f>E84+E85+E86+E87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/>
      <c r="F78" s="34"/>
      <c r="G78" s="34"/>
      <c r="I78" s="10" t="s">
        <v>16</v>
      </c>
      <c r="J78">
        <f>F79+F81+F82+F97</f>
        <v>7</v>
      </c>
      <c r="K78">
        <f>E79+E82+E81</f>
        <v>12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8.5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/>
      <c r="G87" s="37"/>
    </row>
    <row r="88" spans="2:7" ht="15.75" customHeight="1" x14ac:dyDescent="0.25">
      <c r="B88" s="9" t="s">
        <v>15</v>
      </c>
      <c r="C88" s="34" t="s">
        <v>83</v>
      </c>
      <c r="D88" s="34"/>
      <c r="E88" s="34"/>
      <c r="F88" s="34"/>
      <c r="G88" s="34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/>
      <c r="G89" s="34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/>
      <c r="G90" s="34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/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/>
      <c r="F99" s="37"/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/>
      <c r="F100" s="34"/>
      <c r="G100" s="34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4.17</v>
      </c>
      <c r="G103" s="11"/>
    </row>
    <row r="104" spans="2:7" ht="15.75" customHeight="1" x14ac:dyDescent="0.25">
      <c r="B104" s="6" t="s">
        <v>13</v>
      </c>
      <c r="C104" s="1" t="s">
        <v>155</v>
      </c>
      <c r="D104" s="1">
        <v>39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156</v>
      </c>
      <c r="D105" s="34" t="s">
        <v>11</v>
      </c>
      <c r="E105" s="34">
        <v>4</v>
      </c>
      <c r="F105" s="34"/>
      <c r="G105" s="34"/>
    </row>
    <row r="106" spans="2:7" ht="15.75" customHeight="1" x14ac:dyDescent="0.25">
      <c r="B106" s="42" t="s">
        <v>9</v>
      </c>
      <c r="C106" s="34" t="s">
        <v>124</v>
      </c>
      <c r="D106" s="34">
        <v>24</v>
      </c>
      <c r="E106" s="34">
        <v>15</v>
      </c>
      <c r="F106" s="34"/>
      <c r="G106" s="34"/>
    </row>
    <row r="107" spans="2:7" ht="15.75" customHeight="1" x14ac:dyDescent="0.25">
      <c r="B107" s="42" t="s">
        <v>9</v>
      </c>
      <c r="C107" s="34" t="s">
        <v>157</v>
      </c>
      <c r="D107" s="34" t="s">
        <v>11</v>
      </c>
      <c r="E107" s="34">
        <v>3</v>
      </c>
      <c r="F107" s="34">
        <v>0.5</v>
      </c>
      <c r="G107" s="7"/>
    </row>
    <row r="108" spans="2:7" ht="15.75" customHeight="1" x14ac:dyDescent="0.25">
      <c r="B108" s="42" t="s">
        <v>9</v>
      </c>
      <c r="C108" s="34" t="s">
        <v>158</v>
      </c>
      <c r="D108" s="34" t="s">
        <v>11</v>
      </c>
      <c r="E108" s="34">
        <v>2</v>
      </c>
      <c r="F108" s="34">
        <v>1</v>
      </c>
      <c r="G108" s="7"/>
    </row>
    <row r="109" spans="2:7" ht="15.75" customHeight="1" x14ac:dyDescent="0.25">
      <c r="B109" s="43" t="s">
        <v>14</v>
      </c>
      <c r="C109" s="34" t="s">
        <v>159</v>
      </c>
      <c r="D109" s="34">
        <v>23</v>
      </c>
      <c r="E109" s="34"/>
      <c r="F109" s="34"/>
      <c r="G109" s="34"/>
    </row>
    <row r="110" spans="2:7" ht="15.75" customHeight="1" x14ac:dyDescent="0.25">
      <c r="B110" s="44" t="s">
        <v>14</v>
      </c>
      <c r="C110" s="34" t="s">
        <v>160</v>
      </c>
      <c r="D110" s="34" t="s">
        <v>11</v>
      </c>
      <c r="E110" s="34"/>
      <c r="F110" s="34"/>
      <c r="G110" s="34"/>
    </row>
    <row r="111" spans="2:7" ht="15.75" customHeight="1" x14ac:dyDescent="0.25">
      <c r="B111" s="44" t="s">
        <v>14</v>
      </c>
      <c r="C111" s="34" t="s">
        <v>161</v>
      </c>
      <c r="D111" s="34" t="s">
        <v>11</v>
      </c>
      <c r="E111" s="34"/>
      <c r="F111" s="34"/>
      <c r="G111" s="34"/>
    </row>
    <row r="112" spans="2:7" ht="15.75" customHeight="1" x14ac:dyDescent="0.25">
      <c r="B112" s="5" t="s">
        <v>12</v>
      </c>
      <c r="C112" s="37" t="s">
        <v>162</v>
      </c>
      <c r="D112" s="37">
        <v>29</v>
      </c>
      <c r="E112" s="37">
        <v>10</v>
      </c>
      <c r="F112" s="37"/>
      <c r="G112" s="37"/>
    </row>
    <row r="113" spans="2:7" ht="15.75" customHeight="1" x14ac:dyDescent="0.25">
      <c r="B113" s="5" t="s">
        <v>12</v>
      </c>
      <c r="C113" s="34" t="s">
        <v>163</v>
      </c>
      <c r="D113" s="34">
        <v>45</v>
      </c>
      <c r="E113" s="34"/>
      <c r="F113" s="34"/>
      <c r="G113" s="34"/>
    </row>
    <row r="114" spans="2:7" ht="15.75" customHeight="1" x14ac:dyDescent="0.25">
      <c r="B114" s="5" t="s">
        <v>12</v>
      </c>
      <c r="C114" s="34" t="s">
        <v>164</v>
      </c>
      <c r="D114" s="34">
        <v>10</v>
      </c>
      <c r="E114" s="34"/>
      <c r="F114" s="34"/>
      <c r="G114" s="34"/>
    </row>
    <row r="115" spans="2:7" ht="15.75" customHeight="1" x14ac:dyDescent="0.25">
      <c r="B115" s="45" t="s">
        <v>13</v>
      </c>
      <c r="C115" s="34" t="s">
        <v>165</v>
      </c>
      <c r="D115" s="34">
        <v>37</v>
      </c>
      <c r="E115" s="34">
        <v>5</v>
      </c>
      <c r="F115" s="34"/>
      <c r="G115" s="34"/>
    </row>
    <row r="116" spans="2:7" ht="15.75" customHeight="1" x14ac:dyDescent="0.25">
      <c r="B116" s="45" t="s">
        <v>13</v>
      </c>
      <c r="C116" s="34" t="s">
        <v>166</v>
      </c>
      <c r="D116" s="34">
        <v>12</v>
      </c>
      <c r="E116" s="34">
        <v>7</v>
      </c>
      <c r="F116" s="34">
        <v>0.17</v>
      </c>
      <c r="G116" s="11"/>
    </row>
    <row r="117" spans="2:7" ht="15.75" customHeight="1" x14ac:dyDescent="0.25">
      <c r="B117" s="45" t="s">
        <v>13</v>
      </c>
      <c r="C117" s="46" t="s">
        <v>167</v>
      </c>
      <c r="D117" s="46"/>
      <c r="E117" s="46">
        <v>0.5</v>
      </c>
      <c r="F117" s="46">
        <v>1.5</v>
      </c>
      <c r="G117" s="11"/>
    </row>
    <row r="118" spans="2:7" ht="15.75" customHeight="1" x14ac:dyDescent="0.25">
      <c r="B118" s="10" t="s">
        <v>16</v>
      </c>
      <c r="C118" s="47" t="s">
        <v>125</v>
      </c>
    </row>
    <row r="119" spans="2:7" ht="15.75" customHeight="1" x14ac:dyDescent="0.25">
      <c r="B119" s="4" t="s">
        <v>9</v>
      </c>
      <c r="C119" s="34" t="s">
        <v>168</v>
      </c>
      <c r="D119" s="34" t="s">
        <v>11</v>
      </c>
      <c r="E119" s="34">
        <v>2</v>
      </c>
      <c r="F119" s="34">
        <v>1.5</v>
      </c>
      <c r="G119" s="7"/>
    </row>
    <row r="120" spans="2:7" ht="15.75" customHeight="1" x14ac:dyDescent="0.25">
      <c r="B120" s="4" t="s">
        <v>9</v>
      </c>
      <c r="C120" s="34" t="s">
        <v>169</v>
      </c>
      <c r="D120" s="34" t="s">
        <v>11</v>
      </c>
      <c r="E120" s="34">
        <v>4</v>
      </c>
      <c r="F120" s="34"/>
      <c r="G120" s="48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1796875" customWidth="1"/>
    <col min="4" max="4" width="10.179687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2023-11-05T16:29:20Z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