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dmin\Desktop\DaniPC\Konguitos_Casino\Documentación\"/>
    </mc:Choice>
  </mc:AlternateContent>
  <xr:revisionPtr revIDLastSave="0" documentId="13_ncr:1_{D583457C-F4C2-46F0-A49E-7D84664D2725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" l="1"/>
  <c r="K18" i="1"/>
  <c r="K166" i="1"/>
  <c r="J165" i="1"/>
  <c r="J166" i="1"/>
  <c r="J150" i="1"/>
  <c r="K161" i="1"/>
  <c r="J161" i="1"/>
  <c r="J1" i="2"/>
  <c r="K165" i="1"/>
  <c r="K3" i="1"/>
  <c r="J162" i="1"/>
  <c r="K164" i="1"/>
  <c r="J149" i="1"/>
  <c r="J164" i="1"/>
  <c r="K162" i="1"/>
  <c r="K148" i="1" l="1"/>
  <c r="J148" i="1"/>
  <c r="K145" i="1"/>
  <c r="J145" i="1"/>
  <c r="K132" i="1"/>
  <c r="K146" i="1"/>
  <c r="J146" i="1"/>
  <c r="K134" i="1"/>
  <c r="J134" i="1"/>
  <c r="J135" i="1"/>
  <c r="J132" i="1"/>
  <c r="J130" i="1"/>
  <c r="J133" i="1"/>
  <c r="K133" i="1"/>
  <c r="J51" i="1"/>
  <c r="K131" i="1"/>
  <c r="J131" i="1"/>
  <c r="K130" i="1"/>
  <c r="J78" i="1"/>
  <c r="J73" i="1"/>
  <c r="K75" i="1"/>
  <c r="J75" i="1"/>
  <c r="J76" i="1"/>
  <c r="J74" i="1"/>
  <c r="K78" i="1"/>
  <c r="K77" i="1"/>
  <c r="K76" i="1"/>
  <c r="K73" i="1"/>
  <c r="J77" i="1"/>
  <c r="K12" i="1" s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K50" i="1"/>
  <c r="J50" i="1"/>
  <c r="C19" i="1"/>
  <c r="F3" i="1"/>
  <c r="E3" i="1"/>
  <c r="K9" i="1" l="1"/>
  <c r="K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<sst xmlns="http://schemas.openxmlformats.org/spreadsheetml/2006/main" count="616" uniqueCount="225">
  <si>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</si>
  <si>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</si>
  <si>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</si>
  <si>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</si>
  <si>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</si>
  <si>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</si>
  <si>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</si>
  <si>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</si>
  <si>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</si>
  <si>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</si>
  <si>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</si>
  <si>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</si>
  <si>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</si>
  <si>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</si>
  <si>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</si>
  <si>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</si>
  <si>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</si>
  <si>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</si>
  <si>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</si>
  <si>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</si>
  <si>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</si>
  <si>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</si>
  <si>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</si>
  <si>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</si>
  <si>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</si>
  <si>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</si>
  <si>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</si>
  <si>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</si>
  <si>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</si>
  <si>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</si>
  <si>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</si>
  <si>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</si>
  <si>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</si>
  <si>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</si>
  <si>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</si>
  <si>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</si>
  <si>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</si>
  <si>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</si>
  <si>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</si>
  <si>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</si>
  <si>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</si>
  <si>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</si>
  <si>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</si>
  <si>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</si>
  <si>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</si>
  <si>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</si>
  <si>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</si>
  <si>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</si>
  <si>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</si>
  <si>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</si>
  <si>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</si>
  <si>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</si>
  <si>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</si>
  <si>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</si>
  <si>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</si>
  <si>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</si>
  <si>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</si>
  <si>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</si>
  <si>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</si>
  <si>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</si>
  <si>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</si>
  <si>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</si>
  <si>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</si>
  <si>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</si>
  <si>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</si>
  <si>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</si>
  <si>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</si>
  <si>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</si>
  <si>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</si>
  <si>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</si>
  <si>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</si>
  <si>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</si>
  <si>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</si>
  <si>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</si>
  <si>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</si>
  <si>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</si>
  <si>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</si>
  <si>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</si>
  <si>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</si>
  <si>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</si>
  <si>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</si>
  <si>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</si>
  <si>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</si>
  <si>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</si>
  <si>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</si>
  <si>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</si>
  <si>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</si>
  <si>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</si>
  <si>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</si>
  <si>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</si>
  <si>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</si>
  <si>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</si>
  <si>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</si>
  <si>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</si>
  <si>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</si>
  <si>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</si>
  <si>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</si>
  <si>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</si>
  <si>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</si>
  <si>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</si>
  <si>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</si>
  <si>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</si>
  <si>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</si>
  <si>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</si>
  <si>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</si>
  <si>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</si>
  <si>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</si>
  <si>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</si>
  <si>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</si>
  <si>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</si>
  <si>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</si>
  <si>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</si>
  <si>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</si>
  <si>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</si>
  <si>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</si>
  <si>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</si>
  <si>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</si>
  <si>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</si>
  <si>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</si>
  <si>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</si>
  <si>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</si>
  <si>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</si>
  <si>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</si>
  <si>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</si>
  <si>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</si>
  <si>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</si>
  <si>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</si>
  <si>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</si>
  <si>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</si>
  <si>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</si>
  <si>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</si>
  <si>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</si>
  <si>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</si>
  <si>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</si>
  <si>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</si>
  <si>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</si>
  <si>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</si>
  <si>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</si>
  <si>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</si>
  <si>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</si>
  <si>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</si>
  <si>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</si>
  <si>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</si>
  <si>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</si>
  <si>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</si>
  <si>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</si>
  <si>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</si>
  <si>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</si>
  <si>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</si>
  <si>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</si>
  <si>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</si>
  <si>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</si>
  <si>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</si>
  <si>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</si>
  <si>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</si>
  <si>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</si>
  <si>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</si>
  <si>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</si>
  <si>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</si>
  <si>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</si>
  <si>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</si>
  <si>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</si>
  <si>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</si>
  <si>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</si>
  <si>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</si>
  <si>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</si>
  <si>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</si>
  <si>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</si>
  <si>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</si>
  <si>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</si>
  <si>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</si>
  <si>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</si>
  <si>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</si>
  <si>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</si>
  <si>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</si>
  <si>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</si>
  <si>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</si>
  <si>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</si>
  <si>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</si>
  <si>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</si>
  <si>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</si>
  <si>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</si>
  <si>
    <t>bajo demanda</t>
  </si>
  <si>
    <t>apoyo toolbar</t>
  </si>
  <si>
    <t>Demo 4</t>
  </si>
  <si>
    <t>Cartel juegos cartas, juegos dados, juegos extra, eventos</t>
  </si>
  <si>
    <t>DEMO5</t>
  </si>
  <si>
    <t>Demo 5</t>
  </si>
  <si>
    <t>Pasar Ruleta Rusa a nuevo modo</t>
  </si>
  <si>
    <t>Acabar Soporte al cliente</t>
  </si>
  <si>
    <t>Ayuda a hacer Soporte al cliente (tema emails)</t>
  </si>
  <si>
    <t xml:space="preserve">Desafios y recompensa </t>
  </si>
  <si>
    <t>retoques finales de toolbar</t>
  </si>
  <si>
    <t>cartas de eleccion</t>
  </si>
  <si>
    <t>Termina bingo de 90 bolas</t>
  </si>
  <si>
    <t>Interfaz ventana dados</t>
  </si>
  <si>
    <t>Carteles juegos dados + frontal</t>
  </si>
  <si>
    <t>interfaz de ajustes (continuacion)</t>
  </si>
  <si>
    <t>Lógica 1 jugador Póker Texas</t>
  </si>
  <si>
    <t>Ayuda perfil toolbar</t>
  </si>
  <si>
    <t>DEMO6</t>
  </si>
  <si>
    <t>Finaliza Ruleta</t>
  </si>
  <si>
    <t>Rehacer Funciones Admin</t>
  </si>
  <si>
    <t>Finalizar Ingreso y Registro</t>
  </si>
  <si>
    <t>Cambiar contraseña en inicio</t>
  </si>
  <si>
    <t>Desafios y Recompensas</t>
  </si>
  <si>
    <t>Acabar Bingo</t>
  </si>
  <si>
    <t>Conguito de soporte cliente</t>
  </si>
  <si>
    <t>Carta de elección</t>
  </si>
  <si>
    <t>Finalizar Rankings</t>
  </si>
  <si>
    <t>Correo cambio de contraseña en perfil</t>
  </si>
  <si>
    <t>poner foto de usuario (camara)</t>
  </si>
  <si>
    <t>Finalizar Plinko</t>
  </si>
  <si>
    <t>Finalizar Dados Craps</t>
  </si>
  <si>
    <t>Avatares no va</t>
  </si>
  <si>
    <t>Ventana de juegos de dados (Diseñar imagenes)</t>
  </si>
  <si>
    <t>Diseñar imágenes carta de eleccion</t>
  </si>
  <si>
    <t>Implementar la plantilla al Tragaperras</t>
  </si>
  <si>
    <t>correccion de errores</t>
  </si>
  <si>
    <t>Diseñar imágenes victoria y derrota bingo</t>
  </si>
  <si>
    <t>Diseñar imágenes poker</t>
  </si>
  <si>
    <t>Terminar Poker con dados</t>
  </si>
  <si>
    <t xml:space="preserve">BBDD </t>
  </si>
  <si>
    <t>Arreglos</t>
  </si>
  <si>
    <t>Demo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</si>
</sst>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6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6" fillId="0" borderId="4" xfId="0" applyFont="1" applyBorder="1"/>
    <xf numFmtId="0" fontId="7" fillId="2" borderId="3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8" fillId="0" borderId="1" xfId="0" applyFont="1" applyBorder="1"/>
    <xf numFmtId="0" fontId="1" fillId="11" borderId="1" xfId="0" applyFont="1" applyFill="1" applyBorder="1"/>
    <xf numFmtId="0" fontId="0" fillId="12" borderId="0" xfId="0" applyFill="1"/>
    <xf numFmtId="0" fontId="0" fillId="0" borderId="1" xfId="0" applyBorder="1"/>
    <xf numFmtId="0" fontId="9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13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14" borderId="1" xfId="0" applyFont="1" applyFill="1" applyBorder="1"/>
    <xf numFmtId="0" fontId="0" fillId="13" borderId="1" xfId="0" applyFill="1" applyBorder="1"/>
    <xf numFmtId="0" fontId="0" fillId="15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2" borderId="4" xfId="0" applyFill="1" applyBorder="1"/>
    <xf numFmtId="0" fontId="7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7" fillId="6" borderId="3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7" fillId="7" borderId="3" xfId="0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5" fillId="16" borderId="4" xfId="0" applyFont="1" applyFill="1" applyBorder="1" applyAlignment="1">
      <alignment horizontal="center"/>
    </xf>
    <xf numFmtId="0" fontId="5" fillId="17" borderId="4" xfId="0" applyFont="1" applyFill="1" applyBorder="1" applyAlignment="1">
      <alignment horizontal="center"/>
    </xf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16770</xdr:colOff>
      <xdr:row>20</xdr:row>
      <xdr:rowOff>15758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20133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16769</xdr:colOff>
      <xdr:row>5</xdr:row>
      <xdr:rowOff>20040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16769</xdr:colOff>
      <xdr:row>8</xdr:row>
      <xdr:rowOff>19275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15801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88"/>
  <sheetViews>
    <sheetView tabSelected="1" topLeftCell="A146" zoomScale="84" zoomScaleNormal="70" workbookViewId="0">
      <selection activeCell="M9" sqref="M9"/>
    </sheetView>
  </sheetViews>
  <sheetFormatPr baseColWidth="10" defaultColWidth="12.5546875" defaultRowHeight="15.75" customHeight="1" x14ac:dyDescent="0.25"/>
  <cols>
    <col min="1" max="1" width="5.5546875" bestFit="1" customWidth="1"/>
    <col min="3" max="3" width="48.5546875" customWidth="1"/>
    <col min="5" max="5" width="13.5546875" customWidth="1"/>
    <col min="7" max="7" width="53.44140625" bestFit="1" customWidth="1"/>
    <col min="10" max="10" width="21.44140625" customWidth="1"/>
    <col min="11" max="11" width="35.44140625" customWidth="1"/>
    <col min="12" max="12" width="26.554687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SUM(E6:E998)</f>
        <v>448.2</v>
      </c>
      <c r="F3" s="3">
        <f t="shared" si="0"/>
        <v>580.9699999999998</v>
      </c>
      <c r="G3" s="1"/>
      <c r="J3" s="19"/>
      <c r="K3" s="66">
        <f>F6+F12+F22+F21+F52+F53+F54+F62+F63+F64+F65+F71+J73+J130+J145+J161</f>
        <v>147.25</v>
      </c>
    </row>
    <row r="4" spans="1:16" ht="15.75" customHeight="1" x14ac:dyDescent="0.35">
      <c r="B4" s="51" t="s">
        <v>8</v>
      </c>
      <c r="C4" s="52"/>
      <c r="D4" s="52"/>
      <c r="E4" s="52"/>
      <c r="F4" s="52"/>
      <c r="G4" s="52"/>
      <c r="J4" s="20" t="s">
        <v>9</v>
      </c>
      <c r="K4" s="66"/>
    </row>
    <row r="5" spans="1:16" ht="15.75" customHeight="1" x14ac:dyDescent="0.35">
      <c r="B5" s="53"/>
      <c r="C5" s="54"/>
      <c r="D5" s="54"/>
      <c r="E5" s="54"/>
      <c r="F5" s="54"/>
      <c r="G5" s="54"/>
      <c r="J5" s="21"/>
      <c r="K5" s="66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67" t="s">
        <v>12</v>
      </c>
      <c r="K6" s="50">
        <f>F7+F13+F20+F43+F45+F47+F46+J76+J133+J148+J164</f>
        <v>97.84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68"/>
      <c r="K7" s="50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69"/>
      <c r="K8" s="50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70" t="s">
        <v>13</v>
      </c>
      <c r="K9" s="50">
        <f>F8+F14+F19+F24+F26+F28+F30+F44+F55+F56+F61+F66+J74+J131+J146+J162</f>
        <v>121.78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71"/>
      <c r="K10" s="50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72"/>
      <c r="K11" s="50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57" t="s">
        <v>14</v>
      </c>
      <c r="K12" s="50">
        <f>F9+F15+F32+F33+F34+F35+F36+F37+F38+F48+F67+F68+J77+J134+J149+J165</f>
        <v>100.85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58"/>
      <c r="K13" s="50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59"/>
      <c r="K14" s="50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61" t="s">
        <v>15</v>
      </c>
      <c r="K15" s="50">
        <f>F10+F16+F39+F40+F49+F50+F51+J75+J132+J147+J163</f>
        <v>42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62"/>
      <c r="K16" s="50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63"/>
      <c r="K17" s="50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64" t="s">
        <v>16</v>
      </c>
      <c r="K18" s="50">
        <f>F11+F23+F25+F27+F29+F31+F57+F58+F59+F60+F69+F70+J78+J135+J150+J166</f>
        <v>67.25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65"/>
      <c r="K19" s="50"/>
    </row>
    <row r="20" spans="2:12" ht="13.2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32"/>
      <c r="J20" s="65"/>
      <c r="K20" s="50"/>
    </row>
    <row r="21" spans="2:12" ht="13.2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60" t="s">
        <v>22</v>
      </c>
      <c r="K22" s="60"/>
      <c r="L22" s="60"/>
    </row>
    <row r="23" spans="2:12" ht="13.2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3.2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3.2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3.2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3.2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3.2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3.2" x14ac:dyDescent="0.25">
      <c r="B37" s="8" t="s">
        <v>14</v>
      </c>
      <c r="C37" s="1" t="s">
        <v>32</v>
      </c>
      <c r="D37" s="1">
        <v>33</v>
      </c>
      <c r="E37" s="22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3.2" x14ac:dyDescent="0.25">
      <c r="B41" s="51" t="s">
        <v>36</v>
      </c>
      <c r="C41" s="52"/>
      <c r="D41" s="52"/>
      <c r="E41" s="52"/>
      <c r="F41" s="52"/>
      <c r="G41" s="52"/>
    </row>
    <row r="42" spans="2:7" ht="13.2" x14ac:dyDescent="0.25">
      <c r="B42" s="53"/>
      <c r="C42" s="54"/>
      <c r="D42" s="54"/>
      <c r="E42" s="54"/>
      <c r="F42" s="54"/>
      <c r="G42" s="54"/>
    </row>
    <row r="43" spans="2:7" ht="13.2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3.2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3.2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3.2" x14ac:dyDescent="0.25">
      <c r="B46" s="5" t="s">
        <v>12</v>
      </c>
      <c r="C46" s="1" t="s">
        <v>146</v>
      </c>
      <c r="D46" s="1">
        <v>47</v>
      </c>
      <c r="E46" s="1">
        <v>2</v>
      </c>
      <c r="F46" s="1">
        <v>0.5</v>
      </c>
      <c r="G46" s="7"/>
    </row>
    <row r="47" spans="2:7" ht="13.2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3.2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3.2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24" t="s">
        <v>147</v>
      </c>
      <c r="J49" s="24" t="s">
        <v>45</v>
      </c>
      <c r="K49" s="24" t="s">
        <v>46</v>
      </c>
    </row>
    <row r="50" spans="2:11" ht="13.2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3.2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3.2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3.2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3.2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3.2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3.2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3.2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3.2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24" t="s">
        <v>44</v>
      </c>
      <c r="J58" s="24" t="s">
        <v>45</v>
      </c>
      <c r="K58" s="24" t="s">
        <v>46</v>
      </c>
    </row>
    <row r="59" spans="2:11" ht="13.2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3.2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3.2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3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51" t="s">
        <v>67</v>
      </c>
      <c r="C72" s="52"/>
      <c r="D72" s="52"/>
      <c r="E72" s="52"/>
      <c r="F72" s="52"/>
      <c r="G72" s="52"/>
      <c r="I72" s="24" t="s">
        <v>68</v>
      </c>
      <c r="J72" s="24" t="s">
        <v>45</v>
      </c>
      <c r="K72" s="24" t="s">
        <v>46</v>
      </c>
    </row>
    <row r="73" spans="2:11" ht="15.75" customHeight="1" x14ac:dyDescent="0.25">
      <c r="B73" s="53"/>
      <c r="C73" s="54"/>
      <c r="D73" s="54"/>
      <c r="E73" s="54"/>
      <c r="F73" s="54"/>
      <c r="G73" s="54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36.870000000000005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25" t="s">
        <v>70</v>
      </c>
      <c r="D75" s="25" t="s">
        <v>11</v>
      </c>
      <c r="E75" s="25">
        <v>0.5</v>
      </c>
      <c r="F75" s="25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25" t="s">
        <v>71</v>
      </c>
      <c r="D76" s="25" t="s">
        <v>11</v>
      </c>
      <c r="E76" s="25">
        <v>1</v>
      </c>
      <c r="F76" s="25"/>
      <c r="G76" s="25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5">
      <c r="B77" s="9" t="s">
        <v>15</v>
      </c>
      <c r="C77" s="25" t="s">
        <v>72</v>
      </c>
      <c r="D77" s="25" t="s">
        <v>11</v>
      </c>
      <c r="E77" s="25">
        <v>2</v>
      </c>
      <c r="F77" s="25">
        <v>5.5</v>
      </c>
      <c r="G77" s="40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25" t="s">
        <v>73</v>
      </c>
      <c r="D78" s="25" t="s">
        <v>11</v>
      </c>
      <c r="E78" s="25">
        <v>0.5</v>
      </c>
      <c r="F78" s="25">
        <v>0.5</v>
      </c>
      <c r="G78" s="40"/>
      <c r="I78" s="10" t="s">
        <v>16</v>
      </c>
      <c r="J78">
        <f>F79+F81+F82+F97+F121+F125+F126</f>
        <v>13.5</v>
      </c>
      <c r="K78">
        <f>E79+E82+E81+E97+E121</f>
        <v>12.5</v>
      </c>
    </row>
    <row r="79" spans="2:11" ht="15.75" customHeight="1" x14ac:dyDescent="0.25">
      <c r="B79" s="10" t="s">
        <v>16</v>
      </c>
      <c r="C79" s="25" t="s">
        <v>74</v>
      </c>
      <c r="D79" s="25"/>
      <c r="E79" s="25">
        <v>6</v>
      </c>
      <c r="F79" s="25">
        <v>4</v>
      </c>
      <c r="G79" s="11"/>
    </row>
    <row r="80" spans="2:11" ht="15.75" customHeight="1" x14ac:dyDescent="0.25">
      <c r="B80" s="6" t="s">
        <v>13</v>
      </c>
      <c r="C80" s="25" t="s">
        <v>75</v>
      </c>
      <c r="D80" s="25"/>
      <c r="E80" s="25">
        <v>3</v>
      </c>
      <c r="F80" s="25">
        <v>9</v>
      </c>
      <c r="G80" s="40"/>
    </row>
    <row r="81" spans="2:7" ht="15.75" customHeight="1" x14ac:dyDescent="0.25">
      <c r="B81" s="10" t="s">
        <v>16</v>
      </c>
      <c r="C81" s="25" t="s">
        <v>76</v>
      </c>
      <c r="D81" s="25"/>
      <c r="E81" s="25">
        <v>3</v>
      </c>
      <c r="F81" s="25">
        <v>1</v>
      </c>
      <c r="G81" s="25"/>
    </row>
    <row r="82" spans="2:7" ht="15.75" customHeight="1" x14ac:dyDescent="0.25">
      <c r="B82" s="10" t="s">
        <v>16</v>
      </c>
      <c r="C82" s="25" t="s">
        <v>77</v>
      </c>
      <c r="D82" s="25" t="s">
        <v>11</v>
      </c>
      <c r="E82" s="25">
        <v>3</v>
      </c>
      <c r="F82" s="25">
        <v>2</v>
      </c>
      <c r="G82" s="11"/>
    </row>
    <row r="83" spans="2:7" ht="15.75" customHeight="1" x14ac:dyDescent="0.25">
      <c r="B83" s="4" t="s">
        <v>9</v>
      </c>
      <c r="C83" s="25" t="s">
        <v>78</v>
      </c>
      <c r="D83" s="25" t="s">
        <v>11</v>
      </c>
      <c r="E83" s="25">
        <v>1</v>
      </c>
      <c r="F83" s="25">
        <v>0.3</v>
      </c>
      <c r="G83" s="7"/>
    </row>
    <row r="84" spans="2:7" ht="15.75" customHeight="1" x14ac:dyDescent="0.25">
      <c r="B84" s="8" t="s">
        <v>14</v>
      </c>
      <c r="C84" s="25" t="s">
        <v>79</v>
      </c>
      <c r="D84" s="25" t="s">
        <v>11</v>
      </c>
      <c r="E84" s="25"/>
      <c r="F84" s="25"/>
      <c r="G84" s="25"/>
    </row>
    <row r="85" spans="2:7" ht="15.75" customHeight="1" x14ac:dyDescent="0.3">
      <c r="B85" s="8" t="s">
        <v>14</v>
      </c>
      <c r="C85" s="26" t="s">
        <v>80</v>
      </c>
      <c r="D85" s="25" t="s">
        <v>11</v>
      </c>
      <c r="E85" s="25"/>
      <c r="F85" s="25"/>
      <c r="G85" s="25"/>
    </row>
    <row r="86" spans="2:7" ht="15.75" customHeight="1" x14ac:dyDescent="0.25">
      <c r="B86" s="8" t="s">
        <v>14</v>
      </c>
      <c r="C86" s="25" t="s">
        <v>81</v>
      </c>
      <c r="D86" s="25" t="s">
        <v>11</v>
      </c>
      <c r="E86" s="25"/>
      <c r="F86" s="25"/>
      <c r="G86" s="25"/>
    </row>
    <row r="87" spans="2:7" ht="15.75" customHeight="1" x14ac:dyDescent="0.25">
      <c r="B87" s="27" t="s">
        <v>14</v>
      </c>
      <c r="C87" s="28" t="s">
        <v>82</v>
      </c>
      <c r="D87" s="28">
        <v>44</v>
      </c>
      <c r="E87" s="28">
        <v>3</v>
      </c>
      <c r="F87" s="28">
        <v>8</v>
      </c>
      <c r="G87" s="28"/>
    </row>
    <row r="88" spans="2:7" ht="15.75" customHeight="1" x14ac:dyDescent="0.25">
      <c r="B88" s="9" t="s">
        <v>15</v>
      </c>
      <c r="C88" s="25" t="s">
        <v>83</v>
      </c>
      <c r="D88" s="25" t="s">
        <v>11</v>
      </c>
      <c r="E88" s="25">
        <v>1</v>
      </c>
      <c r="F88" s="25">
        <v>2.5</v>
      </c>
      <c r="G88" s="40"/>
    </row>
    <row r="89" spans="2:7" ht="15.75" customHeight="1" x14ac:dyDescent="0.25">
      <c r="B89" s="5" t="s">
        <v>12</v>
      </c>
      <c r="C89" s="25" t="s">
        <v>84</v>
      </c>
      <c r="D89" s="25" t="s">
        <v>11</v>
      </c>
      <c r="E89" s="25">
        <v>1</v>
      </c>
      <c r="F89" s="25">
        <v>0.5</v>
      </c>
      <c r="G89" s="7"/>
    </row>
    <row r="90" spans="2:7" ht="15.75" customHeight="1" x14ac:dyDescent="0.25">
      <c r="B90" s="5" t="s">
        <v>12</v>
      </c>
      <c r="C90" s="25" t="s">
        <v>85</v>
      </c>
      <c r="D90" s="25" t="s">
        <v>11</v>
      </c>
      <c r="E90" s="25">
        <v>2</v>
      </c>
      <c r="F90" s="25">
        <v>0.5</v>
      </c>
      <c r="G90" s="7"/>
    </row>
    <row r="91" spans="2:7" ht="15.75" customHeight="1" x14ac:dyDescent="0.25">
      <c r="B91" s="6" t="s">
        <v>13</v>
      </c>
      <c r="C91" s="25" t="s">
        <v>150</v>
      </c>
      <c r="D91" s="25" t="s">
        <v>11</v>
      </c>
      <c r="E91" s="25">
        <v>6</v>
      </c>
      <c r="F91" s="25">
        <v>5.7</v>
      </c>
      <c r="G91" s="11"/>
    </row>
    <row r="92" spans="2:7" ht="15.75" customHeight="1" x14ac:dyDescent="0.25">
      <c r="B92" s="4" t="s">
        <v>9</v>
      </c>
      <c r="C92" s="25" t="s">
        <v>87</v>
      </c>
      <c r="D92" s="25" t="s">
        <v>11</v>
      </c>
      <c r="E92" s="25">
        <v>4</v>
      </c>
      <c r="F92">
        <v>2</v>
      </c>
      <c r="G92" s="11"/>
    </row>
    <row r="93" spans="2:7" ht="15.75" customHeight="1" x14ac:dyDescent="0.25">
      <c r="B93" s="4" t="s">
        <v>9</v>
      </c>
      <c r="C93" s="25" t="s">
        <v>88</v>
      </c>
      <c r="D93" s="25" t="s">
        <v>11</v>
      </c>
      <c r="E93" s="25">
        <v>1</v>
      </c>
      <c r="F93" s="25">
        <v>2</v>
      </c>
      <c r="G93" s="7"/>
    </row>
    <row r="94" spans="2:7" ht="15.6" customHeight="1" x14ac:dyDescent="0.25">
      <c r="B94" s="4" t="s">
        <v>9</v>
      </c>
      <c r="C94" s="25" t="s">
        <v>89</v>
      </c>
      <c r="D94" s="25" t="s">
        <v>11</v>
      </c>
      <c r="E94" s="25">
        <v>1</v>
      </c>
      <c r="F94" s="25">
        <v>0.75</v>
      </c>
      <c r="G94" s="7"/>
    </row>
    <row r="95" spans="2:7" ht="15.75" customHeight="1" x14ac:dyDescent="0.25">
      <c r="B95" s="4" t="s">
        <v>9</v>
      </c>
      <c r="C95" s="25" t="s">
        <v>86</v>
      </c>
      <c r="D95" s="25" t="s">
        <v>11</v>
      </c>
      <c r="E95" s="25">
        <v>2</v>
      </c>
      <c r="F95" s="25">
        <v>4</v>
      </c>
      <c r="G95" s="7"/>
    </row>
    <row r="96" spans="2:7" ht="15.75" customHeight="1" x14ac:dyDescent="0.25">
      <c r="B96" s="31" t="s">
        <v>15</v>
      </c>
      <c r="C96" s="28" t="s">
        <v>90</v>
      </c>
      <c r="D96" s="28">
        <v>40</v>
      </c>
      <c r="E96" s="28">
        <v>0.5</v>
      </c>
      <c r="F96" s="28">
        <v>0.5</v>
      </c>
      <c r="G96" s="7"/>
    </row>
    <row r="97" spans="2:7" ht="15.75" customHeight="1" x14ac:dyDescent="0.25">
      <c r="B97" s="10" t="s">
        <v>16</v>
      </c>
      <c r="C97" s="28" t="s">
        <v>90</v>
      </c>
      <c r="D97" s="28">
        <v>40</v>
      </c>
      <c r="E97" s="28">
        <v>0.5</v>
      </c>
      <c r="F97" s="28">
        <v>1</v>
      </c>
      <c r="G97" s="7"/>
    </row>
    <row r="98" spans="2:7" ht="15.75" customHeight="1" x14ac:dyDescent="0.25">
      <c r="B98" s="28" t="s">
        <v>149</v>
      </c>
      <c r="C98" s="28" t="s">
        <v>145</v>
      </c>
      <c r="D98" s="28">
        <v>48</v>
      </c>
      <c r="E98" s="28"/>
      <c r="F98" s="28"/>
      <c r="G98" s="11"/>
    </row>
    <row r="99" spans="2:7" ht="15.75" customHeight="1" x14ac:dyDescent="0.25">
      <c r="B99" s="5" t="s">
        <v>12</v>
      </c>
      <c r="C99" s="28" t="s">
        <v>145</v>
      </c>
      <c r="D99" s="28">
        <v>48</v>
      </c>
      <c r="E99" s="28">
        <v>3</v>
      </c>
      <c r="F99" s="28">
        <v>5</v>
      </c>
      <c r="G99" s="11"/>
    </row>
    <row r="100" spans="2:7" ht="15.75" customHeight="1" x14ac:dyDescent="0.25">
      <c r="B100" s="5" t="s">
        <v>12</v>
      </c>
      <c r="C100" s="25" t="s">
        <v>144</v>
      </c>
      <c r="D100" s="25"/>
      <c r="E100" s="25">
        <v>0.5</v>
      </c>
      <c r="F100" s="25">
        <v>0.1</v>
      </c>
      <c r="G100" s="7"/>
    </row>
    <row r="101" spans="2:7" ht="15.75" customHeight="1" x14ac:dyDescent="0.25">
      <c r="B101" s="31" t="s">
        <v>15</v>
      </c>
      <c r="C101" s="28" t="s">
        <v>151</v>
      </c>
      <c r="D101" s="28" t="s">
        <v>11</v>
      </c>
      <c r="E101" s="28">
        <v>0.2</v>
      </c>
      <c r="F101" s="28">
        <v>0.5</v>
      </c>
      <c r="G101" s="7"/>
    </row>
    <row r="102" spans="2:7" ht="15.75" customHeight="1" x14ac:dyDescent="0.25">
      <c r="B102" s="6" t="s">
        <v>13</v>
      </c>
      <c r="C102" s="25" t="s">
        <v>152</v>
      </c>
      <c r="D102" s="25"/>
      <c r="E102" s="25">
        <v>1</v>
      </c>
      <c r="F102" s="25">
        <v>1.5</v>
      </c>
      <c r="G102" s="7"/>
    </row>
    <row r="103" spans="2:7" ht="15.75" customHeight="1" x14ac:dyDescent="0.25">
      <c r="B103" s="6" t="s">
        <v>13</v>
      </c>
      <c r="C103" s="1" t="s">
        <v>153</v>
      </c>
      <c r="D103" s="1">
        <v>39</v>
      </c>
      <c r="E103" s="1">
        <v>2</v>
      </c>
      <c r="F103" s="1">
        <v>4.5</v>
      </c>
      <c r="G103" s="11"/>
    </row>
    <row r="104" spans="2:7" ht="15.75" customHeight="1" x14ac:dyDescent="0.25">
      <c r="B104" s="6" t="s">
        <v>13</v>
      </c>
      <c r="C104" s="1" t="s">
        <v>174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25">
      <c r="B105" s="33" t="s">
        <v>9</v>
      </c>
      <c r="C105" s="25" t="s">
        <v>154</v>
      </c>
      <c r="D105" s="25" t="s">
        <v>11</v>
      </c>
      <c r="E105" s="25">
        <v>4</v>
      </c>
      <c r="F105" s="25">
        <v>10</v>
      </c>
      <c r="G105" s="7"/>
    </row>
    <row r="106" spans="2:7" ht="15.75" customHeight="1" x14ac:dyDescent="0.25">
      <c r="B106" s="33" t="s">
        <v>9</v>
      </c>
      <c r="C106" s="25" t="s">
        <v>167</v>
      </c>
      <c r="D106" s="25" t="s">
        <v>11</v>
      </c>
      <c r="E106" s="25">
        <v>0</v>
      </c>
      <c r="F106" s="25">
        <v>2.5</v>
      </c>
      <c r="G106" s="7"/>
    </row>
    <row r="107" spans="2:7" ht="15.75" customHeight="1" x14ac:dyDescent="0.25">
      <c r="B107" s="33" t="s">
        <v>9</v>
      </c>
      <c r="C107" s="25" t="s">
        <v>168</v>
      </c>
      <c r="D107" s="25" t="s">
        <v>11</v>
      </c>
      <c r="E107" s="25">
        <v>0</v>
      </c>
      <c r="F107" s="25">
        <v>1</v>
      </c>
      <c r="G107" s="7"/>
    </row>
    <row r="108" spans="2:7" ht="15.75" customHeight="1" x14ac:dyDescent="0.25">
      <c r="B108" s="33" t="s">
        <v>9</v>
      </c>
      <c r="C108" s="25" t="s">
        <v>169</v>
      </c>
      <c r="D108" s="25" t="s">
        <v>11</v>
      </c>
      <c r="E108" s="25">
        <v>0</v>
      </c>
      <c r="F108" s="25">
        <v>3</v>
      </c>
      <c r="G108" s="7"/>
    </row>
    <row r="109" spans="2:7" ht="15.75" customHeight="1" x14ac:dyDescent="0.25">
      <c r="B109" s="33" t="s">
        <v>9</v>
      </c>
      <c r="C109" s="25" t="s">
        <v>123</v>
      </c>
      <c r="D109" s="25">
        <v>24</v>
      </c>
      <c r="E109" s="25">
        <v>15</v>
      </c>
      <c r="F109" s="25">
        <v>6</v>
      </c>
      <c r="G109" s="11"/>
    </row>
    <row r="110" spans="2:7" ht="15.75" customHeight="1" x14ac:dyDescent="0.25">
      <c r="B110" s="33" t="s">
        <v>9</v>
      </c>
      <c r="C110" s="25" t="s">
        <v>155</v>
      </c>
      <c r="D110" s="25" t="s">
        <v>11</v>
      </c>
      <c r="E110" s="25">
        <v>3</v>
      </c>
      <c r="F110" s="25">
        <v>0.5</v>
      </c>
      <c r="G110" s="7"/>
    </row>
    <row r="111" spans="2:7" ht="15.75" customHeight="1" x14ac:dyDescent="0.25">
      <c r="B111" s="33" t="s">
        <v>9</v>
      </c>
      <c r="C111" s="25" t="s">
        <v>156</v>
      </c>
      <c r="D111" s="25" t="s">
        <v>11</v>
      </c>
      <c r="E111" s="25">
        <v>2</v>
      </c>
      <c r="F111" s="25">
        <v>1</v>
      </c>
      <c r="G111" s="7"/>
    </row>
    <row r="112" spans="2:7" ht="15.75" customHeight="1" x14ac:dyDescent="0.25">
      <c r="B112" s="34" t="s">
        <v>14</v>
      </c>
      <c r="C112" s="25" t="s">
        <v>157</v>
      </c>
      <c r="D112" s="25">
        <v>23</v>
      </c>
      <c r="E112" s="25"/>
      <c r="F112" s="25"/>
      <c r="G112" s="25"/>
    </row>
    <row r="113" spans="2:7" ht="15.75" customHeight="1" x14ac:dyDescent="0.25">
      <c r="B113" s="35" t="s">
        <v>14</v>
      </c>
      <c r="C113" s="25" t="s">
        <v>158</v>
      </c>
      <c r="D113" s="25" t="s">
        <v>11</v>
      </c>
      <c r="E113" s="25"/>
      <c r="F113" s="25"/>
      <c r="G113" s="25"/>
    </row>
    <row r="114" spans="2:7" ht="15.75" customHeight="1" x14ac:dyDescent="0.25">
      <c r="B114" s="35" t="s">
        <v>14</v>
      </c>
      <c r="C114" s="25" t="s">
        <v>159</v>
      </c>
      <c r="D114" s="25" t="s">
        <v>11</v>
      </c>
      <c r="E114" s="25"/>
      <c r="F114" s="25"/>
      <c r="G114" s="25"/>
    </row>
    <row r="115" spans="2:7" ht="15.75" customHeight="1" x14ac:dyDescent="0.25">
      <c r="B115" s="5" t="s">
        <v>12</v>
      </c>
      <c r="C115" s="28" t="s">
        <v>160</v>
      </c>
      <c r="D115" s="28">
        <v>29</v>
      </c>
      <c r="E115" s="28">
        <v>10</v>
      </c>
      <c r="F115" s="28">
        <v>6</v>
      </c>
      <c r="G115" s="11"/>
    </row>
    <row r="116" spans="2:7" ht="15.75" customHeight="1" x14ac:dyDescent="0.25">
      <c r="B116" s="5" t="s">
        <v>12</v>
      </c>
      <c r="C116" s="25" t="s">
        <v>161</v>
      </c>
      <c r="D116" s="25">
        <v>45</v>
      </c>
      <c r="E116" s="25">
        <v>2</v>
      </c>
      <c r="F116" s="25">
        <v>1</v>
      </c>
      <c r="G116" s="11"/>
    </row>
    <row r="117" spans="2:7" ht="15.75" customHeight="1" x14ac:dyDescent="0.25">
      <c r="B117" s="5" t="s">
        <v>12</v>
      </c>
      <c r="C117" s="25" t="s">
        <v>162</v>
      </c>
      <c r="D117" s="25">
        <v>10</v>
      </c>
      <c r="E117" s="25">
        <v>1</v>
      </c>
      <c r="F117" s="25">
        <v>0.5</v>
      </c>
      <c r="G117" s="11"/>
    </row>
    <row r="118" spans="2:7" ht="15.75" customHeight="1" x14ac:dyDescent="0.25">
      <c r="B118" s="36" t="s">
        <v>13</v>
      </c>
      <c r="C118" s="25" t="s">
        <v>163</v>
      </c>
      <c r="D118" s="25">
        <v>37</v>
      </c>
      <c r="E118" s="25">
        <v>5</v>
      </c>
      <c r="F118" s="25">
        <v>12</v>
      </c>
      <c r="G118" s="7"/>
    </row>
    <row r="119" spans="2:7" ht="15.75" customHeight="1" x14ac:dyDescent="0.25">
      <c r="B119" s="36" t="s">
        <v>13</v>
      </c>
      <c r="C119" s="25" t="s">
        <v>164</v>
      </c>
      <c r="D119" s="25">
        <v>12</v>
      </c>
      <c r="E119" s="25">
        <v>7</v>
      </c>
      <c r="F119" s="25">
        <v>0.17</v>
      </c>
      <c r="G119" s="11"/>
    </row>
    <row r="120" spans="2:7" ht="15.75" customHeight="1" x14ac:dyDescent="0.25">
      <c r="B120" s="36" t="s">
        <v>13</v>
      </c>
      <c r="C120" s="37" t="s">
        <v>170</v>
      </c>
      <c r="D120" s="37"/>
      <c r="E120" s="37">
        <v>1</v>
      </c>
      <c r="F120" s="37">
        <v>1.5</v>
      </c>
      <c r="G120" s="11"/>
    </row>
    <row r="121" spans="2:7" ht="15.75" customHeight="1" x14ac:dyDescent="0.25">
      <c r="B121" s="10" t="s">
        <v>16</v>
      </c>
      <c r="C121" s="38" t="s">
        <v>124</v>
      </c>
    </row>
    <row r="122" spans="2:7" ht="15.75" customHeight="1" x14ac:dyDescent="0.25">
      <c r="B122" s="4" t="s">
        <v>9</v>
      </c>
      <c r="C122" s="25" t="s">
        <v>165</v>
      </c>
      <c r="D122" s="25" t="s">
        <v>11</v>
      </c>
      <c r="E122" s="25">
        <v>2</v>
      </c>
      <c r="F122" s="25">
        <v>1.5</v>
      </c>
      <c r="G122" s="7"/>
    </row>
    <row r="123" spans="2:7" ht="15.75" customHeight="1" x14ac:dyDescent="0.25">
      <c r="B123" s="4" t="s">
        <v>9</v>
      </c>
      <c r="C123" s="25" t="s">
        <v>166</v>
      </c>
      <c r="D123" s="25" t="s">
        <v>11</v>
      </c>
      <c r="E123" s="25">
        <v>4</v>
      </c>
      <c r="F123" s="25">
        <v>0</v>
      </c>
      <c r="G123" s="39"/>
    </row>
    <row r="124" spans="2:7" ht="15.75" customHeight="1" x14ac:dyDescent="0.25">
      <c r="B124" s="4" t="s">
        <v>9</v>
      </c>
      <c r="C124" s="28" t="s">
        <v>171</v>
      </c>
      <c r="D124" s="28">
        <v>48</v>
      </c>
      <c r="E124" s="28">
        <v>0</v>
      </c>
      <c r="F124" s="28">
        <v>0.75</v>
      </c>
      <c r="G124" s="7"/>
    </row>
    <row r="125" spans="2:7" ht="15.75" customHeight="1" x14ac:dyDescent="0.25">
      <c r="B125" s="10" t="s">
        <v>16</v>
      </c>
      <c r="C125" s="38" t="s">
        <v>172</v>
      </c>
      <c r="F125">
        <v>2</v>
      </c>
      <c r="G125" s="7"/>
    </row>
    <row r="126" spans="2:7" ht="15.75" customHeight="1" x14ac:dyDescent="0.25">
      <c r="B126" s="10" t="s">
        <v>16</v>
      </c>
      <c r="C126" s="38" t="s">
        <v>173</v>
      </c>
      <c r="E126">
        <v>4</v>
      </c>
      <c r="F126">
        <v>3.5</v>
      </c>
      <c r="G126" s="41"/>
    </row>
    <row r="127" spans="2:7" ht="15.75" customHeight="1" x14ac:dyDescent="0.25">
      <c r="B127" s="51" t="s">
        <v>175</v>
      </c>
      <c r="C127" s="52"/>
      <c r="D127" s="52"/>
      <c r="E127" s="52"/>
      <c r="F127" s="52"/>
      <c r="G127" s="52"/>
    </row>
    <row r="128" spans="2:7" ht="15.75" customHeight="1" x14ac:dyDescent="0.25">
      <c r="B128" s="55"/>
      <c r="C128" s="56"/>
      <c r="D128" s="56"/>
      <c r="E128" s="56"/>
      <c r="F128" s="56"/>
      <c r="G128" s="56"/>
    </row>
    <row r="129" spans="2:11" ht="15.75" customHeight="1" x14ac:dyDescent="0.25">
      <c r="B129" s="42" t="s">
        <v>15</v>
      </c>
      <c r="C129" s="13" t="s">
        <v>176</v>
      </c>
      <c r="D129" s="13"/>
      <c r="E129" s="13">
        <v>1</v>
      </c>
      <c r="F129" s="13">
        <v>2</v>
      </c>
      <c r="G129" s="11"/>
      <c r="I129" s="49" t="s">
        <v>184</v>
      </c>
      <c r="J129" s="49" t="s">
        <v>45</v>
      </c>
      <c r="K129" s="49" t="s">
        <v>46</v>
      </c>
    </row>
    <row r="130" spans="2:11" ht="15.75" customHeight="1" x14ac:dyDescent="0.25">
      <c r="B130" s="42" t="s">
        <v>15</v>
      </c>
      <c r="C130" s="13" t="s">
        <v>71</v>
      </c>
      <c r="D130" s="13"/>
      <c r="E130" s="13">
        <v>1</v>
      </c>
      <c r="F130" s="13">
        <v>3.5</v>
      </c>
      <c r="G130" s="7"/>
      <c r="I130" s="48" t="s">
        <v>9</v>
      </c>
      <c r="J130">
        <f>F137+F138+F139+F140</f>
        <v>15.5</v>
      </c>
      <c r="K130">
        <f>E137+E139+E138+E140</f>
        <v>26</v>
      </c>
    </row>
    <row r="131" spans="2:11" ht="15.75" customHeight="1" x14ac:dyDescent="0.25">
      <c r="B131" s="43" t="s">
        <v>13</v>
      </c>
      <c r="C131" s="13" t="s">
        <v>177</v>
      </c>
      <c r="D131" s="13"/>
      <c r="E131" s="13" t="s">
        <v>182</v>
      </c>
      <c r="F131" s="13">
        <v>5.17</v>
      </c>
      <c r="G131" s="11"/>
      <c r="I131" s="6" t="s">
        <v>13</v>
      </c>
      <c r="J131">
        <f>F132+F131</f>
        <v>7.67</v>
      </c>
      <c r="K131">
        <f>E132</f>
        <v>2</v>
      </c>
    </row>
    <row r="132" spans="2:11" ht="15.75" customHeight="1" x14ac:dyDescent="0.25">
      <c r="B132" s="43" t="s">
        <v>13</v>
      </c>
      <c r="C132" s="13" t="s">
        <v>178</v>
      </c>
      <c r="D132" s="13"/>
      <c r="E132" s="13">
        <v>2</v>
      </c>
      <c r="F132" s="13">
        <v>2.5</v>
      </c>
      <c r="G132" s="7"/>
      <c r="I132" s="9" t="s">
        <v>15</v>
      </c>
      <c r="J132">
        <f>F130+F129</f>
        <v>5.5</v>
      </c>
      <c r="K132">
        <f>E129+E130</f>
        <v>2</v>
      </c>
    </row>
    <row r="133" spans="2:11" ht="15.75" customHeight="1" x14ac:dyDescent="0.25">
      <c r="B133" s="44" t="s">
        <v>16</v>
      </c>
      <c r="C133" s="13" t="s">
        <v>124</v>
      </c>
      <c r="D133" s="13"/>
      <c r="E133" s="13"/>
      <c r="F133" s="13">
        <v>6.5</v>
      </c>
      <c r="G133" s="11"/>
      <c r="I133" s="5" t="s">
        <v>12</v>
      </c>
      <c r="J133">
        <f>F134</f>
        <v>17.399999999999999</v>
      </c>
      <c r="K133">
        <f>E134</f>
        <v>6</v>
      </c>
    </row>
    <row r="134" spans="2:11" ht="15.75" customHeight="1" x14ac:dyDescent="0.25">
      <c r="B134" s="46" t="s">
        <v>12</v>
      </c>
      <c r="C134" s="13" t="s">
        <v>160</v>
      </c>
      <c r="D134" s="15">
        <v>29</v>
      </c>
      <c r="E134" s="13">
        <v>6</v>
      </c>
      <c r="F134" s="13">
        <v>17.399999999999999</v>
      </c>
      <c r="G134" s="11"/>
      <c r="I134" s="8" t="s">
        <v>14</v>
      </c>
      <c r="J134">
        <f>F136 + F135</f>
        <v>18</v>
      </c>
      <c r="K134">
        <f>E135+E136</f>
        <v>8</v>
      </c>
    </row>
    <row r="135" spans="2:11" ht="15.75" customHeight="1" x14ac:dyDescent="0.25">
      <c r="B135" s="47" t="s">
        <v>14</v>
      </c>
      <c r="C135" s="13" t="s">
        <v>179</v>
      </c>
      <c r="D135" s="13"/>
      <c r="E135" s="13">
        <v>8</v>
      </c>
      <c r="F135" s="13">
        <v>16</v>
      </c>
      <c r="G135" s="11"/>
      <c r="I135" s="10" t="s">
        <v>16</v>
      </c>
      <c r="J135">
        <f>F133+F141</f>
        <v>7</v>
      </c>
    </row>
    <row r="136" spans="2:11" ht="15.75" customHeight="1" x14ac:dyDescent="0.25">
      <c r="B136" s="47" t="s">
        <v>14</v>
      </c>
      <c r="C136" s="13" t="s">
        <v>82</v>
      </c>
      <c r="D136" s="13"/>
      <c r="E136" s="13"/>
      <c r="F136" s="13">
        <v>2</v>
      </c>
      <c r="G136" s="11"/>
    </row>
    <row r="137" spans="2:11" ht="15.75" customHeight="1" x14ac:dyDescent="0.25">
      <c r="B137" s="45" t="s">
        <v>9</v>
      </c>
      <c r="C137" s="13" t="s">
        <v>123</v>
      </c>
      <c r="D137" s="13">
        <v>24</v>
      </c>
      <c r="E137" s="13">
        <v>20</v>
      </c>
      <c r="F137" s="13">
        <v>4</v>
      </c>
      <c r="G137" s="11"/>
    </row>
    <row r="138" spans="2:11" ht="15.75" customHeight="1" x14ac:dyDescent="0.25">
      <c r="B138" s="45" t="s">
        <v>9</v>
      </c>
      <c r="C138" s="13" t="s">
        <v>180</v>
      </c>
      <c r="D138" s="13" t="s">
        <v>11</v>
      </c>
      <c r="E138" s="13">
        <v>2</v>
      </c>
      <c r="F138" s="13">
        <v>1.5</v>
      </c>
      <c r="G138" s="7"/>
    </row>
    <row r="139" spans="2:11" ht="15.75" customHeight="1" x14ac:dyDescent="0.25">
      <c r="B139" s="45" t="s">
        <v>9</v>
      </c>
      <c r="C139" s="13" t="s">
        <v>181</v>
      </c>
      <c r="D139" s="13">
        <v>33</v>
      </c>
      <c r="E139" s="13">
        <v>4</v>
      </c>
      <c r="F139" s="13">
        <v>7</v>
      </c>
      <c r="G139" s="7"/>
    </row>
    <row r="140" spans="2:11" ht="15.75" customHeight="1" x14ac:dyDescent="0.25">
      <c r="B140" s="45" t="s">
        <v>9</v>
      </c>
      <c r="C140" s="13" t="s">
        <v>185</v>
      </c>
      <c r="D140" s="13" t="s">
        <v>11</v>
      </c>
      <c r="E140" s="13">
        <v>0</v>
      </c>
      <c r="F140" s="13">
        <v>3</v>
      </c>
      <c r="G140" s="7"/>
    </row>
    <row r="141" spans="2:11" ht="15.75" customHeight="1" x14ac:dyDescent="0.25">
      <c r="B141" s="44" t="s">
        <v>16</v>
      </c>
      <c r="C141" s="13" t="s">
        <v>183</v>
      </c>
      <c r="D141" s="13"/>
      <c r="E141" s="13">
        <v>0</v>
      </c>
      <c r="F141" s="13">
        <v>0.5</v>
      </c>
      <c r="G141" s="7"/>
    </row>
    <row r="142" spans="2:11" ht="15.75" customHeight="1" x14ac:dyDescent="0.25">
      <c r="B142" s="51" t="s">
        <v>186</v>
      </c>
      <c r="C142" s="52"/>
      <c r="D142" s="52"/>
      <c r="E142" s="52"/>
      <c r="F142" s="52"/>
      <c r="G142" s="52"/>
    </row>
    <row r="143" spans="2:11" ht="15.75" customHeight="1" x14ac:dyDescent="0.25">
      <c r="B143" s="55"/>
      <c r="C143" s="56"/>
      <c r="D143" s="56"/>
      <c r="E143" s="56"/>
      <c r="F143" s="56"/>
      <c r="G143" s="56"/>
    </row>
    <row r="144" spans="2:11" ht="15.75" customHeight="1" x14ac:dyDescent="0.25">
      <c r="B144" s="46" t="s">
        <v>12</v>
      </c>
      <c r="C144" s="13" t="s">
        <v>188</v>
      </c>
      <c r="D144" s="15">
        <v>29</v>
      </c>
      <c r="E144" s="13">
        <v>1</v>
      </c>
      <c r="F144" s="13">
        <v>3</v>
      </c>
      <c r="G144" s="7"/>
      <c r="I144" s="49" t="s">
        <v>187</v>
      </c>
      <c r="J144" s="49" t="s">
        <v>45</v>
      </c>
      <c r="K144" s="49" t="s">
        <v>46</v>
      </c>
    </row>
    <row r="145" spans="2:11" ht="15.75" customHeight="1" x14ac:dyDescent="0.25">
      <c r="B145" s="46" t="s">
        <v>12</v>
      </c>
      <c r="C145" s="13" t="s">
        <v>189</v>
      </c>
      <c r="D145" s="15">
        <v>45</v>
      </c>
      <c r="E145" s="13">
        <v>2</v>
      </c>
      <c r="F145" s="13">
        <v>7</v>
      </c>
      <c r="G145" s="7"/>
      <c r="I145" s="48" t="s">
        <v>9</v>
      </c>
      <c r="J145">
        <f>F152+F153+F154</f>
        <v>18.5</v>
      </c>
      <c r="K145">
        <f>E152+E153+E154</f>
        <v>25</v>
      </c>
    </row>
    <row r="146" spans="2:11" ht="15.75" customHeight="1" x14ac:dyDescent="0.25">
      <c r="B146" s="44" t="s">
        <v>16</v>
      </c>
      <c r="C146" s="13" t="s">
        <v>190</v>
      </c>
      <c r="D146" s="13"/>
      <c r="E146" s="13"/>
      <c r="F146" s="13"/>
      <c r="G146" s="7"/>
      <c r="I146" s="6" t="s">
        <v>13</v>
      </c>
      <c r="J146">
        <f>F148+F149+F150+F151</f>
        <v>7.84</v>
      </c>
      <c r="K146">
        <f>E148+E149+E150+E151</f>
        <v>9</v>
      </c>
    </row>
    <row r="147" spans="2:11" ht="15.75" customHeight="1" x14ac:dyDescent="0.25">
      <c r="B147" s="46" t="s">
        <v>12</v>
      </c>
      <c r="C147" s="13" t="s">
        <v>191</v>
      </c>
      <c r="D147" s="13"/>
      <c r="E147" s="13">
        <v>20</v>
      </c>
      <c r="F147" s="13">
        <v>6.34</v>
      </c>
      <c r="G147" s="11"/>
      <c r="I147" s="9" t="s">
        <v>15</v>
      </c>
    </row>
    <row r="148" spans="2:11" ht="15.75" customHeight="1" x14ac:dyDescent="0.25">
      <c r="B148" s="43" t="s">
        <v>13</v>
      </c>
      <c r="C148" s="13" t="s">
        <v>110</v>
      </c>
      <c r="D148" s="15">
        <v>9</v>
      </c>
      <c r="E148" s="13">
        <v>5</v>
      </c>
      <c r="F148" s="13">
        <v>5.67</v>
      </c>
      <c r="G148" s="7"/>
      <c r="I148" s="5" t="s">
        <v>12</v>
      </c>
      <c r="J148">
        <f>F144+F145+F147</f>
        <v>16.34</v>
      </c>
      <c r="K148">
        <f>E144+E145+E147</f>
        <v>23</v>
      </c>
    </row>
    <row r="149" spans="2:11" ht="15.75" customHeight="1" x14ac:dyDescent="0.25">
      <c r="B149" s="43" t="s">
        <v>13</v>
      </c>
      <c r="C149" s="13" t="s">
        <v>192</v>
      </c>
      <c r="D149" s="25" t="s">
        <v>11</v>
      </c>
      <c r="E149" s="13">
        <v>3</v>
      </c>
      <c r="F149" s="13">
        <v>1.67</v>
      </c>
      <c r="G149" s="7"/>
      <c r="I149" s="8" t="s">
        <v>14</v>
      </c>
      <c r="J149">
        <f>F157+F158</f>
        <v>16</v>
      </c>
    </row>
    <row r="150" spans="2:11" ht="15.75" customHeight="1" x14ac:dyDescent="0.25">
      <c r="B150" s="43" t="s">
        <v>13</v>
      </c>
      <c r="C150" s="13" t="s">
        <v>193</v>
      </c>
      <c r="D150" s="15">
        <v>19</v>
      </c>
      <c r="E150" s="13"/>
      <c r="F150" s="13"/>
      <c r="G150" s="7"/>
      <c r="I150" s="10" t="s">
        <v>16</v>
      </c>
      <c r="J150">
        <f>F146+F159+F160</f>
        <v>4.5</v>
      </c>
    </row>
    <row r="151" spans="2:11" ht="15.75" customHeight="1" x14ac:dyDescent="0.25">
      <c r="B151" s="43" t="s">
        <v>13</v>
      </c>
      <c r="C151" s="13" t="s">
        <v>197</v>
      </c>
      <c r="D151" s="15">
        <v>39</v>
      </c>
      <c r="E151" s="13">
        <v>1</v>
      </c>
      <c r="F151" s="13">
        <v>0.5</v>
      </c>
      <c r="G151" s="7"/>
    </row>
    <row r="152" spans="2:11" ht="15.75" customHeight="1" x14ac:dyDescent="0.25">
      <c r="B152" s="45" t="s">
        <v>9</v>
      </c>
      <c r="C152" s="13" t="s">
        <v>194</v>
      </c>
      <c r="D152" s="13">
        <v>24</v>
      </c>
      <c r="E152" s="13">
        <v>20</v>
      </c>
      <c r="F152" s="13">
        <v>18</v>
      </c>
      <c r="G152" s="11"/>
    </row>
    <row r="153" spans="2:11" ht="15.75" customHeight="1" x14ac:dyDescent="0.25">
      <c r="B153" s="45" t="s">
        <v>9</v>
      </c>
      <c r="C153" s="13" t="s">
        <v>195</v>
      </c>
      <c r="D153" s="13">
        <v>35</v>
      </c>
      <c r="E153" s="13">
        <v>2</v>
      </c>
      <c r="F153" s="13">
        <v>0.5</v>
      </c>
      <c r="G153" s="7"/>
    </row>
    <row r="154" spans="2:11" ht="15.75" customHeight="1" x14ac:dyDescent="0.25">
      <c r="B154" s="45" t="s">
        <v>9</v>
      </c>
      <c r="C154" s="13" t="s">
        <v>196</v>
      </c>
      <c r="D154" s="13" t="s">
        <v>11</v>
      </c>
      <c r="E154" s="13">
        <v>3</v>
      </c>
      <c r="F154" s="13"/>
      <c r="G154" s="7"/>
    </row>
    <row r="155" spans="2:11" ht="15.75" customHeight="1" x14ac:dyDescent="0.25">
      <c r="B155" s="42" t="s">
        <v>15</v>
      </c>
      <c r="C155" s="13" t="s">
        <v>176</v>
      </c>
      <c r="D155" s="13"/>
      <c r="E155" s="13">
        <v>1</v>
      </c>
      <c r="F155" s="13">
        <v>1.5</v>
      </c>
      <c r="G155" s="11"/>
    </row>
    <row r="156" spans="2:11" ht="15.75" customHeight="1" x14ac:dyDescent="0.25">
      <c r="B156" s="42" t="s">
        <v>15</v>
      </c>
      <c r="C156" s="13" t="s">
        <v>198</v>
      </c>
      <c r="D156" s="13">
        <v>15</v>
      </c>
      <c r="E156" s="13"/>
      <c r="F156" s="13"/>
      <c r="G156" s="11"/>
    </row>
    <row r="157" spans="2:11" ht="15.75" customHeight="1" x14ac:dyDescent="0.25">
      <c r="B157" s="47" t="s">
        <v>14</v>
      </c>
      <c r="C157" s="13" t="s">
        <v>179</v>
      </c>
      <c r="D157" s="13"/>
      <c r="E157" s="13">
        <v>10</v>
      </c>
      <c r="F157" s="13">
        <v>15</v>
      </c>
      <c r="G157" s="11"/>
    </row>
    <row r="158" spans="2:11" ht="15.75" customHeight="1" x14ac:dyDescent="0.25">
      <c r="B158" s="47" t="s">
        <v>14</v>
      </c>
      <c r="C158" s="13" t="s">
        <v>199</v>
      </c>
      <c r="D158" s="13"/>
      <c r="E158" s="13">
        <v>1</v>
      </c>
      <c r="F158" s="13">
        <v>1</v>
      </c>
      <c r="G158" s="7"/>
    </row>
    <row r="159" spans="2:11" ht="15.75" customHeight="1" x14ac:dyDescent="0.25">
      <c r="B159" s="44" t="s">
        <v>16</v>
      </c>
      <c r="C159" s="13" t="s">
        <v>124</v>
      </c>
      <c r="D159" s="13"/>
      <c r="E159" s="13"/>
      <c r="F159" s="13">
        <v>2.5</v>
      </c>
      <c r="G159" s="11"/>
    </row>
    <row r="160" spans="2:11" ht="15.75" customHeight="1" x14ac:dyDescent="0.25">
      <c r="B160" s="44" t="s">
        <v>16</v>
      </c>
      <c r="C160" s="13" t="s">
        <v>17</v>
      </c>
      <c r="D160" s="13"/>
      <c r="E160" s="13"/>
      <c r="F160" s="13">
        <v>2</v>
      </c>
      <c r="G160" s="7"/>
      <c r="I160" s="49" t="s">
        <v>224</v>
      </c>
      <c r="J160" s="49" t="s">
        <v>45</v>
      </c>
      <c r="K160" s="49" t="s">
        <v>46</v>
      </c>
    </row>
    <row r="161" spans="2:11" ht="15.75" customHeight="1" x14ac:dyDescent="0.25">
      <c r="I161" s="48" t="s">
        <v>9</v>
      </c>
      <c r="J161">
        <f>F171+F172+F173+F174+F175+F176+F187</f>
        <v>25.75</v>
      </c>
      <c r="K161">
        <f>E171+E172+E173+E174+E175+E176+E187</f>
        <v>20</v>
      </c>
    </row>
    <row r="162" spans="2:11" ht="15.75" customHeight="1" x14ac:dyDescent="0.25">
      <c r="I162" s="6" t="s">
        <v>13</v>
      </c>
      <c r="J162">
        <f>F180+F177+F178+F179+F186</f>
        <v>23.68</v>
      </c>
      <c r="K162">
        <f>E180+E177+E178+E179</f>
        <v>18</v>
      </c>
    </row>
    <row r="163" spans="2:11" ht="15.75" customHeight="1" x14ac:dyDescent="0.25">
      <c r="B163" s="51" t="s">
        <v>200</v>
      </c>
      <c r="C163" s="52"/>
      <c r="D163" s="52"/>
      <c r="E163" s="52"/>
      <c r="F163" s="52"/>
      <c r="G163" s="52"/>
      <c r="I163" s="9" t="s">
        <v>15</v>
      </c>
    </row>
    <row r="164" spans="2:11" ht="15.75" customHeight="1" x14ac:dyDescent="0.25">
      <c r="B164" s="55"/>
      <c r="C164" s="56"/>
      <c r="D164" s="56"/>
      <c r="E164" s="56"/>
      <c r="F164" s="56"/>
      <c r="G164" s="56"/>
      <c r="I164" s="5" t="s">
        <v>12</v>
      </c>
      <c r="J164">
        <f>F169+F170+F185</f>
        <v>17</v>
      </c>
      <c r="K164">
        <f>E169+E170+E185</f>
        <v>16</v>
      </c>
    </row>
    <row r="165" spans="2:11" ht="15.75" customHeight="1" x14ac:dyDescent="0.25">
      <c r="B165" s="47" t="s">
        <v>14</v>
      </c>
      <c r="C165" s="13" t="s">
        <v>201</v>
      </c>
      <c r="D165" s="13"/>
      <c r="E165" s="13">
        <v>8</v>
      </c>
      <c r="F165" s="13">
        <v>11</v>
      </c>
      <c r="G165" s="7"/>
      <c r="I165" s="8" t="s">
        <v>14</v>
      </c>
      <c r="J165">
        <f>F165+F167+F166+F168</f>
        <v>22</v>
      </c>
      <c r="K165">
        <f>E165+E167</f>
        <v>16</v>
      </c>
    </row>
    <row r="166" spans="2:11" ht="15.75" customHeight="1" x14ac:dyDescent="0.25">
      <c r="B166" s="47" t="s">
        <v>14</v>
      </c>
      <c r="C166" s="13" t="s">
        <v>202</v>
      </c>
      <c r="D166" s="13"/>
      <c r="E166" s="75">
        <v>2</v>
      </c>
      <c r="F166" s="75">
        <v>3</v>
      </c>
      <c r="G166" s="7"/>
      <c r="I166" s="10" t="s">
        <v>16</v>
      </c>
      <c r="J166">
        <f>F181+F182+F188</f>
        <v>25</v>
      </c>
      <c r="K166">
        <f>E188+E182+E181</f>
        <v>9</v>
      </c>
    </row>
    <row r="167" spans="2:11" ht="15.75" customHeight="1" x14ac:dyDescent="0.25">
      <c r="B167" s="47" t="s">
        <v>14</v>
      </c>
      <c r="C167" s="13" t="s">
        <v>203</v>
      </c>
      <c r="D167" s="13"/>
      <c r="E167" s="13">
        <v>8</v>
      </c>
      <c r="F167" s="13">
        <v>8</v>
      </c>
      <c r="G167" s="7"/>
    </row>
    <row r="168" spans="2:11" ht="15.75" customHeight="1" x14ac:dyDescent="0.25">
      <c r="B168" s="47" t="s">
        <v>14</v>
      </c>
      <c r="C168" s="13" t="s">
        <v>204</v>
      </c>
      <c r="D168" s="13"/>
      <c r="E168" s="13">
        <v>0</v>
      </c>
      <c r="F168" s="75">
        <v>0</v>
      </c>
      <c r="G168" s="7"/>
    </row>
    <row r="169" spans="2:11" ht="15.75" customHeight="1" x14ac:dyDescent="0.25">
      <c r="B169" s="46" t="s">
        <v>12</v>
      </c>
      <c r="C169" s="13" t="s">
        <v>205</v>
      </c>
      <c r="D169" s="13"/>
      <c r="E169" s="13"/>
      <c r="F169" s="13">
        <v>0</v>
      </c>
      <c r="G169" s="7"/>
    </row>
    <row r="170" spans="2:11" ht="15.75" customHeight="1" x14ac:dyDescent="0.25">
      <c r="B170" s="46" t="s">
        <v>12</v>
      </c>
      <c r="C170" s="13" t="s">
        <v>126</v>
      </c>
      <c r="D170" s="13"/>
      <c r="E170" s="13">
        <v>15</v>
      </c>
      <c r="F170" s="13">
        <v>13</v>
      </c>
      <c r="G170" s="7"/>
    </row>
    <row r="171" spans="2:11" ht="15.75" customHeight="1" x14ac:dyDescent="0.25">
      <c r="B171" s="45" t="s">
        <v>9</v>
      </c>
      <c r="C171" s="13" t="s">
        <v>206</v>
      </c>
      <c r="D171" s="13"/>
      <c r="E171" s="13">
        <v>10</v>
      </c>
      <c r="F171" s="13">
        <v>13</v>
      </c>
      <c r="G171" s="7"/>
    </row>
    <row r="172" spans="2:11" ht="15.75" customHeight="1" x14ac:dyDescent="0.25">
      <c r="B172" s="45" t="s">
        <v>9</v>
      </c>
      <c r="C172" s="13" t="s">
        <v>215</v>
      </c>
      <c r="D172" s="13"/>
      <c r="E172" s="13">
        <v>2</v>
      </c>
      <c r="F172" s="13">
        <v>1.5</v>
      </c>
      <c r="G172" s="7"/>
    </row>
    <row r="173" spans="2:11" ht="15.75" customHeight="1" x14ac:dyDescent="0.25">
      <c r="B173" s="45" t="s">
        <v>9</v>
      </c>
      <c r="C173" s="13" t="s">
        <v>216</v>
      </c>
      <c r="D173" s="13" t="s">
        <v>11</v>
      </c>
      <c r="E173" s="13">
        <v>1.5</v>
      </c>
      <c r="F173" s="13">
        <v>2</v>
      </c>
      <c r="G173" s="7"/>
    </row>
    <row r="174" spans="2:11" ht="15.75" customHeight="1" x14ac:dyDescent="0.25">
      <c r="B174" s="45" t="s">
        <v>9</v>
      </c>
      <c r="C174" s="13" t="s">
        <v>219</v>
      </c>
      <c r="D174" s="13" t="s">
        <v>11</v>
      </c>
      <c r="E174" s="13">
        <v>1</v>
      </c>
      <c r="F174" s="13">
        <v>1</v>
      </c>
      <c r="G174" s="7"/>
    </row>
    <row r="175" spans="2:11" ht="15.75" customHeight="1" x14ac:dyDescent="0.25">
      <c r="B175" s="45" t="s">
        <v>9</v>
      </c>
      <c r="C175" s="13" t="s">
        <v>207</v>
      </c>
      <c r="D175" s="13">
        <v>35</v>
      </c>
      <c r="E175" s="13">
        <v>0.5</v>
      </c>
      <c r="F175" s="13">
        <v>0.75</v>
      </c>
      <c r="G175" s="7"/>
    </row>
    <row r="176" spans="2:11" ht="15.75" customHeight="1" x14ac:dyDescent="0.25">
      <c r="B176" s="45" t="s">
        <v>9</v>
      </c>
      <c r="C176" s="13" t="s">
        <v>220</v>
      </c>
      <c r="D176" s="13" t="s">
        <v>11</v>
      </c>
      <c r="E176" s="13">
        <v>1</v>
      </c>
      <c r="F176" s="13">
        <v>1.5</v>
      </c>
      <c r="G176" s="7"/>
    </row>
    <row r="177" spans="2:7" ht="15.75" customHeight="1" x14ac:dyDescent="0.25">
      <c r="B177" s="43" t="s">
        <v>13</v>
      </c>
      <c r="C177" s="13" t="s">
        <v>208</v>
      </c>
      <c r="D177" s="15">
        <v>19</v>
      </c>
      <c r="E177" s="13">
        <v>10</v>
      </c>
      <c r="F177" s="13">
        <v>9.17</v>
      </c>
      <c r="G177" s="7"/>
    </row>
    <row r="178" spans="2:7" ht="15.75" customHeight="1" x14ac:dyDescent="0.25">
      <c r="B178" s="43" t="s">
        <v>13</v>
      </c>
      <c r="C178" s="13" t="s">
        <v>209</v>
      </c>
      <c r="D178" s="15">
        <v>9</v>
      </c>
      <c r="E178" s="13">
        <v>2</v>
      </c>
      <c r="F178" s="13">
        <v>2</v>
      </c>
      <c r="G178" s="7"/>
    </row>
    <row r="179" spans="2:7" ht="15.75" customHeight="1" x14ac:dyDescent="0.25">
      <c r="B179" s="43" t="s">
        <v>13</v>
      </c>
      <c r="C179" s="13" t="s">
        <v>210</v>
      </c>
      <c r="D179" s="15">
        <v>39</v>
      </c>
      <c r="E179" s="13">
        <v>5</v>
      </c>
      <c r="F179" s="13">
        <v>5.67</v>
      </c>
      <c r="G179" s="7"/>
    </row>
    <row r="180" spans="2:7" ht="15.75" customHeight="1" x14ac:dyDescent="0.25">
      <c r="B180" s="43" t="s">
        <v>13</v>
      </c>
      <c r="C180" s="13" t="s">
        <v>211</v>
      </c>
      <c r="D180" s="13"/>
      <c r="E180" s="13">
        <v>1</v>
      </c>
      <c r="F180" s="13">
        <v>1.17</v>
      </c>
      <c r="G180" s="11"/>
    </row>
    <row r="181" spans="2:7" ht="15.75" customHeight="1" x14ac:dyDescent="0.25">
      <c r="B181" s="44" t="s">
        <v>16</v>
      </c>
      <c r="C181" s="13" t="s">
        <v>212</v>
      </c>
      <c r="D181" s="13"/>
      <c r="E181" s="13">
        <v>9</v>
      </c>
      <c r="F181" s="13">
        <v>12</v>
      </c>
      <c r="G181" s="7"/>
    </row>
    <row r="182" spans="2:7" ht="15.75" customHeight="1" x14ac:dyDescent="0.25">
      <c r="B182" s="44" t="s">
        <v>16</v>
      </c>
      <c r="C182" s="13" t="s">
        <v>222</v>
      </c>
      <c r="D182" s="13"/>
      <c r="E182" s="13"/>
      <c r="F182" s="13">
        <v>3</v>
      </c>
      <c r="G182" s="7"/>
    </row>
    <row r="183" spans="2:7" ht="15.75" customHeight="1" x14ac:dyDescent="0.25">
      <c r="B183" s="42" t="s">
        <v>15</v>
      </c>
      <c r="C183" s="13" t="s">
        <v>213</v>
      </c>
      <c r="D183" s="13"/>
      <c r="E183" s="13"/>
      <c r="F183" s="13"/>
      <c r="G183" s="1"/>
    </row>
    <row r="184" spans="2:7" ht="15.75" customHeight="1" x14ac:dyDescent="0.25">
      <c r="B184" s="42" t="s">
        <v>15</v>
      </c>
      <c r="C184" s="13" t="s">
        <v>214</v>
      </c>
      <c r="D184" s="13"/>
      <c r="E184" s="13"/>
      <c r="F184" s="13"/>
      <c r="G184" s="1"/>
    </row>
    <row r="185" spans="2:7" ht="15.75" customHeight="1" x14ac:dyDescent="0.25">
      <c r="B185" s="46" t="s">
        <v>12</v>
      </c>
      <c r="C185" s="13" t="s">
        <v>217</v>
      </c>
      <c r="D185" s="13"/>
      <c r="E185" s="13">
        <v>1</v>
      </c>
      <c r="F185" s="13">
        <v>4</v>
      </c>
      <c r="G185" s="7"/>
    </row>
    <row r="186" spans="2:7" ht="15.75" customHeight="1" x14ac:dyDescent="0.25">
      <c r="B186" s="43" t="s">
        <v>13</v>
      </c>
      <c r="C186" s="13" t="s">
        <v>218</v>
      </c>
      <c r="D186" s="13"/>
      <c r="E186" s="13"/>
      <c r="F186" s="13">
        <v>5.67</v>
      </c>
      <c r="G186" s="11"/>
    </row>
    <row r="187" spans="2:7" ht="15.75" customHeight="1" x14ac:dyDescent="0.25">
      <c r="B187" s="45" t="s">
        <v>9</v>
      </c>
      <c r="C187" s="13" t="s">
        <v>221</v>
      </c>
      <c r="D187" s="13" t="s">
        <v>11</v>
      </c>
      <c r="E187" s="13">
        <v>4</v>
      </c>
      <c r="F187" s="13">
        <v>6</v>
      </c>
      <c r="G187" s="7"/>
    </row>
    <row r="188" spans="2:7" ht="15.75" customHeight="1" x14ac:dyDescent="0.25">
      <c r="B188" s="44" t="s">
        <v>16</v>
      </c>
      <c r="C188" s="13" t="s">
        <v>223</v>
      </c>
      <c r="D188" s="13"/>
      <c r="E188" s="13"/>
      <c r="F188" s="13">
        <v>10</v>
      </c>
      <c r="G188" s="7"/>
    </row>
  </sheetData>
  <mergeCells count="18">
    <mergeCell ref="K6:K8"/>
    <mergeCell ref="J9:J11"/>
    <mergeCell ref="K9:K11"/>
    <mergeCell ref="B72:G73"/>
    <mergeCell ref="B41:G42"/>
    <mergeCell ref="B163:G164"/>
    <mergeCell ref="B4:G5"/>
    <mergeCell ref="J12:J14"/>
    <mergeCell ref="J22:L22"/>
    <mergeCell ref="B142:G143"/>
    <mergeCell ref="B127:G128"/>
    <mergeCell ref="K12:K14"/>
    <mergeCell ref="J15:J17"/>
    <mergeCell ref="K15:K17"/>
    <mergeCell ref="K18:K20"/>
    <mergeCell ref="J18:J20"/>
    <mergeCell ref="K3:K5"/>
    <mergeCell ref="J6:J8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49"/>
  <sheetViews>
    <sheetView workbookViewId="0">
      <selection activeCell="I14" sqref="I14"/>
    </sheetView>
  </sheetViews>
  <sheetFormatPr baseColWidth="10" defaultColWidth="12.5546875" defaultRowHeight="15.75" customHeight="1" x14ac:dyDescent="0.25"/>
  <cols>
    <col min="1" max="1" width="14.5546875" customWidth="1"/>
    <col min="2" max="2" width="35.44140625" customWidth="1"/>
    <col min="3" max="3" width="27.44140625" customWidth="1"/>
    <col min="4" max="4" width="10.44140625" customWidth="1"/>
    <col min="9" max="9" width="20" customWidth="1"/>
  </cols>
  <sheetData>
    <row r="1" spans="1:10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I1" s="12" t="s">
        <v>97</v>
      </c>
      <c r="J1" s="2">
        <f>SUM(B2:B1000)</f>
        <v>39</v>
      </c>
    </row>
    <row r="2" spans="1:10" ht="15.75" customHeight="1" x14ac:dyDescent="0.25">
      <c r="A2" s="15">
        <v>1</v>
      </c>
      <c r="B2" s="17">
        <v>1</v>
      </c>
      <c r="C2" s="16" t="s">
        <v>98</v>
      </c>
      <c r="D2" s="16">
        <v>1.5</v>
      </c>
      <c r="E2" s="16" t="s">
        <v>99</v>
      </c>
      <c r="F2" s="16" t="s">
        <v>100</v>
      </c>
      <c r="I2" s="12" t="s">
        <v>101</v>
      </c>
      <c r="J2" s="2">
        <v>48</v>
      </c>
    </row>
    <row r="3" spans="1:10" ht="13.8" x14ac:dyDescent="0.25">
      <c r="A3" s="15">
        <v>2</v>
      </c>
      <c r="B3" s="17">
        <v>1</v>
      </c>
      <c r="C3" s="16" t="s">
        <v>102</v>
      </c>
      <c r="D3" s="16">
        <v>1.5</v>
      </c>
      <c r="E3" s="16" t="s">
        <v>99</v>
      </c>
      <c r="F3" s="18" t="s">
        <v>100</v>
      </c>
    </row>
    <row r="4" spans="1:10" ht="13.8" x14ac:dyDescent="0.25">
      <c r="A4" s="15">
        <v>3</v>
      </c>
      <c r="B4" s="17">
        <v>1</v>
      </c>
      <c r="C4" s="16" t="s">
        <v>103</v>
      </c>
      <c r="D4" s="16">
        <v>5</v>
      </c>
      <c r="E4" s="16" t="s">
        <v>99</v>
      </c>
      <c r="F4" s="18" t="s">
        <v>100</v>
      </c>
    </row>
    <row r="5" spans="1:10" ht="15.75" customHeight="1" x14ac:dyDescent="0.25">
      <c r="A5" s="15">
        <v>4</v>
      </c>
      <c r="B5" s="73"/>
      <c r="C5" s="16" t="s">
        <v>104</v>
      </c>
      <c r="D5" s="13"/>
      <c r="E5" s="13" t="s">
        <v>105</v>
      </c>
      <c r="F5" s="13"/>
    </row>
    <row r="6" spans="1:10" ht="15.75" customHeight="1" x14ac:dyDescent="0.25">
      <c r="A6" s="15">
        <v>5</v>
      </c>
      <c r="B6" s="73"/>
      <c r="C6" s="16" t="s">
        <v>106</v>
      </c>
      <c r="D6" s="16">
        <v>40</v>
      </c>
      <c r="E6" s="16" t="s">
        <v>99</v>
      </c>
      <c r="F6" s="16" t="s">
        <v>107</v>
      </c>
    </row>
    <row r="7" spans="1:10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99</v>
      </c>
      <c r="F7" s="16" t="s">
        <v>108</v>
      </c>
    </row>
    <row r="8" spans="1:10" ht="15.75" customHeight="1" x14ac:dyDescent="0.25">
      <c r="A8" s="15">
        <v>7</v>
      </c>
      <c r="B8" s="73"/>
      <c r="C8" s="16" t="s">
        <v>109</v>
      </c>
      <c r="D8" s="13"/>
      <c r="E8" s="13" t="s">
        <v>105</v>
      </c>
      <c r="F8" s="13"/>
    </row>
    <row r="9" spans="1:10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105</v>
      </c>
      <c r="F9" s="16" t="s">
        <v>100</v>
      </c>
    </row>
    <row r="10" spans="1:10" ht="15.75" customHeight="1" x14ac:dyDescent="0.25">
      <c r="A10" s="15">
        <v>9</v>
      </c>
      <c r="B10" s="17">
        <v>1</v>
      </c>
      <c r="C10" s="16" t="s">
        <v>110</v>
      </c>
      <c r="D10" s="13"/>
      <c r="E10" s="13" t="s">
        <v>111</v>
      </c>
      <c r="F10" s="13"/>
    </row>
    <row r="11" spans="1:10" ht="15.75" customHeight="1" x14ac:dyDescent="0.25">
      <c r="A11" s="15">
        <v>10</v>
      </c>
      <c r="B11" s="74"/>
      <c r="C11" s="16" t="s">
        <v>112</v>
      </c>
      <c r="D11" s="13"/>
      <c r="E11" s="13" t="s">
        <v>111</v>
      </c>
      <c r="F11" s="13"/>
    </row>
    <row r="12" spans="1:10" ht="15.75" customHeight="1" x14ac:dyDescent="0.25">
      <c r="A12" s="15">
        <v>11</v>
      </c>
      <c r="B12" s="17">
        <v>1</v>
      </c>
      <c r="C12" s="16" t="s">
        <v>113</v>
      </c>
      <c r="D12" s="13"/>
      <c r="E12" s="13" t="s">
        <v>105</v>
      </c>
      <c r="F12" s="13"/>
    </row>
    <row r="13" spans="1:10" ht="15.75" customHeight="1" x14ac:dyDescent="0.25">
      <c r="A13" s="15">
        <v>12</v>
      </c>
      <c r="B13" s="73"/>
      <c r="C13" s="16" t="s">
        <v>114</v>
      </c>
      <c r="D13" s="13"/>
      <c r="E13" s="13" t="s">
        <v>111</v>
      </c>
      <c r="F13" s="13"/>
    </row>
    <row r="14" spans="1:10" ht="15.75" customHeight="1" x14ac:dyDescent="0.25">
      <c r="A14" s="15">
        <v>13</v>
      </c>
      <c r="B14" s="17">
        <v>1</v>
      </c>
      <c r="C14" s="16" t="s">
        <v>74</v>
      </c>
      <c r="D14" s="13"/>
      <c r="E14" s="13" t="s">
        <v>111</v>
      </c>
      <c r="F14" s="13"/>
    </row>
    <row r="15" spans="1:10" ht="15.75" customHeight="1" x14ac:dyDescent="0.25">
      <c r="A15" s="15">
        <v>14</v>
      </c>
      <c r="B15" s="73"/>
      <c r="C15" s="16" t="s">
        <v>115</v>
      </c>
      <c r="D15" s="13"/>
      <c r="E15" s="13" t="s">
        <v>111</v>
      </c>
      <c r="F15" s="13"/>
    </row>
    <row r="16" spans="1:10" ht="15.75" customHeight="1" x14ac:dyDescent="0.25">
      <c r="A16" s="15">
        <v>15</v>
      </c>
      <c r="B16" s="74"/>
      <c r="C16" s="16" t="s">
        <v>116</v>
      </c>
      <c r="D16" s="13"/>
      <c r="E16" s="13" t="s">
        <v>105</v>
      </c>
      <c r="F16" s="13"/>
    </row>
    <row r="17" spans="1:6" ht="15.75" customHeight="1" x14ac:dyDescent="0.25">
      <c r="A17" s="15">
        <v>16</v>
      </c>
      <c r="B17" s="73"/>
      <c r="C17" s="16" t="s">
        <v>117</v>
      </c>
      <c r="D17" s="13"/>
      <c r="E17" s="13" t="s">
        <v>105</v>
      </c>
      <c r="F17" s="13"/>
    </row>
    <row r="18" spans="1:6" ht="13.8" x14ac:dyDescent="0.25">
      <c r="A18" s="15">
        <v>17</v>
      </c>
      <c r="B18" s="17">
        <v>1</v>
      </c>
      <c r="C18" s="16" t="s">
        <v>118</v>
      </c>
      <c r="D18" s="16">
        <v>3</v>
      </c>
      <c r="E18" s="16" t="s">
        <v>99</v>
      </c>
      <c r="F18" s="18" t="s">
        <v>100</v>
      </c>
    </row>
    <row r="19" spans="1:6" ht="13.8" x14ac:dyDescent="0.25">
      <c r="A19" s="15">
        <v>18</v>
      </c>
      <c r="B19" s="17">
        <v>1</v>
      </c>
      <c r="C19" s="16" t="s">
        <v>26</v>
      </c>
      <c r="D19" s="16">
        <v>3</v>
      </c>
      <c r="E19" s="16" t="s">
        <v>99</v>
      </c>
      <c r="F19" s="18" t="s">
        <v>100</v>
      </c>
    </row>
    <row r="20" spans="1:6" ht="13.2" x14ac:dyDescent="0.25">
      <c r="A20" s="15">
        <v>19</v>
      </c>
      <c r="B20" s="17">
        <v>1</v>
      </c>
      <c r="C20" s="16" t="s">
        <v>119</v>
      </c>
      <c r="D20" s="13"/>
      <c r="E20" s="13" t="s">
        <v>105</v>
      </c>
      <c r="F20" s="13"/>
    </row>
    <row r="21" spans="1:6" ht="13.8" x14ac:dyDescent="0.25">
      <c r="A21" s="15">
        <v>20</v>
      </c>
      <c r="B21" s="17">
        <v>1</v>
      </c>
      <c r="C21" s="16" t="s">
        <v>34</v>
      </c>
      <c r="D21" s="16">
        <v>2</v>
      </c>
      <c r="E21" s="16" t="s">
        <v>99</v>
      </c>
      <c r="F21" s="18" t="s">
        <v>100</v>
      </c>
    </row>
    <row r="22" spans="1:6" ht="13.2" x14ac:dyDescent="0.25">
      <c r="A22" s="15">
        <v>21</v>
      </c>
      <c r="B22" s="17">
        <v>1</v>
      </c>
      <c r="C22" s="16" t="s">
        <v>120</v>
      </c>
      <c r="D22" s="13"/>
      <c r="E22" s="13" t="s">
        <v>105</v>
      </c>
      <c r="F22" s="13"/>
    </row>
    <row r="23" spans="1:6" ht="13.2" x14ac:dyDescent="0.25">
      <c r="A23" s="15">
        <v>22</v>
      </c>
      <c r="B23" s="73"/>
      <c r="C23" s="16" t="s">
        <v>121</v>
      </c>
      <c r="D23" s="13"/>
      <c r="E23" s="13" t="s">
        <v>111</v>
      </c>
      <c r="F23" s="13"/>
    </row>
    <row r="24" spans="1:6" ht="13.2" x14ac:dyDescent="0.25">
      <c r="A24" s="15">
        <v>23</v>
      </c>
      <c r="B24" s="17">
        <v>1</v>
      </c>
      <c r="C24" s="16" t="s">
        <v>122</v>
      </c>
      <c r="D24" s="16">
        <v>8</v>
      </c>
      <c r="E24" s="16" t="s">
        <v>99</v>
      </c>
      <c r="F24" s="16" t="s">
        <v>100</v>
      </c>
    </row>
    <row r="25" spans="1:6" ht="13.2" x14ac:dyDescent="0.25">
      <c r="A25" s="15">
        <v>24</v>
      </c>
      <c r="B25" s="17">
        <v>1</v>
      </c>
      <c r="C25" s="16" t="s">
        <v>123</v>
      </c>
      <c r="D25" s="13"/>
      <c r="E25" s="13" t="s">
        <v>111</v>
      </c>
      <c r="F25" s="13"/>
    </row>
    <row r="26" spans="1:6" ht="13.8" x14ac:dyDescent="0.25">
      <c r="A26" s="15">
        <v>25</v>
      </c>
      <c r="B26" s="17">
        <v>1</v>
      </c>
      <c r="C26" s="16" t="s">
        <v>19</v>
      </c>
      <c r="D26" s="16">
        <v>5</v>
      </c>
      <c r="E26" s="16" t="s">
        <v>99</v>
      </c>
      <c r="F26" s="18" t="s">
        <v>100</v>
      </c>
    </row>
    <row r="27" spans="1:6" ht="13.2" x14ac:dyDescent="0.25">
      <c r="A27" s="15">
        <v>26</v>
      </c>
      <c r="B27" s="17">
        <v>1</v>
      </c>
      <c r="C27" s="16" t="s">
        <v>124</v>
      </c>
      <c r="D27" s="13"/>
      <c r="E27" s="13" t="s">
        <v>111</v>
      </c>
      <c r="F27" s="13"/>
    </row>
    <row r="28" spans="1:6" ht="13.2" x14ac:dyDescent="0.25">
      <c r="A28" s="15">
        <v>27</v>
      </c>
      <c r="B28" s="17">
        <v>1</v>
      </c>
      <c r="C28" s="16" t="s">
        <v>125</v>
      </c>
      <c r="D28" s="16">
        <v>3</v>
      </c>
      <c r="E28" s="16" t="s">
        <v>99</v>
      </c>
      <c r="F28" s="16" t="s">
        <v>108</v>
      </c>
    </row>
    <row r="29" spans="1:6" ht="13.2" x14ac:dyDescent="0.25">
      <c r="A29" s="15">
        <v>28</v>
      </c>
      <c r="B29" s="17">
        <v>1</v>
      </c>
      <c r="C29" s="16" t="s">
        <v>126</v>
      </c>
      <c r="D29" s="13"/>
      <c r="E29" s="13" t="s">
        <v>111</v>
      </c>
      <c r="F29" s="13"/>
    </row>
    <row r="30" spans="1:6" ht="13.2" x14ac:dyDescent="0.25">
      <c r="A30" s="15">
        <v>29</v>
      </c>
      <c r="B30" s="17">
        <v>1</v>
      </c>
      <c r="C30" s="16" t="s">
        <v>127</v>
      </c>
      <c r="D30" s="13"/>
      <c r="E30" s="13" t="s">
        <v>111</v>
      </c>
      <c r="F30" s="13"/>
    </row>
    <row r="31" spans="1:6" ht="13.8" x14ac:dyDescent="0.25">
      <c r="A31" s="15">
        <v>30</v>
      </c>
      <c r="B31" s="17">
        <v>1</v>
      </c>
      <c r="C31" s="16" t="s">
        <v>128</v>
      </c>
      <c r="D31" s="16">
        <v>1</v>
      </c>
      <c r="E31" s="16" t="s">
        <v>99</v>
      </c>
      <c r="F31" s="18" t="s">
        <v>100</v>
      </c>
    </row>
    <row r="32" spans="1:6" ht="13.8" x14ac:dyDescent="0.25">
      <c r="A32" s="15">
        <v>31</v>
      </c>
      <c r="B32" s="17">
        <v>1</v>
      </c>
      <c r="C32" s="16" t="s">
        <v>129</v>
      </c>
      <c r="D32" s="16">
        <v>7</v>
      </c>
      <c r="E32" s="16" t="s">
        <v>99</v>
      </c>
      <c r="F32" s="18" t="s">
        <v>100</v>
      </c>
    </row>
    <row r="33" spans="1:6" ht="13.8" x14ac:dyDescent="0.25">
      <c r="A33" s="15">
        <v>32</v>
      </c>
      <c r="B33" s="17">
        <v>1</v>
      </c>
      <c r="C33" s="16" t="s">
        <v>130</v>
      </c>
      <c r="D33" s="16">
        <v>0.5</v>
      </c>
      <c r="E33" s="16" t="s">
        <v>99</v>
      </c>
      <c r="F33" s="18" t="s">
        <v>100</v>
      </c>
    </row>
    <row r="34" spans="1:6" ht="13.8" x14ac:dyDescent="0.25">
      <c r="A34" s="15">
        <v>33</v>
      </c>
      <c r="B34" s="17">
        <v>1</v>
      </c>
      <c r="C34" s="16" t="s">
        <v>32</v>
      </c>
      <c r="D34" s="16">
        <v>1.5</v>
      </c>
      <c r="E34" s="16" t="s">
        <v>99</v>
      </c>
      <c r="F34" s="18" t="s">
        <v>100</v>
      </c>
    </row>
    <row r="35" spans="1:6" ht="13.2" x14ac:dyDescent="0.25">
      <c r="A35" s="15">
        <v>34</v>
      </c>
      <c r="B35" s="17">
        <v>1</v>
      </c>
      <c r="C35" s="16" t="s">
        <v>131</v>
      </c>
      <c r="D35" s="13"/>
      <c r="E35" s="13" t="s">
        <v>105</v>
      </c>
      <c r="F35" s="13"/>
    </row>
    <row r="36" spans="1:6" ht="13.2" x14ac:dyDescent="0.25">
      <c r="A36" s="15">
        <v>35</v>
      </c>
      <c r="B36" s="17">
        <v>1</v>
      </c>
      <c r="C36" s="16" t="s">
        <v>132</v>
      </c>
      <c r="D36" s="13"/>
      <c r="E36" s="13" t="s">
        <v>105</v>
      </c>
      <c r="F36" s="13"/>
    </row>
    <row r="37" spans="1:6" ht="13.2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105</v>
      </c>
      <c r="F37" s="16" t="s">
        <v>100</v>
      </c>
    </row>
    <row r="38" spans="1:6" ht="13.2" x14ac:dyDescent="0.25">
      <c r="A38" s="15">
        <v>37</v>
      </c>
      <c r="B38" s="17">
        <v>1</v>
      </c>
      <c r="C38" s="16" t="s">
        <v>133</v>
      </c>
      <c r="D38" s="13"/>
      <c r="E38" s="13" t="s">
        <v>111</v>
      </c>
      <c r="F38" s="13"/>
    </row>
    <row r="39" spans="1:6" ht="13.2" x14ac:dyDescent="0.25">
      <c r="A39" s="15">
        <v>38</v>
      </c>
      <c r="B39" s="17">
        <v>1</v>
      </c>
      <c r="C39" s="16" t="s">
        <v>134</v>
      </c>
      <c r="D39" s="13"/>
      <c r="E39" s="13" t="s">
        <v>111</v>
      </c>
      <c r="F39" s="13"/>
    </row>
    <row r="40" spans="1:6" ht="13.2" x14ac:dyDescent="0.25">
      <c r="A40" s="15">
        <v>39</v>
      </c>
      <c r="B40" s="17">
        <v>1</v>
      </c>
      <c r="C40" s="16" t="s">
        <v>135</v>
      </c>
      <c r="D40" s="16">
        <v>3</v>
      </c>
      <c r="E40" s="16" t="s">
        <v>111</v>
      </c>
      <c r="F40" s="16" t="s">
        <v>108</v>
      </c>
    </row>
    <row r="41" spans="1:6" ht="13.2" x14ac:dyDescent="0.25">
      <c r="A41" s="15">
        <v>40</v>
      </c>
      <c r="B41" s="17">
        <v>1</v>
      </c>
      <c r="C41" s="16" t="s">
        <v>136</v>
      </c>
      <c r="D41" s="16">
        <v>2</v>
      </c>
      <c r="E41" s="16" t="s">
        <v>105</v>
      </c>
      <c r="F41" s="16" t="s">
        <v>100</v>
      </c>
    </row>
    <row r="42" spans="1:6" ht="13.2" x14ac:dyDescent="0.25">
      <c r="A42" s="15">
        <v>41</v>
      </c>
      <c r="B42" s="17">
        <v>1</v>
      </c>
      <c r="C42" s="16" t="s">
        <v>137</v>
      </c>
      <c r="D42" s="16">
        <v>2</v>
      </c>
      <c r="E42" s="16" t="s">
        <v>105</v>
      </c>
      <c r="F42" s="16" t="s">
        <v>108</v>
      </c>
    </row>
    <row r="43" spans="1:6" ht="13.2" x14ac:dyDescent="0.25">
      <c r="A43" s="15">
        <v>42</v>
      </c>
      <c r="B43" s="17">
        <v>1</v>
      </c>
      <c r="C43" s="16" t="s">
        <v>138</v>
      </c>
      <c r="D43" s="16">
        <v>3</v>
      </c>
      <c r="E43" s="16" t="s">
        <v>111</v>
      </c>
      <c r="F43" s="16" t="s">
        <v>108</v>
      </c>
    </row>
    <row r="44" spans="1:6" ht="13.8" x14ac:dyDescent="0.25">
      <c r="A44" s="15">
        <v>43</v>
      </c>
      <c r="B44" s="17">
        <v>1</v>
      </c>
      <c r="C44" s="16" t="s">
        <v>139</v>
      </c>
      <c r="D44" s="16">
        <v>0.5</v>
      </c>
      <c r="E44" s="16" t="s">
        <v>111</v>
      </c>
      <c r="F44" s="18" t="s">
        <v>100</v>
      </c>
    </row>
    <row r="45" spans="1:6" ht="13.2" x14ac:dyDescent="0.25">
      <c r="A45" s="15">
        <v>44</v>
      </c>
      <c r="B45" s="17">
        <v>1</v>
      </c>
      <c r="C45" s="16" t="s">
        <v>140</v>
      </c>
      <c r="D45" s="16">
        <v>1.5</v>
      </c>
      <c r="E45" s="16" t="s">
        <v>99</v>
      </c>
      <c r="F45" s="16" t="s">
        <v>108</v>
      </c>
    </row>
    <row r="46" spans="1:6" ht="13.2" x14ac:dyDescent="0.25">
      <c r="A46" s="15">
        <v>45</v>
      </c>
      <c r="B46" s="17">
        <v>1</v>
      </c>
      <c r="C46" s="16" t="s">
        <v>141</v>
      </c>
      <c r="D46" s="13"/>
      <c r="E46" s="13" t="s">
        <v>111</v>
      </c>
      <c r="F46" s="13"/>
    </row>
    <row r="47" spans="1:6" ht="13.2" x14ac:dyDescent="0.25">
      <c r="A47" s="15">
        <v>46</v>
      </c>
      <c r="B47" s="17">
        <v>1</v>
      </c>
      <c r="C47" s="16" t="s">
        <v>142</v>
      </c>
      <c r="D47" s="16">
        <v>2</v>
      </c>
      <c r="E47" s="16" t="s">
        <v>99</v>
      </c>
      <c r="F47" s="16" t="s">
        <v>108</v>
      </c>
    </row>
    <row r="48" spans="1:6" ht="15.75" customHeight="1" x14ac:dyDescent="0.25">
      <c r="A48" s="15">
        <v>47</v>
      </c>
      <c r="B48" s="17">
        <v>1</v>
      </c>
      <c r="C48" s="16" t="s">
        <v>143</v>
      </c>
      <c r="D48" s="16">
        <v>2</v>
      </c>
      <c r="E48" s="16" t="s">
        <v>99</v>
      </c>
      <c r="F48" s="16" t="s">
        <v>107</v>
      </c>
    </row>
    <row r="49" spans="1:6" ht="15.75" customHeight="1" x14ac:dyDescent="0.25">
      <c r="A49" s="29">
        <v>48</v>
      </c>
      <c r="B49" s="17">
        <v>1</v>
      </c>
      <c r="C49" s="30" t="s">
        <v>148</v>
      </c>
      <c r="D49" s="30">
        <v>5</v>
      </c>
      <c r="E49" s="30" t="s">
        <v>105</v>
      </c>
      <c r="F49" s="30" t="s">
        <v>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3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Daniel Escribano Issacovitch</cp:lastModifiedBy>
  <cp:revision/>
  <dcterms:created xsi:type="dcterms:W3CDTF">2023-10-17T10:39:19Z</dcterms:created>
  <dcterms:modified xsi:type="dcterms:W3CDTF">2023-12-15T00:03:03Z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