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Julve\OneDrive\Escritorio\Uni\Linux\"/>
    </mc:Choice>
  </mc:AlternateContent>
  <xr:revisionPtr revIDLastSave="0" documentId="13_ncr:1_{7196E3C1-E1F9-4191-A559-76880FCC392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Kupeng" sheetId="1" r:id="rId1"/>
    <sheet name="Int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11" i="2" l="1"/>
  <c r="N11" i="2"/>
  <c r="L11" i="2"/>
  <c r="J11" i="2"/>
  <c r="H11" i="2"/>
  <c r="F11" i="2"/>
  <c r="J10" i="2"/>
  <c r="H10" i="2"/>
  <c r="F10" i="2"/>
  <c r="P9" i="2"/>
  <c r="N9" i="2"/>
  <c r="L9" i="2"/>
  <c r="J9" i="2"/>
  <c r="H9" i="2"/>
  <c r="F9" i="2"/>
  <c r="J8" i="2"/>
  <c r="H8" i="2"/>
  <c r="F8" i="2"/>
  <c r="P7" i="2"/>
  <c r="N7" i="2"/>
  <c r="L7" i="2"/>
  <c r="J7" i="2"/>
  <c r="H7" i="2"/>
  <c r="F7" i="2"/>
  <c r="J6" i="2"/>
  <c r="H6" i="2"/>
  <c r="F6" i="2"/>
  <c r="P5" i="2"/>
  <c r="N5" i="2"/>
  <c r="L5" i="2"/>
  <c r="J5" i="2"/>
  <c r="H5" i="2"/>
  <c r="F5" i="2"/>
  <c r="J4" i="2"/>
  <c r="H4" i="2"/>
  <c r="F4" i="2"/>
  <c r="P3" i="2"/>
  <c r="N3" i="2"/>
  <c r="L3" i="2"/>
  <c r="J3" i="2"/>
  <c r="H3" i="2"/>
  <c r="F3" i="2"/>
  <c r="J2" i="2"/>
  <c r="H2" i="2"/>
  <c r="F2" i="2"/>
  <c r="P11" i="1"/>
  <c r="N11" i="1"/>
  <c r="L11" i="1"/>
  <c r="J11" i="1"/>
  <c r="H11" i="1"/>
  <c r="F11" i="1"/>
  <c r="J10" i="1"/>
  <c r="H10" i="1"/>
  <c r="F10" i="1"/>
  <c r="P9" i="1"/>
  <c r="N9" i="1"/>
  <c r="L9" i="1"/>
  <c r="J9" i="1"/>
  <c r="H9" i="1"/>
  <c r="F9" i="1"/>
  <c r="J8" i="1"/>
  <c r="H8" i="1"/>
  <c r="F8" i="1"/>
  <c r="P7" i="1"/>
  <c r="N7" i="1"/>
  <c r="L7" i="1"/>
  <c r="J7" i="1"/>
  <c r="H7" i="1"/>
  <c r="F7" i="1"/>
  <c r="J6" i="1"/>
  <c r="H6" i="1"/>
  <c r="F6" i="1"/>
  <c r="P5" i="1"/>
  <c r="N5" i="1"/>
  <c r="L5" i="1"/>
  <c r="J5" i="1"/>
  <c r="H5" i="1"/>
  <c r="F5" i="1"/>
  <c r="J4" i="1"/>
  <c r="H4" i="1"/>
  <c r="F4" i="1"/>
  <c r="P3" i="1"/>
  <c r="N3" i="1"/>
  <c r="L3" i="1"/>
  <c r="J3" i="1"/>
  <c r="H3" i="1"/>
  <c r="F3" i="1"/>
  <c r="J2" i="1"/>
  <c r="H2" i="1"/>
  <c r="F2" i="1"/>
</calcChain>
</file>

<file path=xl/sharedStrings.xml><?xml version="1.0" encoding="utf-8"?>
<sst xmlns="http://schemas.openxmlformats.org/spreadsheetml/2006/main" count="54" uniqueCount="20">
  <si>
    <t>Tamaño de matriz</t>
  </si>
  <si>
    <t>O</t>
  </si>
  <si>
    <t>Tiempo (us)</t>
  </si>
  <si>
    <t>Instrucciones</t>
  </si>
  <si>
    <t>MFLOPS</t>
  </si>
  <si>
    <t>MIPS</t>
  </si>
  <si>
    <t>CPI</t>
  </si>
  <si>
    <t>Bps instrucciones</t>
  </si>
  <si>
    <t>Bps datos</t>
  </si>
  <si>
    <t>Bps Banco regsitros</t>
  </si>
  <si>
    <t>O0</t>
  </si>
  <si>
    <t>O2</t>
  </si>
  <si>
    <t>Frecuencia (GHz)</t>
  </si>
  <si>
    <t>Instrucciones ( r)</t>
  </si>
  <si>
    <t>Datos (r/w)</t>
  </si>
  <si>
    <t>Banco de registros (r/w)</t>
  </si>
  <si>
    <t>56B</t>
  </si>
  <si>
    <t>16B / 8B</t>
  </si>
  <si>
    <t>96B / 32B</t>
  </si>
  <si>
    <t>38B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</si>
</sst>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zoomScaleNormal="100" workbookViewId="0"/>
  </sheetViews>
  <sheetFormatPr baseColWidth="10" defaultColWidth="11.5546875" defaultRowHeight="13.2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H1" t="s">
        <v>5</v>
      </c>
      <c r="J1" t="s">
        <v>6</v>
      </c>
      <c r="L1" t="s">
        <v>7</v>
      </c>
      <c r="N1" t="s">
        <v>8</v>
      </c>
      <c r="P1" t="s">
        <v>9</v>
      </c>
    </row>
    <row r="2" spans="1:16" x14ac:dyDescent="0.25">
      <c r="A2">
        <v>16</v>
      </c>
      <c r="B2" t="s">
        <v>10</v>
      </c>
      <c r="C2">
        <v>1.27</v>
      </c>
      <c r="D2">
        <v>37</v>
      </c>
      <c r="F2">
        <f t="shared" ref="F2:F11" si="0">((A2^2)*2)/C2</f>
        <v>403.14960629921256</v>
      </c>
      <c r="H2">
        <f t="shared" ref="H2:H11" si="1">(D2*(A2^2))/(C2*(10^-6)*10^6)</f>
        <v>7458.2677165354326</v>
      </c>
      <c r="J2">
        <f t="shared" ref="J2:J11" si="2">(C2*A$14*(10^3))/(D2*(A2^2))</f>
        <v>0.34860641891891891</v>
      </c>
    </row>
    <row r="3" spans="1:16" x14ac:dyDescent="0.25">
      <c r="A3">
        <v>16</v>
      </c>
      <c r="B3" t="s">
        <v>11</v>
      </c>
      <c r="C3">
        <v>0.24</v>
      </c>
      <c r="D3">
        <v>7</v>
      </c>
      <c r="F3">
        <f t="shared" si="0"/>
        <v>2133.3333333333335</v>
      </c>
      <c r="H3">
        <f t="shared" si="1"/>
        <v>7466.666666666667</v>
      </c>
      <c r="J3">
        <f t="shared" si="2"/>
        <v>0.3482142857142857</v>
      </c>
      <c r="L3">
        <f>B$15*(A3^2)/C3*10^-6</f>
        <v>5.9733333333333333E-2</v>
      </c>
      <c r="N3">
        <f>C$15*(A3^2)/C3*10^-6</f>
        <v>2.5599999999999998E-2</v>
      </c>
      <c r="P3">
        <f>D$15*(A3^2)/C3*10^-6</f>
        <v>0.13653333333333334</v>
      </c>
    </row>
    <row r="4" spans="1:16" x14ac:dyDescent="0.25">
      <c r="A4">
        <v>64</v>
      </c>
      <c r="B4" t="s">
        <v>10</v>
      </c>
      <c r="C4">
        <v>20.14</v>
      </c>
      <c r="D4">
        <v>37</v>
      </c>
      <c r="F4">
        <f t="shared" si="0"/>
        <v>406.75273088381329</v>
      </c>
      <c r="H4">
        <f t="shared" si="1"/>
        <v>7524.9255213505458</v>
      </c>
      <c r="J4">
        <f t="shared" si="2"/>
        <v>0.34551836993243246</v>
      </c>
    </row>
    <row r="5" spans="1:16" x14ac:dyDescent="0.25">
      <c r="A5">
        <v>64</v>
      </c>
      <c r="B5" t="s">
        <v>11</v>
      </c>
      <c r="C5">
        <v>3.73</v>
      </c>
      <c r="D5">
        <v>7</v>
      </c>
      <c r="F5">
        <f t="shared" si="0"/>
        <v>2196.2466487935658</v>
      </c>
      <c r="H5">
        <f t="shared" si="1"/>
        <v>7686.8632707774796</v>
      </c>
      <c r="J5">
        <f t="shared" si="2"/>
        <v>0.33823939732142855</v>
      </c>
      <c r="L5">
        <f>B$15*(A5^2)/C5*10^-6</f>
        <v>6.1494906166219832E-2</v>
      </c>
      <c r="N5">
        <f>C$15*(A5^2)/C5*10^-6</f>
        <v>2.6354959785522786E-2</v>
      </c>
      <c r="P5">
        <f>D$15*(A5^2)/C5*10^-6</f>
        <v>0.14055978552278819</v>
      </c>
    </row>
    <row r="6" spans="1:16" x14ac:dyDescent="0.25">
      <c r="A6">
        <v>256</v>
      </c>
      <c r="B6" t="s">
        <v>10</v>
      </c>
      <c r="C6">
        <v>328.29</v>
      </c>
      <c r="D6">
        <v>37</v>
      </c>
      <c r="F6">
        <f t="shared" si="0"/>
        <v>399.25675469858965</v>
      </c>
      <c r="H6">
        <f t="shared" si="1"/>
        <v>7386.2499619239079</v>
      </c>
      <c r="J6">
        <f t="shared" si="2"/>
        <v>0.35200541728251694</v>
      </c>
    </row>
    <row r="7" spans="1:16" x14ac:dyDescent="0.25">
      <c r="A7">
        <v>256</v>
      </c>
      <c r="B7" t="s">
        <v>11</v>
      </c>
      <c r="C7">
        <v>115.89</v>
      </c>
      <c r="D7">
        <v>7</v>
      </c>
      <c r="F7">
        <f t="shared" si="0"/>
        <v>1131.0035378376047</v>
      </c>
      <c r="H7">
        <f t="shared" si="1"/>
        <v>3958.5123824316165</v>
      </c>
      <c r="J7">
        <f t="shared" si="2"/>
        <v>0.6568123953683036</v>
      </c>
      <c r="L7">
        <f>B$15*(A7^2)/C7*10^-6</f>
        <v>3.1668099059452927E-2</v>
      </c>
      <c r="N7">
        <f>C$15*(A7^2)/C7*10^-6</f>
        <v>1.3572042454051254E-2</v>
      </c>
      <c r="P7">
        <f>D$15*(A7^2)/C7*10^-6</f>
        <v>7.238422642160669E-2</v>
      </c>
    </row>
    <row r="8" spans="1:16" x14ac:dyDescent="0.25">
      <c r="A8">
        <v>1024</v>
      </c>
      <c r="B8" t="s">
        <v>10</v>
      </c>
      <c r="C8">
        <v>5307.6440000000002</v>
      </c>
      <c r="D8">
        <v>37</v>
      </c>
      <c r="F8">
        <f t="shared" si="0"/>
        <v>395.11919036016729</v>
      </c>
      <c r="H8">
        <f t="shared" si="1"/>
        <v>7309.7050216630951</v>
      </c>
      <c r="J8">
        <f t="shared" si="2"/>
        <v>0.35569150770032731</v>
      </c>
    </row>
    <row r="9" spans="1:16" x14ac:dyDescent="0.25">
      <c r="A9">
        <v>1024</v>
      </c>
      <c r="B9" t="s">
        <v>11</v>
      </c>
      <c r="C9">
        <v>1280.8900000000001</v>
      </c>
      <c r="D9">
        <v>7</v>
      </c>
      <c r="F9">
        <f t="shared" si="0"/>
        <v>1637.2615915496256</v>
      </c>
      <c r="H9">
        <f t="shared" si="1"/>
        <v>5730.4155704236891</v>
      </c>
      <c r="J9">
        <f t="shared" si="2"/>
        <v>0.45371927533830919</v>
      </c>
      <c r="L9">
        <f>B$15*(A9^2)/C9*10^-6</f>
        <v>4.5843324563389513E-2</v>
      </c>
      <c r="N9">
        <f>C$15*(A9^2)/C9*10^-6</f>
        <v>1.9647139098595508E-2</v>
      </c>
      <c r="P9">
        <f>D$15*(A9^2)/C9*10^-6</f>
        <v>0.10478474185917604</v>
      </c>
    </row>
    <row r="10" spans="1:16" x14ac:dyDescent="0.25">
      <c r="A10">
        <v>4096</v>
      </c>
      <c r="B10" t="s">
        <v>10</v>
      </c>
      <c r="C10">
        <v>94317.19</v>
      </c>
      <c r="D10">
        <v>37</v>
      </c>
      <c r="F10">
        <f t="shared" si="0"/>
        <v>355.76157432171163</v>
      </c>
      <c r="H10">
        <f t="shared" si="1"/>
        <v>6581.5891249516653</v>
      </c>
      <c r="J10">
        <f t="shared" si="2"/>
        <v>0.39504137232496939</v>
      </c>
    </row>
    <row r="11" spans="1:16" x14ac:dyDescent="0.25">
      <c r="A11">
        <v>4096</v>
      </c>
      <c r="B11" t="s">
        <v>11</v>
      </c>
      <c r="C11">
        <v>26937.58</v>
      </c>
      <c r="D11">
        <v>7</v>
      </c>
      <c r="F11">
        <f t="shared" si="0"/>
        <v>1245.6364677153626</v>
      </c>
      <c r="H11">
        <f t="shared" si="1"/>
        <v>4359.7276370037698</v>
      </c>
      <c r="J11">
        <f t="shared" si="2"/>
        <v>0.5963675294603622</v>
      </c>
      <c r="L11">
        <f>B$15*(A11^2)/C11*10^-6</f>
        <v>3.4877821096030152E-2</v>
      </c>
      <c r="N11">
        <f>C$15*(A11^2)/C11*10^-6</f>
        <v>1.4947637612584349E-2</v>
      </c>
      <c r="P11">
        <f>D$15*(A11^2)/C11*10^-6</f>
        <v>7.9720733933783205E-2</v>
      </c>
    </row>
    <row r="13" spans="1:16" x14ac:dyDescent="0.25">
      <c r="A13" t="s">
        <v>12</v>
      </c>
      <c r="B13" t="s">
        <v>13</v>
      </c>
      <c r="C13" t="s">
        <v>14</v>
      </c>
      <c r="D13" t="s">
        <v>15</v>
      </c>
    </row>
    <row r="14" spans="1:16" x14ac:dyDescent="0.25">
      <c r="A14">
        <v>2.6</v>
      </c>
      <c r="B14" t="s">
        <v>16</v>
      </c>
      <c r="C14" t="s">
        <v>17</v>
      </c>
      <c r="D14" t="s">
        <v>18</v>
      </c>
    </row>
    <row r="15" spans="1:16" x14ac:dyDescent="0.25">
      <c r="B15">
        <v>56</v>
      </c>
      <c r="C15">
        <v>24</v>
      </c>
      <c r="D15">
        <v>128</v>
      </c>
    </row>
    <row r="27" spans="4:15" x14ac:dyDescent="0.25">
      <c r="D27" s="1"/>
      <c r="E27" s="1"/>
      <c r="H27" s="2"/>
      <c r="O27" s="1"/>
    </row>
    <row r="28" spans="4:15" x14ac:dyDescent="0.25">
      <c r="D28" s="1"/>
      <c r="E28" s="1"/>
      <c r="H28" s="2"/>
      <c r="O28" s="1"/>
    </row>
    <row r="29" spans="4:15" x14ac:dyDescent="0.25">
      <c r="D29" s="1"/>
      <c r="E29" s="1"/>
      <c r="H29" s="2"/>
      <c r="O29" s="1"/>
    </row>
    <row r="30" spans="4:15" x14ac:dyDescent="0.25">
      <c r="D30" s="1"/>
      <c r="E30" s="1"/>
      <c r="H30" s="2"/>
      <c r="O30" s="1"/>
    </row>
    <row r="31" spans="4:15" x14ac:dyDescent="0.25">
      <c r="D31" s="1"/>
      <c r="E31" s="1"/>
      <c r="H31" s="2"/>
      <c r="O31" s="1"/>
    </row>
    <row r="32" spans="4:15" x14ac:dyDescent="0.25">
      <c r="D32" s="1"/>
      <c r="E32" s="1"/>
      <c r="H32" s="2"/>
      <c r="O32" s="1"/>
    </row>
    <row r="33" spans="4:15" x14ac:dyDescent="0.25">
      <c r="D33" s="1"/>
      <c r="E33" s="1"/>
      <c r="H33" s="2"/>
      <c r="O33" s="1"/>
    </row>
    <row r="34" spans="4:15" x14ac:dyDescent="0.25">
      <c r="D34" s="1"/>
      <c r="E34" s="1"/>
      <c r="H34" s="2"/>
      <c r="O34" s="1"/>
    </row>
    <row r="35" spans="4:15" x14ac:dyDescent="0.25">
      <c r="D35" s="1"/>
      <c r="E35" s="1"/>
      <c r="H35" s="2"/>
      <c r="O35" s="1"/>
    </row>
    <row r="36" spans="4:15" x14ac:dyDescent="0.25">
      <c r="D36" s="1"/>
      <c r="E36" s="1"/>
      <c r="H36" s="2"/>
      <c r="O36" s="1"/>
    </row>
    <row r="37" spans="4:15" x14ac:dyDescent="0.25">
      <c r="H37" s="2"/>
    </row>
    <row r="38" spans="4:15" x14ac:dyDescent="0.25">
      <c r="D38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zoomScaleNormal="100" workbookViewId="0"/>
  </sheetViews>
  <sheetFormatPr baseColWidth="10" defaultColWidth="11.5546875" defaultRowHeight="13.2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H1" t="s">
        <v>5</v>
      </c>
      <c r="J1" t="s">
        <v>6</v>
      </c>
      <c r="L1" t="s">
        <v>7</v>
      </c>
      <c r="N1" t="s">
        <v>8</v>
      </c>
      <c r="P1" t="s">
        <v>9</v>
      </c>
    </row>
    <row r="2" spans="1:16" x14ac:dyDescent="0.25">
      <c r="A2">
        <v>16</v>
      </c>
      <c r="B2" t="s">
        <v>10</v>
      </c>
      <c r="C2">
        <v>0.49</v>
      </c>
      <c r="D2">
        <v>31</v>
      </c>
      <c r="F2">
        <f t="shared" ref="F2:F11" si="0">((A2^2)*2)/C2</f>
        <v>1044.8979591836735</v>
      </c>
      <c r="H2">
        <f t="shared" ref="H2:H11" si="1">(D2*(A2^2))/(C2*(10^-6)*10^6)</f>
        <v>16195.91836734694</v>
      </c>
      <c r="J2">
        <f t="shared" ref="J2:J11" si="2">(C2*A$14*(10^3))/(D2*(A2^2))</f>
        <v>0.18523185483870969</v>
      </c>
    </row>
    <row r="3" spans="1:16" x14ac:dyDescent="0.25">
      <c r="A3">
        <v>16</v>
      </c>
      <c r="B3" t="s">
        <v>11</v>
      </c>
      <c r="C3">
        <v>0.12</v>
      </c>
      <c r="D3">
        <v>8</v>
      </c>
      <c r="F3">
        <f t="shared" si="0"/>
        <v>4266.666666666667</v>
      </c>
      <c r="H3">
        <f t="shared" si="1"/>
        <v>17066.666666666668</v>
      </c>
      <c r="J3">
        <f t="shared" si="2"/>
        <v>0.17578125</v>
      </c>
      <c r="L3">
        <f>B$15*(A3^2)/C3*10^-6</f>
        <v>8.1066666666666662E-2</v>
      </c>
      <c r="N3">
        <f>C$15*(A3^2)/C3*10^-6</f>
        <v>5.1199999999999996E-2</v>
      </c>
      <c r="P3">
        <f>D$15*(A3^2)/C3*10^-6</f>
        <v>0.27306666666666668</v>
      </c>
    </row>
    <row r="4" spans="1:16" x14ac:dyDescent="0.25">
      <c r="A4">
        <v>64</v>
      </c>
      <c r="B4" t="s">
        <v>10</v>
      </c>
      <c r="C4">
        <v>7.72</v>
      </c>
      <c r="D4">
        <v>31</v>
      </c>
      <c r="F4">
        <f t="shared" si="0"/>
        <v>1061.1398963730571</v>
      </c>
      <c r="H4">
        <f t="shared" si="1"/>
        <v>16447.668393782387</v>
      </c>
      <c r="J4">
        <f t="shared" si="2"/>
        <v>0.18239667338709678</v>
      </c>
    </row>
    <row r="5" spans="1:16" x14ac:dyDescent="0.25">
      <c r="A5">
        <v>64</v>
      </c>
      <c r="B5" t="s">
        <v>11</v>
      </c>
      <c r="C5">
        <v>1.89</v>
      </c>
      <c r="D5">
        <v>8</v>
      </c>
      <c r="F5">
        <f t="shared" si="0"/>
        <v>4334.3915343915351</v>
      </c>
      <c r="H5">
        <f t="shared" si="1"/>
        <v>17337.56613756614</v>
      </c>
      <c r="J5">
        <f t="shared" si="2"/>
        <v>0.17303466796875</v>
      </c>
      <c r="L5">
        <f>B$15*(A5^2)/C5*10^-6</f>
        <v>8.2353439153439165E-2</v>
      </c>
      <c r="N5">
        <f>C$15*(A5^2)/C5*10^-6</f>
        <v>5.2012698412698413E-2</v>
      </c>
      <c r="P5">
        <f>D$15*(A5^2)/C5*10^-6</f>
        <v>0.2774010582010582</v>
      </c>
    </row>
    <row r="6" spans="1:16" x14ac:dyDescent="0.25">
      <c r="A6">
        <v>256</v>
      </c>
      <c r="B6" t="s">
        <v>10</v>
      </c>
      <c r="C6">
        <v>127.65</v>
      </c>
      <c r="D6">
        <v>31</v>
      </c>
      <c r="F6">
        <f t="shared" si="0"/>
        <v>1026.8076772424597</v>
      </c>
      <c r="H6">
        <f t="shared" si="1"/>
        <v>15915.518997258125</v>
      </c>
      <c r="J6">
        <f t="shared" si="2"/>
        <v>0.18849526682207665</v>
      </c>
    </row>
    <row r="7" spans="1:16" x14ac:dyDescent="0.25">
      <c r="A7">
        <v>256</v>
      </c>
      <c r="B7" t="s">
        <v>11</v>
      </c>
      <c r="C7">
        <v>32.299999999999997</v>
      </c>
      <c r="D7">
        <v>8</v>
      </c>
      <c r="F7">
        <f t="shared" si="0"/>
        <v>4057.9566563467497</v>
      </c>
      <c r="H7">
        <f t="shared" si="1"/>
        <v>16231.826625386999</v>
      </c>
      <c r="J7">
        <f t="shared" si="2"/>
        <v>0.18482208251953122</v>
      </c>
      <c r="L7">
        <f>B$15*(A7^2)/C7*10^-6</f>
        <v>7.7101176470588229E-2</v>
      </c>
      <c r="N7">
        <f>C$15*(A7^2)/C7*10^-6</f>
        <v>4.8695479876160991E-2</v>
      </c>
      <c r="P7">
        <f>D$15*(A7^2)/C7*10^-6</f>
        <v>0.25970922600619195</v>
      </c>
    </row>
    <row r="8" spans="1:16" x14ac:dyDescent="0.25">
      <c r="A8">
        <v>1024</v>
      </c>
      <c r="B8" t="s">
        <v>10</v>
      </c>
      <c r="C8">
        <v>2087.23</v>
      </c>
      <c r="D8">
        <v>31</v>
      </c>
      <c r="F8">
        <f t="shared" si="0"/>
        <v>1004.7536687379925</v>
      </c>
      <c r="H8">
        <f t="shared" si="1"/>
        <v>15573.681865438883</v>
      </c>
      <c r="J8">
        <f t="shared" si="2"/>
        <v>0.19263267517089847</v>
      </c>
    </row>
    <row r="9" spans="1:16" x14ac:dyDescent="0.25">
      <c r="A9">
        <v>1024</v>
      </c>
      <c r="B9" t="s">
        <v>11</v>
      </c>
      <c r="C9">
        <v>654.39</v>
      </c>
      <c r="D9">
        <v>8</v>
      </c>
      <c r="F9">
        <f t="shared" si="0"/>
        <v>3204.7433487675544</v>
      </c>
      <c r="H9">
        <f t="shared" si="1"/>
        <v>12818.973395070221</v>
      </c>
      <c r="J9">
        <f t="shared" si="2"/>
        <v>0.23402810096740723</v>
      </c>
      <c r="L9">
        <f>B$15*(A9^2)/C9*10^-6</f>
        <v>6.0890123626583539E-2</v>
      </c>
      <c r="N9">
        <f>C$15*(A9^2)/C9*10^-6</f>
        <v>3.8456920185210658E-2</v>
      </c>
      <c r="P9">
        <f>D$15*(A9^2)/C9*10^-6</f>
        <v>0.20510357432112347</v>
      </c>
    </row>
    <row r="10" spans="1:16" x14ac:dyDescent="0.25">
      <c r="A10">
        <v>4096</v>
      </c>
      <c r="B10" t="s">
        <v>10</v>
      </c>
      <c r="C10">
        <v>34115.919999999998</v>
      </c>
      <c r="D10">
        <v>31</v>
      </c>
      <c r="F10">
        <f t="shared" si="0"/>
        <v>983.54175997598782</v>
      </c>
      <c r="H10">
        <f t="shared" si="1"/>
        <v>15244.897279627814</v>
      </c>
      <c r="J10">
        <f t="shared" si="2"/>
        <v>0.19678715736635269</v>
      </c>
    </row>
    <row r="11" spans="1:16" x14ac:dyDescent="0.25">
      <c r="A11">
        <v>4096</v>
      </c>
      <c r="B11" t="s">
        <v>11</v>
      </c>
      <c r="C11">
        <v>11573.24</v>
      </c>
      <c r="D11">
        <v>8</v>
      </c>
      <c r="F11">
        <f t="shared" si="0"/>
        <v>2899.3118608099376</v>
      </c>
      <c r="H11">
        <f t="shared" si="1"/>
        <v>11597.247443239752</v>
      </c>
      <c r="J11">
        <f t="shared" si="2"/>
        <v>0.25868207216262817</v>
      </c>
      <c r="L11">
        <f>B$15*(A11^2)/C11*10^-6</f>
        <v>5.5086925355388811E-2</v>
      </c>
      <c r="N11">
        <f>C$15*(A11^2)/C11*10^-6</f>
        <v>3.4791742329719252E-2</v>
      </c>
      <c r="P11">
        <f>D$15*(A11^2)/C11*10^-6</f>
        <v>0.185555959091836</v>
      </c>
    </row>
    <row r="13" spans="1:16" x14ac:dyDescent="0.25">
      <c r="A13" t="s">
        <v>12</v>
      </c>
      <c r="B13" t="s">
        <v>13</v>
      </c>
      <c r="C13" t="s">
        <v>14</v>
      </c>
      <c r="D13" t="s">
        <v>15</v>
      </c>
    </row>
    <row r="14" spans="1:16" x14ac:dyDescent="0.25">
      <c r="A14">
        <v>3</v>
      </c>
      <c r="B14" t="s">
        <v>19</v>
      </c>
      <c r="C14" t="s">
        <v>17</v>
      </c>
      <c r="D14" t="s">
        <v>18</v>
      </c>
    </row>
    <row r="15" spans="1:16" x14ac:dyDescent="0.25">
      <c r="B15">
        <v>38</v>
      </c>
      <c r="C15">
        <v>24</v>
      </c>
      <c r="D15">
        <v>128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Kupeng</vt:lpstr>
      <vt:lpstr>Intel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Javier Julve Yubero</cp:lastModifiedBy>
  <cp:revision>2</cp:revision>
  <dcterms:created xsi:type="dcterms:W3CDTF">2024-05-17T22:04:48Z</dcterms:created>
  <dcterms:modified xsi:type="dcterms:W3CDTF">2024-05-17T23:33:41Z</dcterms:modified>
  <dc:language>es-ES</dc:language>
</cp:coreProperties>
</file>