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ma\Documents\teaching\Econ372_F16\problem_sets\"/>
    </mc:Choice>
  </mc:AlternateContent>
  <bookViews>
    <workbookView xWindow="480" yWindow="12" windowWidth="14220" windowHeight="8328"/>
  </bookViews>
  <sheets>
    <sheet name="ps6s" sheetId="1" r:id="rId1"/>
    <sheet name="ps6" sheetId="2" r:id="rId2"/>
  </sheets>
  <definedNames>
    <definedName name="_xlnm.Print_Area" localSheetId="0">ps6s!$A$1:$W$36</definedName>
  </definedNames>
  <calcPr calcId="152511" concurrentCalc="0"/>
</workbook>
</file>

<file path=xl/calcChain.xml><?xml version="1.0" encoding="utf-8"?>
<calcChain xmlns="http://schemas.openxmlformats.org/spreadsheetml/2006/main">
  <c r="I5" i="1" l="1"/>
  <c r="H5" i="1"/>
  <c r="Q2" i="1"/>
  <c r="E5" i="1"/>
  <c r="F5" i="1"/>
  <c r="E6" i="1"/>
  <c r="F6" i="1"/>
  <c r="H6" i="1"/>
  <c r="E7" i="1"/>
  <c r="F7" i="1"/>
  <c r="H7" i="1"/>
  <c r="E8" i="1"/>
  <c r="F8" i="1"/>
  <c r="H8" i="1"/>
  <c r="E9" i="1"/>
  <c r="F9" i="1"/>
  <c r="H9" i="1"/>
  <c r="E10" i="1"/>
  <c r="F10" i="1"/>
  <c r="H10" i="1"/>
  <c r="E11" i="1"/>
  <c r="F11" i="1"/>
  <c r="H11" i="1"/>
  <c r="E12" i="1"/>
  <c r="F12" i="1"/>
  <c r="H12" i="1"/>
  <c r="E13" i="1"/>
  <c r="F13" i="1"/>
  <c r="H13" i="1"/>
  <c r="E14" i="1"/>
  <c r="F14" i="1"/>
  <c r="H14" i="1"/>
  <c r="E15" i="1"/>
  <c r="F15" i="1"/>
  <c r="H15" i="1"/>
  <c r="E16" i="1"/>
  <c r="F16" i="1"/>
  <c r="H16" i="1"/>
  <c r="H19" i="1"/>
  <c r="H18" i="1"/>
  <c r="I6" i="1"/>
  <c r="I7" i="1"/>
  <c r="I8" i="1"/>
  <c r="I9" i="1"/>
  <c r="I10" i="1"/>
  <c r="I11" i="1"/>
  <c r="I12" i="1"/>
  <c r="I13" i="1"/>
  <c r="I14" i="1"/>
  <c r="I15" i="1"/>
  <c r="I16" i="1"/>
  <c r="F19" i="1"/>
  <c r="E19" i="1"/>
  <c r="D19" i="1"/>
  <c r="C19" i="1"/>
  <c r="B19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<sst xmlns="http://schemas.openxmlformats.org/spreadsheetml/2006/main" count="66" uniqueCount="44">
  <si>
    <t>J</t>
  </si>
  <si>
    <t>F</t>
  </si>
  <si>
    <t>M</t>
  </si>
  <si>
    <t>A</t>
  </si>
  <si>
    <t>S</t>
  </si>
  <si>
    <t>O</t>
  </si>
  <si>
    <t>N</t>
  </si>
  <si>
    <t>D</t>
  </si>
  <si>
    <t>GM</t>
  </si>
  <si>
    <t>Market</t>
  </si>
  <si>
    <t xml:space="preserve">Monthly </t>
  </si>
  <si>
    <t>Mean</t>
  </si>
  <si>
    <t>Stdev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</si>
  <si>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</si>
  <si>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</si>
  <si>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</si>
  <si>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</si>
  <si>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</si>
  <si>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</si>
  <si>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</si>
  <si>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</si>
  <si>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</si>
  <si>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</si>
  <si>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</si>
  <si>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</si>
  <si>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</si>
  <si>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</si>
  <si>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</si>
  <si>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Resids</t>
  </si>
  <si>
    <t>Excess Rtn regression</t>
  </si>
  <si>
    <t>Excess rtn regression</t>
  </si>
  <si>
    <r>
      <t>alpha+r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(1-beta):</t>
    </r>
  </si>
  <si>
    <t>GM excess rtn</t>
  </si>
  <si>
    <t>excess rtn</t>
  </si>
  <si>
    <t>Total Rtn</t>
  </si>
  <si>
    <t xml:space="preserve"> </t>
  </si>
  <si>
    <t>Stdev(residuals)</t>
  </si>
  <si>
    <t>Stdev(residuals)x[n/(n-1)]^.5</t>
  </si>
  <si>
    <t>Return %</t>
  </si>
  <si>
    <t>Riskless %</t>
  </si>
  <si>
    <t>Company</t>
  </si>
  <si>
    <t>Riskless</t>
  </si>
  <si>
    <t>Company x</t>
  </si>
  <si>
    <t>Regression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</si>
</sst>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i/>
      <sz val="10"/>
      <name val="Arial"/>
      <family val="2"/>
    </font>
    <font>
      <vertAlign val="subscript"/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10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3" fillId="0" borderId="10" xfId="0" applyNumberFormat="1" applyFont="1" applyBorder="1"/>
    <xf numFmtId="2" fontId="3" fillId="0" borderId="0" xfId="0" applyNumberFormat="1" applyFont="1" applyBorder="1"/>
    <xf numFmtId="2" fontId="3" fillId="0" borderId="9" xfId="0" applyNumberFormat="1" applyFont="1" applyBorder="1"/>
    <xf numFmtId="2" fontId="3" fillId="0" borderId="6" xfId="0" applyNumberFormat="1" applyFont="1" applyBorder="1"/>
    <xf numFmtId="2" fontId="3" fillId="0" borderId="8" xfId="0" applyNumberFormat="1" applyFont="1" applyBorder="1"/>
    <xf numFmtId="0" fontId="0" fillId="0" borderId="0" xfId="0" applyBorder="1"/>
    <xf numFmtId="0" fontId="4" fillId="0" borderId="0" xfId="0" applyFont="1"/>
    <xf numFmtId="0" fontId="5" fillId="0" borderId="0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4" fillId="0" borderId="0" xfId="0" applyFont="1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5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Security Characteristic Line for GM</a:t>
            </a:r>
          </a:p>
        </c:rich>
      </c:tx>
      <c:layout>
        <c:manualLayout>
          <c:xMode val="edge"/>
          <c:yMode val="edge"/>
          <c:x val="0.30459901648050514"/>
          <c:y val="2.33243300752521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796963870837175E-2"/>
          <c:y val="0.1195371916356673"/>
          <c:w val="0.81643663321487003"/>
          <c:h val="0.77261843374272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ps6s!$E$3</c:f>
              <c:strCache>
                <c:ptCount val="1"/>
                <c:pt idx="0">
                  <c:v>GM excess rtn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ps6s!$F$5:$F$16</c:f>
              <c:numCache>
                <c:formatCode>0.00</c:formatCode>
                <c:ptCount val="12"/>
                <c:pt idx="0">
                  <c:v>7.2399999999999993</c:v>
                </c:pt>
                <c:pt idx="1">
                  <c:v>0.93</c:v>
                </c:pt>
                <c:pt idx="2">
                  <c:v>-0.39</c:v>
                </c:pt>
                <c:pt idx="3">
                  <c:v>-1.01</c:v>
                </c:pt>
                <c:pt idx="4">
                  <c:v>4.92</c:v>
                </c:pt>
                <c:pt idx="5">
                  <c:v>1.18</c:v>
                </c:pt>
                <c:pt idx="6">
                  <c:v>-0.83</c:v>
                </c:pt>
                <c:pt idx="7">
                  <c:v>-0.91</c:v>
                </c:pt>
                <c:pt idx="8">
                  <c:v>-4.18</c:v>
                </c:pt>
                <c:pt idx="9">
                  <c:v>3.97</c:v>
                </c:pt>
                <c:pt idx="10">
                  <c:v>6.2399999999999993</c:v>
                </c:pt>
                <c:pt idx="11">
                  <c:v>3.9</c:v>
                </c:pt>
              </c:numCache>
            </c:numRef>
          </c:xVal>
          <c:yVal>
            <c:numRef>
              <c:f>ps6s!$E$5:$E$16</c:f>
              <c:numCache>
                <c:formatCode>0.00</c:formatCode>
                <c:ptCount val="12"/>
                <c:pt idx="0">
                  <c:v>5.4099999999999993</c:v>
                </c:pt>
                <c:pt idx="1">
                  <c:v>-3.44</c:v>
                </c:pt>
                <c:pt idx="2">
                  <c:v>-8.7999999999999989</c:v>
                </c:pt>
                <c:pt idx="3">
                  <c:v>-8.08</c:v>
                </c:pt>
                <c:pt idx="4">
                  <c:v>7.1</c:v>
                </c:pt>
                <c:pt idx="5">
                  <c:v>-3.0000000000000027E-2</c:v>
                </c:pt>
                <c:pt idx="6">
                  <c:v>-2.36</c:v>
                </c:pt>
                <c:pt idx="7">
                  <c:v>-3.55</c:v>
                </c:pt>
                <c:pt idx="8">
                  <c:v>-1.1600000000000001</c:v>
                </c:pt>
                <c:pt idx="9">
                  <c:v>-1.02</c:v>
                </c:pt>
                <c:pt idx="10">
                  <c:v>6.3199999999999994</c:v>
                </c:pt>
                <c:pt idx="11">
                  <c:v>2.4300000000000002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ps6s!$I$4</c:f>
              <c:strCache>
                <c:ptCount val="1"/>
                <c:pt idx="0">
                  <c:v>Regression line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ps6s!$F$5:$F$16</c:f>
              <c:numCache>
                <c:formatCode>0.00</c:formatCode>
                <c:ptCount val="12"/>
                <c:pt idx="0">
                  <c:v>7.2399999999999993</c:v>
                </c:pt>
                <c:pt idx="1">
                  <c:v>0.93</c:v>
                </c:pt>
                <c:pt idx="2">
                  <c:v>-0.39</c:v>
                </c:pt>
                <c:pt idx="3">
                  <c:v>-1.01</c:v>
                </c:pt>
                <c:pt idx="4">
                  <c:v>4.92</c:v>
                </c:pt>
                <c:pt idx="5">
                  <c:v>1.18</c:v>
                </c:pt>
                <c:pt idx="6">
                  <c:v>-0.83</c:v>
                </c:pt>
                <c:pt idx="7">
                  <c:v>-0.91</c:v>
                </c:pt>
                <c:pt idx="8">
                  <c:v>-4.18</c:v>
                </c:pt>
                <c:pt idx="9">
                  <c:v>3.97</c:v>
                </c:pt>
                <c:pt idx="10">
                  <c:v>6.2399999999999993</c:v>
                </c:pt>
                <c:pt idx="11">
                  <c:v>3.9</c:v>
                </c:pt>
              </c:numCache>
            </c:numRef>
          </c:xVal>
          <c:yVal>
            <c:numRef>
              <c:f>ps6s!$I$5:$I$16</c:f>
              <c:numCache>
                <c:formatCode>0.00</c:formatCode>
                <c:ptCount val="12"/>
                <c:pt idx="0">
                  <c:v>5.6334623710740086</c:v>
                </c:pt>
                <c:pt idx="1">
                  <c:v>-1.5356590318084575</c:v>
                </c:pt>
                <c:pt idx="2">
                  <c:v>-3.035380149368657</c:v>
                </c:pt>
                <c:pt idx="3">
                  <c:v>-3.7397946136772351</c:v>
                </c:pt>
                <c:pt idx="4">
                  <c:v>2.9975888917257802</c:v>
                </c:pt>
                <c:pt idx="5">
                  <c:v>-1.2516209413614503</c:v>
                </c:pt>
                <c:pt idx="6">
                  <c:v>-3.5352871885553898</c:v>
                </c:pt>
                <c:pt idx="7">
                  <c:v>-3.6261793774984321</c:v>
                </c:pt>
                <c:pt idx="8">
                  <c:v>-7.3413976005452888</c:v>
                </c:pt>
                <c:pt idx="9">
                  <c:v>1.9182441480271524</c:v>
                </c:pt>
                <c:pt idx="10">
                  <c:v>4.4973100092859788</c:v>
                </c:pt>
                <c:pt idx="11">
                  <c:v>1.8387134827019902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ps6s!$L$4</c:f>
              <c:strCache>
                <c:ptCount val="1"/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none"/>
          </c:marker>
          <c:xVal>
            <c:numRef>
              <c:f>ps6s!$C$5:$C$16</c:f>
              <c:numCache>
                <c:formatCode>0.00</c:formatCode>
                <c:ptCount val="12"/>
                <c:pt idx="0">
                  <c:v>7.89</c:v>
                </c:pt>
                <c:pt idx="1">
                  <c:v>1.51</c:v>
                </c:pt>
                <c:pt idx="2">
                  <c:v>0.23</c:v>
                </c:pt>
                <c:pt idx="3">
                  <c:v>-0.28999999999999998</c:v>
                </c:pt>
                <c:pt idx="4">
                  <c:v>5.58</c:v>
                </c:pt>
                <c:pt idx="5">
                  <c:v>1.73</c:v>
                </c:pt>
                <c:pt idx="6">
                  <c:v>-0.21</c:v>
                </c:pt>
                <c:pt idx="7">
                  <c:v>-0.36</c:v>
                </c:pt>
                <c:pt idx="8">
                  <c:v>-3.58</c:v>
                </c:pt>
                <c:pt idx="9">
                  <c:v>4.62</c:v>
                </c:pt>
                <c:pt idx="10">
                  <c:v>6.85</c:v>
                </c:pt>
                <c:pt idx="11">
                  <c:v>4.55</c:v>
                </c:pt>
              </c:numCache>
            </c:numRef>
          </c:xVal>
          <c:yVal>
            <c:numRef>
              <c:f>ps6s!$L$5:$L$16</c:f>
              <c:numCache>
                <c:formatCode>0.00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6336"/>
        <c:axId val="561376896"/>
      </c:scatterChart>
      <c:valAx>
        <c:axId val="561376336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Market index returns</a:t>
                </a:r>
              </a:p>
            </c:rich>
          </c:tx>
          <c:layout>
            <c:manualLayout>
              <c:xMode val="edge"/>
              <c:yMode val="edge"/>
              <c:x val="0.40613202197400688"/>
              <c:y val="0.915479955453647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376896"/>
        <c:crosses val="autoZero"/>
        <c:crossBetween val="midCat"/>
        <c:majorUnit val="5"/>
      </c:valAx>
      <c:valAx>
        <c:axId val="561376896"/>
        <c:scaling>
          <c:orientation val="minMax"/>
          <c:max val="1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GM returns</a:t>
                </a:r>
              </a:p>
            </c:rich>
          </c:tx>
          <c:layout>
            <c:manualLayout>
              <c:xMode val="edge"/>
              <c:yMode val="edge"/>
              <c:x val="1.3908630889520785E-2"/>
              <c:y val="0.3994291525386932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376336"/>
        <c:crosses val="autoZero"/>
        <c:crossBetween val="midCat"/>
        <c:majorUnit val="5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168324994719746"/>
          <c:y val="9.9128402819821673E-2"/>
          <c:w val="0.18220306465272226"/>
          <c:h val="0.17407459023374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106680</xdr:rowOff>
    </xdr:from>
    <xdr:to>
      <xdr:col>10</xdr:col>
      <xdr:colOff>365760</xdr:colOff>
      <xdr:row>35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3"/>
  <sheetViews>
    <sheetView tabSelected="1" workbookViewId="0">
      <selection activeCell="H18" sqref="H18"/>
    </sheetView>
  </sheetViews>
  <sheetFormatPr defaultRowHeight="13.2" x14ac:dyDescent="0.25"/>
  <cols>
    <col min="1" max="1" width="6.44140625" customWidth="1"/>
    <col min="2" max="2" width="11.21875" customWidth="1"/>
    <col min="7" max="7" width="5.109375" customWidth="1"/>
    <col min="9" max="9" width="13.6640625" customWidth="1"/>
    <col min="10" max="10" width="6.109375" customWidth="1"/>
    <col min="11" max="12" width="8.88671875" style="34"/>
    <col min="13" max="13" width="5.33203125" style="34" customWidth="1"/>
    <col min="15" max="15" width="15.6640625" customWidth="1"/>
    <col min="23" max="23" width="10.6640625" customWidth="1"/>
  </cols>
  <sheetData>
    <row r="2" spans="1:23" ht="15.6" x14ac:dyDescent="0.35">
      <c r="D2" s="1"/>
      <c r="H2" s="7" t="s">
        <v>30</v>
      </c>
      <c r="I2" s="8"/>
      <c r="P2" s="2" t="s">
        <v>31</v>
      </c>
      <c r="Q2">
        <f>+P15+D5*(1-P16)</f>
        <v>-2.6807797634335442</v>
      </c>
    </row>
    <row r="3" spans="1:23" x14ac:dyDescent="0.25">
      <c r="A3" t="s">
        <v>35</v>
      </c>
      <c r="B3" s="38" t="s">
        <v>34</v>
      </c>
      <c r="C3" s="22" t="s">
        <v>34</v>
      </c>
      <c r="D3" s="22" t="s">
        <v>10</v>
      </c>
      <c r="E3" s="22" t="s">
        <v>32</v>
      </c>
      <c r="F3" s="23" t="s">
        <v>33</v>
      </c>
      <c r="G3" s="2"/>
      <c r="H3" s="9"/>
      <c r="I3" s="10"/>
    </row>
    <row r="4" spans="1:23" x14ac:dyDescent="0.25">
      <c r="B4" s="39" t="s">
        <v>40</v>
      </c>
      <c r="C4" s="24" t="s">
        <v>9</v>
      </c>
      <c r="D4" s="36" t="s">
        <v>41</v>
      </c>
      <c r="E4" s="24" t="s">
        <v>8</v>
      </c>
      <c r="F4" s="12" t="s">
        <v>9</v>
      </c>
      <c r="G4" s="17"/>
      <c r="H4" s="18" t="s">
        <v>28</v>
      </c>
      <c r="I4" s="44" t="s">
        <v>43</v>
      </c>
      <c r="J4" s="19"/>
      <c r="O4" s="35" t="s">
        <v>29</v>
      </c>
    </row>
    <row r="5" spans="1:23" ht="13.8" thickBot="1" x14ac:dyDescent="0.3">
      <c r="A5" s="21" t="s">
        <v>0</v>
      </c>
      <c r="B5" s="29">
        <v>6.06</v>
      </c>
      <c r="C5" s="29">
        <v>7.89</v>
      </c>
      <c r="D5" s="29">
        <v>0.65</v>
      </c>
      <c r="E5" s="25">
        <f>+B5-D5</f>
        <v>5.4099999999999993</v>
      </c>
      <c r="F5" s="26">
        <f>+C5-D5</f>
        <v>7.2399999999999993</v>
      </c>
      <c r="G5" s="1"/>
      <c r="H5" s="13">
        <f>E5-$P$15-$P$16*F5</f>
        <v>-0.22346237107400846</v>
      </c>
      <c r="I5" s="14">
        <f>+$P$16*F5+$P$15</f>
        <v>5.6334623710740086</v>
      </c>
      <c r="K5" s="27"/>
      <c r="L5" s="27"/>
    </row>
    <row r="6" spans="1:23" x14ac:dyDescent="0.25">
      <c r="A6" s="11" t="s">
        <v>1</v>
      </c>
      <c r="B6" s="30">
        <v>-2.86</v>
      </c>
      <c r="C6" s="30">
        <v>1.51</v>
      </c>
      <c r="D6" s="30">
        <v>0.57999999999999996</v>
      </c>
      <c r="E6" s="27">
        <f t="shared" ref="E6:E16" si="0">+B6-D6</f>
        <v>-3.44</v>
      </c>
      <c r="F6" s="14">
        <f t="shared" ref="F6:F16" si="1">+C6-D6</f>
        <v>0.93</v>
      </c>
      <c r="G6" s="1"/>
      <c r="H6" s="13">
        <f t="shared" ref="H5:H16" si="2">E6-$P$15-$P$16*F6</f>
        <v>-1.9043409681915424</v>
      </c>
      <c r="I6" s="14">
        <f t="shared" ref="I5:I16" si="3">+$P$16*F6+$P$15</f>
        <v>-1.5356590318084575</v>
      </c>
      <c r="K6" s="27"/>
      <c r="L6" s="27"/>
      <c r="O6" s="6" t="s">
        <v>13</v>
      </c>
      <c r="P6" s="6"/>
    </row>
    <row r="7" spans="1:23" x14ac:dyDescent="0.25">
      <c r="A7" s="11" t="s">
        <v>2</v>
      </c>
      <c r="B7" s="30">
        <v>-8.18</v>
      </c>
      <c r="C7" s="30">
        <v>0.23</v>
      </c>
      <c r="D7" s="30">
        <v>0.62</v>
      </c>
      <c r="E7" s="27">
        <f t="shared" si="0"/>
        <v>-8.7999999999999989</v>
      </c>
      <c r="F7" s="14">
        <f t="shared" si="1"/>
        <v>-0.39</v>
      </c>
      <c r="G7" s="1"/>
      <c r="H7" s="13">
        <f t="shared" si="2"/>
        <v>-5.7646198506313429</v>
      </c>
      <c r="I7" s="14">
        <f t="shared" si="3"/>
        <v>-3.035380149368657</v>
      </c>
      <c r="K7" s="27"/>
      <c r="L7" s="27"/>
      <c r="O7" s="3" t="s">
        <v>14</v>
      </c>
      <c r="P7" s="3">
        <v>0.75824164010313655</v>
      </c>
    </row>
    <row r="8" spans="1:23" x14ac:dyDescent="0.25">
      <c r="A8" s="11" t="s">
        <v>3</v>
      </c>
      <c r="B8" s="30">
        <v>-7.36</v>
      </c>
      <c r="C8" s="30">
        <v>-0.28999999999999998</v>
      </c>
      <c r="D8" s="30">
        <v>0.72</v>
      </c>
      <c r="E8" s="27">
        <f t="shared" si="0"/>
        <v>-8.08</v>
      </c>
      <c r="F8" s="14">
        <f t="shared" si="1"/>
        <v>-1.01</v>
      </c>
      <c r="G8" s="1"/>
      <c r="H8" s="13">
        <f t="shared" si="2"/>
        <v>-4.340205386322765</v>
      </c>
      <c r="I8" s="14">
        <f t="shared" si="3"/>
        <v>-3.7397946136772351</v>
      </c>
      <c r="K8" s="27"/>
      <c r="L8" s="27"/>
      <c r="O8" s="3" t="s">
        <v>15</v>
      </c>
      <c r="P8" s="3">
        <v>0.57493038478629443</v>
      </c>
    </row>
    <row r="9" spans="1:23" x14ac:dyDescent="0.25">
      <c r="A9" s="11" t="s">
        <v>2</v>
      </c>
      <c r="B9" s="30">
        <v>7.76</v>
      </c>
      <c r="C9" s="30">
        <v>5.58</v>
      </c>
      <c r="D9" s="30">
        <v>0.66</v>
      </c>
      <c r="E9" s="27">
        <f t="shared" si="0"/>
        <v>7.1</v>
      </c>
      <c r="F9" s="14">
        <f t="shared" si="1"/>
        <v>4.92</v>
      </c>
      <c r="G9" s="1"/>
      <c r="H9" s="13">
        <f t="shared" si="2"/>
        <v>4.102411108274219</v>
      </c>
      <c r="I9" s="14">
        <f t="shared" si="3"/>
        <v>2.9975888917257802</v>
      </c>
      <c r="K9" s="27"/>
      <c r="L9" s="27"/>
      <c r="O9" s="3" t="s">
        <v>16</v>
      </c>
      <c r="P9" s="3">
        <v>0.53242342326492387</v>
      </c>
    </row>
    <row r="10" spans="1:23" x14ac:dyDescent="0.25">
      <c r="A10" s="11" t="s">
        <v>0</v>
      </c>
      <c r="B10" s="30">
        <v>0.52</v>
      </c>
      <c r="C10" s="30">
        <v>1.73</v>
      </c>
      <c r="D10" s="30">
        <v>0.55000000000000004</v>
      </c>
      <c r="E10" s="27">
        <f t="shared" si="0"/>
        <v>-3.0000000000000027E-2</v>
      </c>
      <c r="F10" s="14">
        <f t="shared" si="1"/>
        <v>1.18</v>
      </c>
      <c r="G10" s="1"/>
      <c r="H10" s="13">
        <f t="shared" si="2"/>
        <v>1.2216209413614505</v>
      </c>
      <c r="I10" s="14">
        <f t="shared" si="3"/>
        <v>-1.2516209413614503</v>
      </c>
      <c r="K10" s="27"/>
      <c r="L10" s="27"/>
      <c r="O10" s="3" t="s">
        <v>17</v>
      </c>
      <c r="P10" s="3">
        <v>3.5492067590971668</v>
      </c>
    </row>
    <row r="11" spans="1:23" ht="13.8" thickBot="1" x14ac:dyDescent="0.3">
      <c r="A11" s="11" t="s">
        <v>0</v>
      </c>
      <c r="B11" s="30">
        <v>-1.74</v>
      </c>
      <c r="C11" s="30">
        <v>-0.21</v>
      </c>
      <c r="D11" s="30">
        <v>0.62</v>
      </c>
      <c r="E11" s="27">
        <f t="shared" si="0"/>
        <v>-2.36</v>
      </c>
      <c r="F11" s="14">
        <f t="shared" si="1"/>
        <v>-0.83</v>
      </c>
      <c r="G11" s="1"/>
      <c r="H11" s="13">
        <f t="shared" si="2"/>
        <v>1.1752871885553899</v>
      </c>
      <c r="I11" s="14">
        <f t="shared" si="3"/>
        <v>-3.5352871885553898</v>
      </c>
      <c r="K11" s="27"/>
      <c r="L11" s="27"/>
      <c r="O11" s="4" t="s">
        <v>18</v>
      </c>
      <c r="P11" s="4">
        <v>12</v>
      </c>
    </row>
    <row r="12" spans="1:23" x14ac:dyDescent="0.25">
      <c r="A12" s="11" t="s">
        <v>3</v>
      </c>
      <c r="B12" s="30">
        <v>-3</v>
      </c>
      <c r="C12" s="30">
        <v>-0.36</v>
      </c>
      <c r="D12" s="30">
        <v>0.55000000000000004</v>
      </c>
      <c r="E12" s="27">
        <f t="shared" si="0"/>
        <v>-3.55</v>
      </c>
      <c r="F12" s="14">
        <f t="shared" si="1"/>
        <v>-0.91</v>
      </c>
      <c r="G12" s="1"/>
      <c r="H12" s="13">
        <f t="shared" si="2"/>
        <v>7.6179377498432288E-2</v>
      </c>
      <c r="I12" s="14">
        <f t="shared" si="3"/>
        <v>-3.6261793774984321</v>
      </c>
      <c r="K12" s="27"/>
      <c r="L12" s="27"/>
    </row>
    <row r="13" spans="1:23" ht="13.8" thickBot="1" x14ac:dyDescent="0.3">
      <c r="A13" s="11" t="s">
        <v>4</v>
      </c>
      <c r="B13" s="30">
        <v>-0.56000000000000005</v>
      </c>
      <c r="C13" s="30">
        <v>-3.58</v>
      </c>
      <c r="D13" s="30">
        <v>0.6</v>
      </c>
      <c r="E13" s="27">
        <f t="shared" si="0"/>
        <v>-1.1600000000000001</v>
      </c>
      <c r="F13" s="14">
        <f t="shared" si="1"/>
        <v>-4.18</v>
      </c>
      <c r="G13" s="1"/>
      <c r="H13" s="13">
        <f t="shared" si="2"/>
        <v>6.1813976005452886</v>
      </c>
      <c r="I13" s="14">
        <f t="shared" si="3"/>
        <v>-7.3413976005452888</v>
      </c>
      <c r="K13" s="27"/>
      <c r="L13" s="27"/>
    </row>
    <row r="14" spans="1:23" x14ac:dyDescent="0.25">
      <c r="A14" s="11" t="s">
        <v>5</v>
      </c>
      <c r="B14" s="30">
        <v>-0.37</v>
      </c>
      <c r="C14" s="30">
        <v>4.62</v>
      </c>
      <c r="D14" s="30">
        <v>0.65</v>
      </c>
      <c r="E14" s="27">
        <f t="shared" si="0"/>
        <v>-1.02</v>
      </c>
      <c r="F14" s="14">
        <f t="shared" si="1"/>
        <v>3.97</v>
      </c>
      <c r="G14" s="1"/>
      <c r="H14" s="13">
        <f t="shared" si="2"/>
        <v>-2.9382441480271524</v>
      </c>
      <c r="I14" s="14">
        <f t="shared" si="3"/>
        <v>1.9182441480271524</v>
      </c>
      <c r="K14" s="27"/>
      <c r="L14" s="27"/>
      <c r="O14" s="5"/>
      <c r="P14" s="5" t="s">
        <v>20</v>
      </c>
      <c r="Q14" s="5" t="s">
        <v>17</v>
      </c>
      <c r="R14" s="5" t="s">
        <v>21</v>
      </c>
      <c r="S14" s="5" t="s">
        <v>22</v>
      </c>
      <c r="T14" s="5" t="s">
        <v>23</v>
      </c>
      <c r="U14" s="5" t="s">
        <v>24</v>
      </c>
      <c r="V14" s="5" t="s">
        <v>25</v>
      </c>
      <c r="W14" s="5" t="s">
        <v>26</v>
      </c>
    </row>
    <row r="15" spans="1:23" x14ac:dyDescent="0.25">
      <c r="A15" s="11" t="s">
        <v>6</v>
      </c>
      <c r="B15" s="30">
        <v>6.93</v>
      </c>
      <c r="C15" s="30">
        <v>6.85</v>
      </c>
      <c r="D15" s="30">
        <v>0.61</v>
      </c>
      <c r="E15" s="27">
        <f t="shared" si="0"/>
        <v>6.3199999999999994</v>
      </c>
      <c r="F15" s="14">
        <f t="shared" si="1"/>
        <v>6.2399999999999993</v>
      </c>
      <c r="G15" s="1"/>
      <c r="H15" s="13">
        <f t="shared" si="2"/>
        <v>1.8226899907140215</v>
      </c>
      <c r="I15" s="14">
        <f t="shared" si="3"/>
        <v>4.4973100092859788</v>
      </c>
      <c r="K15" s="27"/>
      <c r="L15" s="27"/>
      <c r="O15" s="3" t="s">
        <v>19</v>
      </c>
      <c r="P15" s="3">
        <v>-2.5922807282713252</v>
      </c>
      <c r="Q15" s="3">
        <v>1.1591756515197296</v>
      </c>
      <c r="R15" s="3">
        <v>-2.2363139916480583</v>
      </c>
      <c r="S15" s="3">
        <v>4.9311613662713125E-2</v>
      </c>
      <c r="T15" s="3">
        <v>-5.175085480645377</v>
      </c>
      <c r="U15" s="3">
        <v>-9.4759758972733366E-3</v>
      </c>
      <c r="V15" s="3">
        <v>-5.175085480645377</v>
      </c>
      <c r="W15" s="3">
        <v>-9.4759758972733366E-3</v>
      </c>
    </row>
    <row r="16" spans="1:23" ht="13.8" thickBot="1" x14ac:dyDescent="0.3">
      <c r="A16" s="18" t="s">
        <v>7</v>
      </c>
      <c r="B16" s="31">
        <v>3.08</v>
      </c>
      <c r="C16" s="31">
        <v>4.55</v>
      </c>
      <c r="D16" s="31">
        <v>0.65</v>
      </c>
      <c r="E16" s="28">
        <f t="shared" si="0"/>
        <v>2.4300000000000002</v>
      </c>
      <c r="F16" s="16">
        <f t="shared" si="1"/>
        <v>3.9</v>
      </c>
      <c r="G16" s="1"/>
      <c r="H16" s="15">
        <f t="shared" si="2"/>
        <v>0.59128651729800996</v>
      </c>
      <c r="I16" s="16">
        <f t="shared" si="3"/>
        <v>1.8387134827019902</v>
      </c>
      <c r="K16" s="27"/>
      <c r="L16" s="27"/>
      <c r="O16" s="4" t="s">
        <v>27</v>
      </c>
      <c r="P16" s="4">
        <v>1.1361523617880296</v>
      </c>
      <c r="Q16" s="4">
        <v>0.30892921139745361</v>
      </c>
      <c r="R16" s="4">
        <v>3.6777110090968708</v>
      </c>
      <c r="S16" s="4">
        <v>4.2624637748512901E-3</v>
      </c>
      <c r="T16" s="4">
        <v>0.44781506424522433</v>
      </c>
      <c r="U16" s="4">
        <v>1.8244896593308348</v>
      </c>
      <c r="V16" s="4">
        <v>0.44781506424522433</v>
      </c>
      <c r="W16" s="4">
        <v>1.8244896593308348</v>
      </c>
    </row>
    <row r="17" spans="1:24" x14ac:dyDescent="0.25">
      <c r="B17" s="1"/>
      <c r="C17" s="1"/>
      <c r="D17" s="1"/>
      <c r="E17" s="1"/>
      <c r="F17" s="1"/>
      <c r="G17" s="1"/>
      <c r="O17" s="3"/>
      <c r="P17" s="3"/>
      <c r="Q17" s="3"/>
      <c r="R17" s="3"/>
      <c r="S17" s="3"/>
      <c r="T17" s="3"/>
    </row>
    <row r="18" spans="1:24" x14ac:dyDescent="0.25">
      <c r="A18" s="7" t="s">
        <v>11</v>
      </c>
      <c r="B18" s="25">
        <f>AVERAGE(B5:B16)</f>
        <v>2.3333333333333279E-2</v>
      </c>
      <c r="C18" s="25">
        <f>AVERAGE(C5:C16)</f>
        <v>2.3766666666666665</v>
      </c>
      <c r="D18" s="25">
        <f>AVERAGE(D5:D16)</f>
        <v>0.6216666666666667</v>
      </c>
      <c r="E18" s="25">
        <f>AVERAGE(E5:E16)</f>
        <v>-0.59833333333333327</v>
      </c>
      <c r="F18" s="26">
        <f>AVERAGE(F5:F16)</f>
        <v>1.7549999999999999</v>
      </c>
      <c r="G18" s="1"/>
      <c r="H18" s="1">
        <f>STDEV(H5:H16)</f>
        <v>3.3840358662967418</v>
      </c>
      <c r="I18" s="1" t="s">
        <v>36</v>
      </c>
      <c r="K18" s="27"/>
      <c r="L18" s="27"/>
    </row>
    <row r="19" spans="1:24" x14ac:dyDescent="0.25">
      <c r="A19" s="20" t="s">
        <v>12</v>
      </c>
      <c r="B19" s="28">
        <f>STDEV(B5:B16)</f>
        <v>5.1913920594722489</v>
      </c>
      <c r="C19" s="28">
        <f>STDEV(C5:C16)</f>
        <v>3.4768777355378471</v>
      </c>
      <c r="D19" s="28">
        <f>STDEV(D5:D16)</f>
        <v>4.8772819057215443E-2</v>
      </c>
      <c r="E19" s="28">
        <f>STDEV(E5:E16)</f>
        <v>5.1904489792368249</v>
      </c>
      <c r="F19" s="16">
        <f>STDEV(F5:F16)</f>
        <v>3.4639848309556598</v>
      </c>
      <c r="G19" s="1"/>
      <c r="H19" s="1">
        <f>STDEV(H5:H16)*(12/11)^0.5</f>
        <v>3.5345101876496767</v>
      </c>
      <c r="I19" s="1" t="s">
        <v>37</v>
      </c>
      <c r="K19" s="27"/>
      <c r="L19" s="27"/>
      <c r="O19" s="41"/>
      <c r="P19" s="34"/>
      <c r="Q19" s="34"/>
      <c r="R19" s="34"/>
      <c r="S19" s="34"/>
      <c r="T19" s="34"/>
      <c r="U19" s="34"/>
      <c r="V19" s="34"/>
      <c r="W19" s="34"/>
      <c r="X19" s="34"/>
    </row>
    <row r="20" spans="1:24" x14ac:dyDescent="0.25">
      <c r="B20" s="1"/>
      <c r="C20" s="1"/>
      <c r="D20" s="1"/>
      <c r="E20" s="1"/>
      <c r="F20" s="1"/>
      <c r="G20" s="1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x14ac:dyDescent="0.25">
      <c r="B21" s="1"/>
      <c r="C21" s="1"/>
      <c r="D21" s="1"/>
      <c r="E21" s="1"/>
      <c r="F21" s="1"/>
      <c r="G21" s="1"/>
      <c r="O21" s="42"/>
      <c r="P21" s="42"/>
      <c r="Q21" s="34"/>
      <c r="R21" s="34"/>
      <c r="S21" s="34"/>
      <c r="T21" s="34"/>
      <c r="U21" s="34"/>
      <c r="V21" s="34"/>
      <c r="W21" s="34"/>
      <c r="X21" s="34"/>
    </row>
    <row r="22" spans="1:24" x14ac:dyDescent="0.25">
      <c r="B22" s="1"/>
      <c r="C22" s="1"/>
      <c r="D22" s="1"/>
      <c r="E22" s="1"/>
      <c r="F22" s="1"/>
      <c r="G22" s="1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spans="1:24" x14ac:dyDescent="0.25"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x14ac:dyDescent="0.25">
      <c r="O24" s="42"/>
      <c r="P24" s="42"/>
      <c r="Q24" s="34"/>
      <c r="R24" s="34"/>
      <c r="S24" s="34"/>
      <c r="T24" s="34"/>
      <c r="U24" s="34"/>
      <c r="V24" s="34"/>
      <c r="W24" s="34"/>
      <c r="X24" s="34"/>
    </row>
    <row r="25" spans="1:24" x14ac:dyDescent="0.25">
      <c r="O25" s="3"/>
      <c r="P25" s="3"/>
      <c r="Q25" s="34"/>
      <c r="R25" s="34"/>
      <c r="S25" s="34"/>
      <c r="T25" s="34"/>
      <c r="U25" s="34"/>
      <c r="V25" s="34"/>
      <c r="W25" s="34"/>
      <c r="X25" s="34"/>
    </row>
    <row r="26" spans="1:24" x14ac:dyDescent="0.25">
      <c r="O26" s="3"/>
      <c r="P26" s="3"/>
      <c r="Q26" s="34"/>
      <c r="R26" s="34"/>
      <c r="S26" s="34"/>
      <c r="T26" s="34"/>
      <c r="U26" s="34"/>
      <c r="V26" s="34"/>
      <c r="W26" s="34"/>
      <c r="X26" s="34"/>
    </row>
    <row r="27" spans="1:24" x14ac:dyDescent="0.25">
      <c r="O27" s="3"/>
      <c r="P27" s="3"/>
      <c r="Q27" s="34"/>
      <c r="R27" s="34"/>
      <c r="S27" s="34"/>
      <c r="T27" s="34"/>
      <c r="U27" s="34"/>
      <c r="V27" s="34"/>
      <c r="W27" s="34"/>
      <c r="X27" s="34"/>
    </row>
    <row r="28" spans="1:24" x14ac:dyDescent="0.25">
      <c r="O28" s="3"/>
      <c r="P28" s="3"/>
      <c r="Q28" s="34"/>
      <c r="R28" s="34"/>
      <c r="S28" s="34"/>
      <c r="T28" s="34"/>
      <c r="U28" s="34"/>
      <c r="V28" s="34"/>
      <c r="W28" s="34"/>
      <c r="X28" s="34"/>
    </row>
    <row r="29" spans="1:24" x14ac:dyDescent="0.25">
      <c r="O29" s="3"/>
      <c r="P29" s="3"/>
      <c r="Q29" s="34"/>
      <c r="R29" s="34"/>
      <c r="S29" s="34"/>
      <c r="T29" s="34"/>
      <c r="U29" s="34"/>
      <c r="V29" s="34"/>
      <c r="W29" s="34"/>
      <c r="X29" s="34"/>
    </row>
    <row r="30" spans="1:24" x14ac:dyDescent="0.25"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x14ac:dyDescent="0.25"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x14ac:dyDescent="0.25">
      <c r="O32" s="43"/>
      <c r="P32" s="43"/>
      <c r="Q32" s="43"/>
      <c r="R32" s="43"/>
      <c r="S32" s="43"/>
      <c r="T32" s="43"/>
      <c r="U32" s="34"/>
      <c r="V32" s="34"/>
      <c r="W32" s="34"/>
      <c r="X32" s="34"/>
    </row>
    <row r="33" spans="15:24" x14ac:dyDescent="0.25">
      <c r="O33" s="3"/>
      <c r="P33" s="3"/>
      <c r="Q33" s="3"/>
      <c r="R33" s="3"/>
      <c r="S33" s="3"/>
      <c r="T33" s="3"/>
      <c r="U33" s="34"/>
      <c r="V33" s="34"/>
      <c r="W33" s="34"/>
      <c r="X33" s="34"/>
    </row>
    <row r="34" spans="15:24" x14ac:dyDescent="0.25">
      <c r="O34" s="3"/>
      <c r="P34" s="3"/>
      <c r="Q34" s="3"/>
      <c r="R34" s="3"/>
      <c r="S34" s="3"/>
      <c r="T34" s="3"/>
      <c r="U34" s="34"/>
      <c r="V34" s="34"/>
      <c r="W34" s="34"/>
      <c r="X34" s="34"/>
    </row>
    <row r="35" spans="15:24" x14ac:dyDescent="0.25">
      <c r="O35" s="3"/>
      <c r="P35" s="3"/>
      <c r="Q35" s="3"/>
      <c r="R35" s="3"/>
      <c r="S35" s="3"/>
      <c r="T35" s="3"/>
      <c r="U35" s="34"/>
      <c r="V35" s="34"/>
      <c r="W35" s="34"/>
      <c r="X35" s="34"/>
    </row>
    <row r="36" spans="15:24" x14ac:dyDescent="0.25"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5:24" x14ac:dyDescent="0.25">
      <c r="O37" s="43"/>
      <c r="P37" s="43"/>
      <c r="Q37" s="43"/>
      <c r="R37" s="43"/>
      <c r="S37" s="43"/>
      <c r="T37" s="43"/>
      <c r="U37" s="43"/>
      <c r="V37" s="43"/>
      <c r="W37" s="43"/>
      <c r="X37" s="34"/>
    </row>
    <row r="38" spans="15:24" x14ac:dyDescent="0.25">
      <c r="O38" s="3"/>
      <c r="P38" s="3"/>
      <c r="Q38" s="3"/>
      <c r="R38" s="3"/>
      <c r="S38" s="3"/>
      <c r="T38" s="3"/>
      <c r="U38" s="3"/>
      <c r="V38" s="3"/>
      <c r="W38" s="3"/>
      <c r="X38" s="34"/>
    </row>
    <row r="39" spans="15:24" x14ac:dyDescent="0.25">
      <c r="O39" s="3"/>
      <c r="P39" s="3"/>
      <c r="Q39" s="3"/>
      <c r="R39" s="3"/>
      <c r="S39" s="3"/>
      <c r="T39" s="3"/>
      <c r="U39" s="3"/>
      <c r="V39" s="3"/>
      <c r="W39" s="3"/>
      <c r="X39" s="34"/>
    </row>
    <row r="40" spans="15:24" x14ac:dyDescent="0.25"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5:24" x14ac:dyDescent="0.25"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5:24" x14ac:dyDescent="0.25"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5:24" x14ac:dyDescent="0.25"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5:24" x14ac:dyDescent="0.25"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5:24" x14ac:dyDescent="0.25"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5:24" x14ac:dyDescent="0.25"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5:24" x14ac:dyDescent="0.25"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5:24" x14ac:dyDescent="0.25"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5:24" x14ac:dyDescent="0.25"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pans="15:24" x14ac:dyDescent="0.25"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 spans="15:24" x14ac:dyDescent="0.25"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spans="15:24" x14ac:dyDescent="0.25">
      <c r="O52" s="34"/>
      <c r="P52" s="34"/>
      <c r="Q52" s="34"/>
      <c r="R52" s="34"/>
      <c r="S52" s="34"/>
      <c r="T52" s="34"/>
      <c r="U52" s="34"/>
      <c r="V52" s="34"/>
      <c r="W52" s="34"/>
      <c r="X52" s="34"/>
    </row>
    <row r="53" spans="15:24" x14ac:dyDescent="0.25">
      <c r="O53" s="34"/>
      <c r="P53" s="34"/>
      <c r="Q53" s="34"/>
      <c r="R53" s="34"/>
      <c r="S53" s="34"/>
      <c r="T53" s="34"/>
      <c r="U53" s="34"/>
      <c r="V53" s="34"/>
      <c r="W53" s="34"/>
      <c r="X53" s="34"/>
    </row>
  </sheetData>
  <phoneticPr fontId="0" type="noConversion"/>
  <pageMargins left="0.75" right="0.75" top="1" bottom="1" header="0.5" footer="0.5"/>
  <pageSetup orientation="landscape" horizontalDpi="4294967293" verticalDpi="300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D3" sqref="D3"/>
    </sheetView>
  </sheetViews>
  <sheetFormatPr defaultRowHeight="13.2" x14ac:dyDescent="0.25"/>
  <cols>
    <col min="4" max="4" width="11.21875" customWidth="1"/>
  </cols>
  <sheetData>
    <row r="2" spans="1:6" x14ac:dyDescent="0.25">
      <c r="A2" s="7"/>
      <c r="B2" s="40" t="s">
        <v>42</v>
      </c>
      <c r="C2" s="22" t="s">
        <v>9</v>
      </c>
      <c r="D2" s="23" t="s">
        <v>10</v>
      </c>
      <c r="E2" s="2"/>
      <c r="F2" s="2"/>
    </row>
    <row r="3" spans="1:6" x14ac:dyDescent="0.25">
      <c r="A3" s="9"/>
      <c r="B3" s="36" t="s">
        <v>38</v>
      </c>
      <c r="C3" s="36" t="s">
        <v>38</v>
      </c>
      <c r="D3" s="37" t="s">
        <v>39</v>
      </c>
      <c r="E3" s="2"/>
      <c r="F3" s="2"/>
    </row>
    <row r="4" spans="1:6" x14ac:dyDescent="0.25">
      <c r="A4" s="11" t="s">
        <v>0</v>
      </c>
      <c r="B4" s="30">
        <v>6.06</v>
      </c>
      <c r="C4" s="30">
        <v>7.89</v>
      </c>
      <c r="D4" s="32">
        <v>0.65</v>
      </c>
      <c r="E4" s="1"/>
      <c r="F4" s="1"/>
    </row>
    <row r="5" spans="1:6" x14ac:dyDescent="0.25">
      <c r="A5" s="11" t="s">
        <v>1</v>
      </c>
      <c r="B5" s="30">
        <v>-2.86</v>
      </c>
      <c r="C5" s="30">
        <v>1.51</v>
      </c>
      <c r="D5" s="32">
        <v>0.57999999999999996</v>
      </c>
      <c r="E5" s="1"/>
      <c r="F5" s="1"/>
    </row>
    <row r="6" spans="1:6" x14ac:dyDescent="0.25">
      <c r="A6" s="11" t="s">
        <v>2</v>
      </c>
      <c r="B6" s="30">
        <v>-8.18</v>
      </c>
      <c r="C6" s="30">
        <v>0.23</v>
      </c>
      <c r="D6" s="32">
        <v>0.62</v>
      </c>
      <c r="E6" s="1"/>
      <c r="F6" s="1"/>
    </row>
    <row r="7" spans="1:6" x14ac:dyDescent="0.25">
      <c r="A7" s="11" t="s">
        <v>3</v>
      </c>
      <c r="B7" s="30">
        <v>-7.36</v>
      </c>
      <c r="C7" s="30">
        <v>-0.28999999999999998</v>
      </c>
      <c r="D7" s="32">
        <v>0.72</v>
      </c>
      <c r="E7" s="1"/>
      <c r="F7" s="1"/>
    </row>
    <row r="8" spans="1:6" x14ac:dyDescent="0.25">
      <c r="A8" s="11" t="s">
        <v>2</v>
      </c>
      <c r="B8" s="30">
        <v>7.76</v>
      </c>
      <c r="C8" s="30">
        <v>5.58</v>
      </c>
      <c r="D8" s="32">
        <v>0.66</v>
      </c>
      <c r="E8" s="1"/>
      <c r="F8" s="1"/>
    </row>
    <row r="9" spans="1:6" x14ac:dyDescent="0.25">
      <c r="A9" s="11" t="s">
        <v>0</v>
      </c>
      <c r="B9" s="30">
        <v>0.52</v>
      </c>
      <c r="C9" s="30">
        <v>1.73</v>
      </c>
      <c r="D9" s="32">
        <v>0.55000000000000004</v>
      </c>
      <c r="E9" s="1"/>
      <c r="F9" s="1"/>
    </row>
    <row r="10" spans="1:6" x14ac:dyDescent="0.25">
      <c r="A10" s="11" t="s">
        <v>0</v>
      </c>
      <c r="B10" s="30">
        <v>-1.74</v>
      </c>
      <c r="C10" s="30">
        <v>-0.21</v>
      </c>
      <c r="D10" s="32">
        <v>0.62</v>
      </c>
      <c r="E10" s="1"/>
      <c r="F10" s="1"/>
    </row>
    <row r="11" spans="1:6" x14ac:dyDescent="0.25">
      <c r="A11" s="11" t="s">
        <v>3</v>
      </c>
      <c r="B11" s="30">
        <v>-3</v>
      </c>
      <c r="C11" s="30">
        <v>-0.36</v>
      </c>
      <c r="D11" s="32">
        <v>0.55000000000000004</v>
      </c>
      <c r="E11" s="1"/>
      <c r="F11" s="1"/>
    </row>
    <row r="12" spans="1:6" x14ac:dyDescent="0.25">
      <c r="A12" s="11" t="s">
        <v>4</v>
      </c>
      <c r="B12" s="30">
        <v>-0.56000000000000005</v>
      </c>
      <c r="C12" s="30">
        <v>-3.58</v>
      </c>
      <c r="D12" s="32">
        <v>0.6</v>
      </c>
      <c r="E12" s="1"/>
      <c r="F12" s="1"/>
    </row>
    <row r="13" spans="1:6" x14ac:dyDescent="0.25">
      <c r="A13" s="11" t="s">
        <v>5</v>
      </c>
      <c r="B13" s="30">
        <v>-0.37</v>
      </c>
      <c r="C13" s="30">
        <v>4.62</v>
      </c>
      <c r="D13" s="32">
        <v>0.65</v>
      </c>
      <c r="E13" s="1"/>
      <c r="F13" s="1"/>
    </row>
    <row r="14" spans="1:6" x14ac:dyDescent="0.25">
      <c r="A14" s="11" t="s">
        <v>6</v>
      </c>
      <c r="B14" s="30">
        <v>6.93</v>
      </c>
      <c r="C14" s="30">
        <v>6.85</v>
      </c>
      <c r="D14" s="32">
        <v>0.61</v>
      </c>
      <c r="E14" s="1"/>
      <c r="F14" s="1"/>
    </row>
    <row r="15" spans="1:6" x14ac:dyDescent="0.25">
      <c r="A15" s="18" t="s">
        <v>7</v>
      </c>
      <c r="B15" s="31">
        <v>3.08</v>
      </c>
      <c r="C15" s="31">
        <v>4.55</v>
      </c>
      <c r="D15" s="33">
        <v>0.65</v>
      </c>
      <c r="E15" s="1"/>
      <c r="F15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ps6s</vt:lpstr>
      <vt:lpstr>ps6</vt:lpstr>
      <vt:lpstr>ps6s!Print_Area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Rasiel</dc:creator>
  <cp:lastModifiedBy>Emma</cp:lastModifiedBy>
  <cp:lastPrinted>2001-09-03T15:56:13Z</cp:lastPrinted>
  <dcterms:created xsi:type="dcterms:W3CDTF">2001-08-06T13:46:41Z</dcterms:created>
  <dcterms:modified xsi:type="dcterms:W3CDTF">2016-10-19T00:35:53Z</dcterms:modified>
</cp:coreProperties>
</file>