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onadio\Desktop\Donadio\Documents\Dissertação\Cap 3. Water delivery method - Cross-sucking\Planilhas analise\"/>
    </mc:Choice>
  </mc:AlternateContent>
  <xr:revisionPtr revIDLastSave="0" documentId="13_ncr:1_{01854420-EB04-4101-A281-344A52A13C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4" sheetId="5" r:id="rId2"/>
    <sheet name="Planilha3" sheetId="4" r:id="rId3"/>
    <sheet name="Planilha1" sheetId="2" r:id="rId4"/>
    <sheet name="Planilha2" sheetId="3" r:id="rId5"/>
    <sheet name="Planilha6" sheetId="7" r:id="rId6"/>
  </sheets>
  <definedNames>
    <definedName name="_xlnm._FilterDatabase" localSheetId="0" hidden="1">Plan1!$E$1:$E$396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7" l="1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2" i="2"/>
  <c r="I6" i="7"/>
  <c r="I5" i="7"/>
</calcChain>
</file>

<file path=xl/sharedStrings.xml><?xml version="1.0" encoding="utf-8"?>
<sst xmlns="http://schemas.openxmlformats.org/spreadsheetml/2006/main" count="2792" uniqueCount="77">
  <si>
    <t>Amarelo</t>
  </si>
  <si>
    <t>Bico</t>
  </si>
  <si>
    <t>orelha</t>
  </si>
  <si>
    <t>umbigo</t>
  </si>
  <si>
    <t>Azul</t>
  </si>
  <si>
    <t>Controle</t>
  </si>
  <si>
    <t>Laranja</t>
  </si>
  <si>
    <t>desmame</t>
  </si>
  <si>
    <t>ubere</t>
  </si>
  <si>
    <t>Lilás</t>
  </si>
  <si>
    <t>testiculo</t>
  </si>
  <si>
    <t>Ouro</t>
  </si>
  <si>
    <t>Roxo</t>
  </si>
  <si>
    <t>Verde</t>
  </si>
  <si>
    <t>Vermelho</t>
  </si>
  <si>
    <t>Group</t>
  </si>
  <si>
    <t>Treatment</t>
  </si>
  <si>
    <t>Date</t>
  </si>
  <si>
    <t>Week</t>
  </si>
  <si>
    <t>Executor</t>
  </si>
  <si>
    <t>Body_part</t>
  </si>
  <si>
    <t>Hour</t>
  </si>
  <si>
    <t>Duration</t>
  </si>
  <si>
    <t>Time</t>
  </si>
  <si>
    <t>Last milk offer</t>
  </si>
  <si>
    <t>Next milk offer</t>
  </si>
  <si>
    <t>Latency_last</t>
  </si>
  <si>
    <t>Sex_Ex</t>
  </si>
  <si>
    <t>Male</t>
  </si>
  <si>
    <t>Female</t>
  </si>
  <si>
    <t>Receiver</t>
  </si>
  <si>
    <t>Sex_Receiver</t>
  </si>
  <si>
    <t>Group_size</t>
  </si>
  <si>
    <t>Paddock</t>
  </si>
  <si>
    <t>D3</t>
  </si>
  <si>
    <t>D4</t>
  </si>
  <si>
    <t>D1</t>
  </si>
  <si>
    <t>Numero</t>
  </si>
  <si>
    <t>id</t>
  </si>
  <si>
    <t>Period</t>
  </si>
  <si>
    <t>Morning</t>
  </si>
  <si>
    <t>Afternoon</t>
  </si>
  <si>
    <t>End</t>
  </si>
  <si>
    <t>Time_for_next</t>
  </si>
  <si>
    <t>NA</t>
  </si>
  <si>
    <t>ear</t>
  </si>
  <si>
    <t>belly</t>
  </si>
  <si>
    <t>neck</t>
  </si>
  <si>
    <t>navel</t>
  </si>
  <si>
    <t>back</t>
  </si>
  <si>
    <t>leg</t>
  </si>
  <si>
    <t>snout</t>
  </si>
  <si>
    <t>udder</t>
  </si>
  <si>
    <t>head</t>
  </si>
  <si>
    <t>tail</t>
  </si>
  <si>
    <t>Class</t>
  </si>
  <si>
    <t>Tratamento</t>
  </si>
  <si>
    <t>Horário</t>
  </si>
  <si>
    <t>Frequencia</t>
  </si>
  <si>
    <t>Nipple_WT</t>
  </si>
  <si>
    <t>Open_WT</t>
  </si>
  <si>
    <t>19.7</t>
  </si>
  <si>
    <t>44.4</t>
  </si>
  <si>
    <t>1.2</t>
  </si>
  <si>
    <t>28.6</t>
  </si>
  <si>
    <t>10.3</t>
  </si>
  <si>
    <t>39.0</t>
  </si>
  <si>
    <t>5.9</t>
  </si>
  <si>
    <t>38.9</t>
  </si>
  <si>
    <t>6.1</t>
  </si>
  <si>
    <t>Rótulos de Linha</t>
  </si>
  <si>
    <t>(vazio)</t>
  </si>
  <si>
    <t>Total Geral</t>
  </si>
  <si>
    <t>Contagem de Class</t>
  </si>
  <si>
    <t>Rótulos de Coluna</t>
  </si>
  <si>
    <t>Freq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</si>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</sst>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1" fontId="0" fillId="0" borderId="0" xfId="0" applyNumberFormat="1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5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604.784215856482" createdVersion="8" refreshedVersion="8" minRefreshableVersion="3" recordCount="396" xr:uid="{C5B47086-0C2E-4C24-A27F-91A1CB118681}">
  <cacheSource type="worksheet">
    <worksheetSource ref="E1:F1048576" sheet="Planilha5"/>
  </cacheSource>
  <cacheFields count="2">
    <cacheField name="Clas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Treatment" numFmtId="0">
      <sharedItems containsBlank="1" count="3">
        <s v="Bico"/>
        <s v="Contro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3"/>
    <x v="0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0"/>
  </r>
  <r>
    <x v="5"/>
    <x v="0"/>
  </r>
  <r>
    <x v="5"/>
    <x v="1"/>
  </r>
  <r>
    <x v="6"/>
    <x v="0"/>
  </r>
  <r>
    <x v="6"/>
    <x v="0"/>
  </r>
  <r>
    <x v="6"/>
    <x v="1"/>
  </r>
  <r>
    <x v="6"/>
    <x v="1"/>
  </r>
  <r>
    <x v="6"/>
    <x v="0"/>
  </r>
  <r>
    <x v="6"/>
    <x v="1"/>
  </r>
  <r>
    <x v="6"/>
    <x v="1"/>
  </r>
  <r>
    <x v="6"/>
    <x v="1"/>
  </r>
  <r>
    <x v="6"/>
    <x v="1"/>
  </r>
  <r>
    <x v="7"/>
    <x v="0"/>
  </r>
  <r>
    <x v="7"/>
    <x v="0"/>
  </r>
  <r>
    <x v="8"/>
    <x v="1"/>
  </r>
  <r>
    <x v="8"/>
    <x v="1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8"/>
    <x v="1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1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9"/>
    <x v="1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075B7-44D0-4197-99D3-EDADA4E4671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6" firstHeaderRow="1" firstDataRow="2" firstDataCol="1"/>
  <pivotFields count="2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ntagem de 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6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7.140625" bestFit="1" customWidth="1"/>
    <col min="4" max="4" width="7.140625" style="3" customWidth="1"/>
    <col min="5" max="5" width="9.7109375" bestFit="1" customWidth="1"/>
    <col min="6" max="6" width="11" bestFit="1" customWidth="1"/>
    <col min="7" max="7" width="9.7109375" customWidth="1"/>
    <col min="8" max="8" width="8.7109375" bestFit="1" customWidth="1"/>
    <col min="9" max="9" width="8.7109375" customWidth="1"/>
    <col min="10" max="10" width="9" bestFit="1" customWidth="1"/>
    <col min="11" max="11" width="9" customWidth="1"/>
    <col min="12" max="12" width="10" bestFit="1" customWidth="1"/>
    <col min="13" max="13" width="8.7109375" bestFit="1" customWidth="1"/>
    <col min="14" max="14" width="5.5703125" bestFit="1" customWidth="1"/>
    <col min="15" max="15" width="6.5703125" style="3" bestFit="1" customWidth="1"/>
    <col min="16" max="16" width="5.28515625" bestFit="1" customWidth="1"/>
    <col min="17" max="17" width="11.85546875" bestFit="1" customWidth="1"/>
    <col min="18" max="18" width="12.7109375" bestFit="1" customWidth="1"/>
  </cols>
  <sheetData>
    <row r="1" spans="1:18" s="6" customFormat="1" x14ac:dyDescent="0.25">
      <c r="A1" s="6" t="s">
        <v>15</v>
      </c>
      <c r="B1" s="6" t="s">
        <v>16</v>
      </c>
      <c r="C1" s="6" t="s">
        <v>76</v>
      </c>
      <c r="D1" s="14" t="s">
        <v>17</v>
      </c>
      <c r="E1" s="6" t="s">
        <v>18</v>
      </c>
      <c r="F1" s="6" t="s">
        <v>32</v>
      </c>
      <c r="G1" s="6" t="s">
        <v>33</v>
      </c>
      <c r="H1" s="6" t="s">
        <v>19</v>
      </c>
      <c r="I1" s="6" t="s">
        <v>27</v>
      </c>
      <c r="J1" s="6" t="s">
        <v>30</v>
      </c>
      <c r="K1" s="6" t="s">
        <v>31</v>
      </c>
      <c r="L1" s="6" t="s">
        <v>20</v>
      </c>
      <c r="M1" s="6" t="s">
        <v>22</v>
      </c>
      <c r="N1" s="6" t="s">
        <v>23</v>
      </c>
      <c r="O1" s="14" t="s">
        <v>55</v>
      </c>
      <c r="P1" s="6" t="s">
        <v>21</v>
      </c>
      <c r="Q1" s="12" t="s">
        <v>26</v>
      </c>
      <c r="R1" s="12" t="s">
        <v>43</v>
      </c>
    </row>
    <row r="2" spans="1:18" x14ac:dyDescent="0.25">
      <c r="A2" s="1" t="s">
        <v>13</v>
      </c>
      <c r="B2" s="1" t="s">
        <v>5</v>
      </c>
      <c r="C2" s="1">
        <v>45148</v>
      </c>
      <c r="D2" s="3">
        <v>1</v>
      </c>
      <c r="E2" s="2">
        <v>1</v>
      </c>
      <c r="F2" s="2">
        <v>3</v>
      </c>
      <c r="G2" s="2">
        <v>4</v>
      </c>
      <c r="H2">
        <v>23</v>
      </c>
      <c r="I2" t="s">
        <v>28</v>
      </c>
      <c r="J2">
        <v>22</v>
      </c>
      <c r="K2" t="s">
        <v>28</v>
      </c>
      <c r="L2" t="s">
        <v>48</v>
      </c>
      <c r="M2" s="5"/>
      <c r="N2" s="4">
        <v>0.29166666666666669</v>
      </c>
      <c r="O2" s="3">
        <v>1</v>
      </c>
      <c r="P2">
        <v>7</v>
      </c>
      <c r="Q2" s="13" t="s">
        <v>44</v>
      </c>
      <c r="R2" s="13">
        <v>4.166666666666663E-2</v>
      </c>
    </row>
    <row r="3" spans="1:18" x14ac:dyDescent="0.25">
      <c r="A3" s="1" t="s">
        <v>11</v>
      </c>
      <c r="B3" s="1" t="s">
        <v>5</v>
      </c>
      <c r="C3" s="1">
        <v>45286</v>
      </c>
      <c r="D3" s="3">
        <v>27</v>
      </c>
      <c r="E3" s="2">
        <v>7</v>
      </c>
      <c r="F3" s="2">
        <v>3</v>
      </c>
      <c r="G3" s="2">
        <v>3</v>
      </c>
      <c r="H3">
        <v>1447</v>
      </c>
      <c r="I3" t="s">
        <v>29</v>
      </c>
      <c r="J3">
        <v>1448</v>
      </c>
      <c r="K3" t="s">
        <v>29</v>
      </c>
      <c r="L3" t="s">
        <v>54</v>
      </c>
      <c r="M3" s="3">
        <v>5</v>
      </c>
      <c r="N3" s="4">
        <v>0.29722222222222222</v>
      </c>
      <c r="O3" s="3">
        <v>1</v>
      </c>
      <c r="P3">
        <v>7</v>
      </c>
      <c r="Q3" s="13" t="s">
        <v>44</v>
      </c>
      <c r="R3" s="13">
        <v>3.2638888888888884E-2</v>
      </c>
    </row>
    <row r="4" spans="1:18" x14ac:dyDescent="0.25">
      <c r="A4" s="1" t="s">
        <v>13</v>
      </c>
      <c r="B4" s="1" t="s">
        <v>5</v>
      </c>
      <c r="C4" s="1">
        <v>45148</v>
      </c>
      <c r="D4" s="3">
        <v>1</v>
      </c>
      <c r="E4" s="2">
        <v>1</v>
      </c>
      <c r="F4" s="2">
        <v>3</v>
      </c>
      <c r="G4" s="2">
        <v>4</v>
      </c>
      <c r="H4">
        <v>23</v>
      </c>
      <c r="I4" t="s">
        <v>28</v>
      </c>
      <c r="J4">
        <v>22</v>
      </c>
      <c r="K4" t="s">
        <v>28</v>
      </c>
      <c r="L4" t="s">
        <v>48</v>
      </c>
      <c r="M4" s="5"/>
      <c r="N4" s="4">
        <v>0.29930555555555555</v>
      </c>
      <c r="O4" s="3">
        <v>1</v>
      </c>
      <c r="P4">
        <v>7</v>
      </c>
      <c r="Q4" s="13" t="s">
        <v>44</v>
      </c>
      <c r="R4" s="13">
        <v>3.4027777777777768E-2</v>
      </c>
    </row>
    <row r="5" spans="1:18" x14ac:dyDescent="0.25">
      <c r="A5" s="1" t="s">
        <v>13</v>
      </c>
      <c r="B5" s="1" t="s">
        <v>5</v>
      </c>
      <c r="C5" s="1">
        <v>45161</v>
      </c>
      <c r="D5" s="3">
        <v>3</v>
      </c>
      <c r="E5" s="2">
        <v>3</v>
      </c>
      <c r="F5" s="2">
        <v>3</v>
      </c>
      <c r="G5" s="2">
        <v>2</v>
      </c>
      <c r="H5">
        <v>23</v>
      </c>
      <c r="I5" t="s">
        <v>28</v>
      </c>
      <c r="J5">
        <v>22</v>
      </c>
      <c r="K5" t="s">
        <v>28</v>
      </c>
      <c r="L5" t="s">
        <v>48</v>
      </c>
      <c r="M5" s="3">
        <v>120</v>
      </c>
      <c r="N5" s="4">
        <v>0.30138888888888887</v>
      </c>
      <c r="O5" s="3">
        <v>1</v>
      </c>
      <c r="P5">
        <v>7</v>
      </c>
      <c r="Q5" s="13" t="s">
        <v>44</v>
      </c>
      <c r="R5" s="13">
        <v>3.6805555555555591E-2</v>
      </c>
    </row>
    <row r="6" spans="1:18" x14ac:dyDescent="0.25">
      <c r="A6" s="1" t="s">
        <v>6</v>
      </c>
      <c r="B6" s="1" t="s">
        <v>5</v>
      </c>
      <c r="C6" s="1">
        <v>45172</v>
      </c>
      <c r="D6" s="3">
        <v>5</v>
      </c>
      <c r="E6" s="2">
        <v>1</v>
      </c>
      <c r="F6" s="2">
        <v>3</v>
      </c>
      <c r="G6" s="2">
        <v>7</v>
      </c>
      <c r="H6">
        <v>1434</v>
      </c>
      <c r="I6" t="s">
        <v>29</v>
      </c>
      <c r="J6">
        <v>1435</v>
      </c>
      <c r="K6" t="s">
        <v>29</v>
      </c>
      <c r="L6" t="s">
        <v>47</v>
      </c>
      <c r="M6" s="3">
        <v>60</v>
      </c>
      <c r="N6" s="4">
        <v>0.30555555555555552</v>
      </c>
      <c r="O6" s="3">
        <v>1</v>
      </c>
      <c r="P6">
        <v>7</v>
      </c>
      <c r="Q6" s="13" t="s">
        <v>44</v>
      </c>
      <c r="R6" s="13">
        <v>6.1805555555555558E-2</v>
      </c>
    </row>
    <row r="7" spans="1:18" x14ac:dyDescent="0.25">
      <c r="A7" s="1" t="s">
        <v>4</v>
      </c>
      <c r="B7" s="1" t="s">
        <v>5</v>
      </c>
      <c r="C7" s="1">
        <v>45183</v>
      </c>
      <c r="D7" s="3">
        <v>9</v>
      </c>
      <c r="E7" s="2">
        <v>2</v>
      </c>
      <c r="F7" s="2">
        <v>3</v>
      </c>
      <c r="G7" s="2">
        <v>2</v>
      </c>
      <c r="H7">
        <v>1438</v>
      </c>
      <c r="I7" t="s">
        <v>29</v>
      </c>
      <c r="J7">
        <v>28</v>
      </c>
      <c r="K7" t="s">
        <v>28</v>
      </c>
      <c r="L7" t="s">
        <v>48</v>
      </c>
      <c r="M7" s="3">
        <v>5</v>
      </c>
      <c r="N7" s="4">
        <v>0.30555555555555552</v>
      </c>
      <c r="O7" s="3">
        <v>1</v>
      </c>
      <c r="P7">
        <v>7</v>
      </c>
      <c r="Q7" s="13" t="s">
        <v>44</v>
      </c>
      <c r="R7" s="13">
        <v>4.3750000000000011E-2</v>
      </c>
    </row>
    <row r="8" spans="1:18" x14ac:dyDescent="0.25">
      <c r="A8" s="1" t="s">
        <v>11</v>
      </c>
      <c r="B8" s="1" t="s">
        <v>5</v>
      </c>
      <c r="C8" s="1">
        <v>45286</v>
      </c>
      <c r="D8" s="3">
        <v>27</v>
      </c>
      <c r="E8" s="2">
        <v>7</v>
      </c>
      <c r="F8" s="2">
        <v>3</v>
      </c>
      <c r="G8" s="2">
        <v>3</v>
      </c>
      <c r="H8">
        <v>1447</v>
      </c>
      <c r="I8" t="s">
        <v>29</v>
      </c>
      <c r="J8">
        <v>1448</v>
      </c>
      <c r="K8" t="s">
        <v>29</v>
      </c>
      <c r="L8" t="s">
        <v>45</v>
      </c>
      <c r="M8" s="3">
        <v>5</v>
      </c>
      <c r="N8" s="4">
        <v>0.30555555555555552</v>
      </c>
      <c r="O8" s="3">
        <v>1</v>
      </c>
      <c r="P8">
        <v>7</v>
      </c>
      <c r="Q8" s="13" t="s">
        <v>44</v>
      </c>
      <c r="R8" s="13">
        <v>2.430555555555558E-2</v>
      </c>
    </row>
    <row r="9" spans="1:18" x14ac:dyDescent="0.25">
      <c r="A9" s="1" t="s">
        <v>13</v>
      </c>
      <c r="B9" s="1" t="s">
        <v>5</v>
      </c>
      <c r="C9" s="1">
        <v>45170</v>
      </c>
      <c r="D9" s="3">
        <v>4</v>
      </c>
      <c r="E9" s="2">
        <v>4</v>
      </c>
      <c r="F9" s="2">
        <v>2</v>
      </c>
      <c r="G9" s="2">
        <v>10</v>
      </c>
      <c r="H9">
        <v>23</v>
      </c>
      <c r="I9" t="s">
        <v>28</v>
      </c>
      <c r="J9">
        <v>22</v>
      </c>
      <c r="K9" t="s">
        <v>28</v>
      </c>
      <c r="L9" t="s">
        <v>45</v>
      </c>
      <c r="M9" s="3">
        <v>5</v>
      </c>
      <c r="N9" s="4">
        <v>0.30763888888888891</v>
      </c>
      <c r="O9" s="3">
        <v>1</v>
      </c>
      <c r="P9">
        <v>7</v>
      </c>
      <c r="Q9" s="13" t="s">
        <v>44</v>
      </c>
      <c r="R9" s="13">
        <v>7.5000000000000011E-2</v>
      </c>
    </row>
    <row r="10" spans="1:18" x14ac:dyDescent="0.25">
      <c r="A10" s="1" t="s">
        <v>4</v>
      </c>
      <c r="B10" s="1" t="s">
        <v>5</v>
      </c>
      <c r="C10" s="1">
        <v>45223</v>
      </c>
      <c r="D10" s="3">
        <v>18</v>
      </c>
      <c r="E10" s="2">
        <v>8</v>
      </c>
      <c r="F10" s="2">
        <v>3</v>
      </c>
      <c r="G10" s="2">
        <v>3</v>
      </c>
      <c r="H10" s="2">
        <v>1438</v>
      </c>
      <c r="I10" t="s">
        <v>29</v>
      </c>
      <c r="J10">
        <v>28</v>
      </c>
      <c r="K10" t="s">
        <v>28</v>
      </c>
      <c r="L10" t="s">
        <v>48</v>
      </c>
      <c r="M10" s="3">
        <v>240</v>
      </c>
      <c r="N10" s="4">
        <v>0.30763888888888891</v>
      </c>
      <c r="O10" s="3">
        <v>1</v>
      </c>
      <c r="P10">
        <v>7</v>
      </c>
      <c r="Q10" s="13" t="s">
        <v>44</v>
      </c>
      <c r="R10" s="13">
        <v>6.1111111111111061E-2</v>
      </c>
    </row>
    <row r="11" spans="1:18" x14ac:dyDescent="0.25">
      <c r="A11" s="1" t="s">
        <v>4</v>
      </c>
      <c r="B11" s="1" t="s">
        <v>5</v>
      </c>
      <c r="C11" s="1">
        <v>45223</v>
      </c>
      <c r="D11" s="3">
        <v>18</v>
      </c>
      <c r="E11" s="2">
        <v>8</v>
      </c>
      <c r="F11" s="2">
        <v>3</v>
      </c>
      <c r="G11" s="2">
        <v>3</v>
      </c>
      <c r="H11" s="2">
        <v>1439</v>
      </c>
      <c r="I11" t="s">
        <v>29</v>
      </c>
      <c r="J11">
        <v>28</v>
      </c>
      <c r="K11" t="s">
        <v>28</v>
      </c>
      <c r="L11" t="s">
        <v>48</v>
      </c>
      <c r="M11" s="3">
        <v>120</v>
      </c>
      <c r="N11" s="4">
        <v>0.30763888888888891</v>
      </c>
      <c r="O11" s="3">
        <v>1</v>
      </c>
      <c r="P11">
        <v>7</v>
      </c>
      <c r="Q11" s="13" t="s">
        <v>44</v>
      </c>
      <c r="R11" s="13">
        <v>6.1111111111111061E-2</v>
      </c>
    </row>
    <row r="12" spans="1:18" x14ac:dyDescent="0.25">
      <c r="A12" s="1" t="s">
        <v>4</v>
      </c>
      <c r="B12" s="1" t="s">
        <v>5</v>
      </c>
      <c r="C12" s="1">
        <v>45223</v>
      </c>
      <c r="D12" s="3">
        <v>18</v>
      </c>
      <c r="E12" s="2">
        <v>8</v>
      </c>
      <c r="F12" s="2">
        <v>3</v>
      </c>
      <c r="G12" s="2">
        <v>3</v>
      </c>
      <c r="H12" s="2">
        <v>28</v>
      </c>
      <c r="I12" t="s">
        <v>28</v>
      </c>
      <c r="J12">
        <v>1439</v>
      </c>
      <c r="K12" t="s">
        <v>29</v>
      </c>
      <c r="L12" t="s">
        <v>48</v>
      </c>
      <c r="M12" s="3">
        <v>30</v>
      </c>
      <c r="N12" s="4">
        <v>0.30902777777777779</v>
      </c>
      <c r="O12" s="3">
        <v>1</v>
      </c>
      <c r="P12">
        <v>7</v>
      </c>
      <c r="Q12" s="13" t="s">
        <v>44</v>
      </c>
      <c r="R12" s="13">
        <v>5.9722222222222177E-2</v>
      </c>
    </row>
    <row r="13" spans="1:18" x14ac:dyDescent="0.25">
      <c r="A13" s="1" t="s">
        <v>13</v>
      </c>
      <c r="B13" s="1" t="s">
        <v>5</v>
      </c>
      <c r="C13" s="1">
        <v>45170</v>
      </c>
      <c r="D13" s="3">
        <v>4</v>
      </c>
      <c r="E13" s="2">
        <v>4</v>
      </c>
      <c r="F13" s="2">
        <v>2</v>
      </c>
      <c r="G13" s="2">
        <v>10</v>
      </c>
      <c r="H13">
        <v>23</v>
      </c>
      <c r="I13" t="s">
        <v>28</v>
      </c>
      <c r="J13">
        <v>22</v>
      </c>
      <c r="K13" t="s">
        <v>28</v>
      </c>
      <c r="L13" t="s">
        <v>48</v>
      </c>
      <c r="M13" s="3">
        <v>420</v>
      </c>
      <c r="N13" s="4">
        <v>0.30972222222222223</v>
      </c>
      <c r="O13" s="3">
        <v>1</v>
      </c>
      <c r="P13">
        <v>7</v>
      </c>
      <c r="Q13" s="13" t="s">
        <v>44</v>
      </c>
      <c r="R13" s="13">
        <v>7.2916666666666685E-2</v>
      </c>
    </row>
    <row r="14" spans="1:18" x14ac:dyDescent="0.25">
      <c r="A14" s="1" t="s">
        <v>0</v>
      </c>
      <c r="B14" s="1" t="s">
        <v>1</v>
      </c>
      <c r="C14" s="1">
        <v>45196</v>
      </c>
      <c r="D14" s="3">
        <v>13</v>
      </c>
      <c r="E14" s="2">
        <v>7</v>
      </c>
      <c r="F14" s="2">
        <v>3</v>
      </c>
      <c r="G14" s="2">
        <v>4</v>
      </c>
      <c r="H14">
        <v>25</v>
      </c>
      <c r="I14" t="s">
        <v>28</v>
      </c>
      <c r="J14">
        <v>24</v>
      </c>
      <c r="K14" t="s">
        <v>28</v>
      </c>
      <c r="L14" t="s">
        <v>45</v>
      </c>
      <c r="M14" s="3">
        <v>10</v>
      </c>
      <c r="N14" s="4">
        <v>0.30972222222222223</v>
      </c>
      <c r="O14" s="3">
        <v>1</v>
      </c>
      <c r="P14">
        <v>7</v>
      </c>
      <c r="Q14" s="13" t="s">
        <v>44</v>
      </c>
      <c r="R14" s="13">
        <v>3.819444444444442E-2</v>
      </c>
    </row>
    <row r="15" spans="1:18" x14ac:dyDescent="0.25">
      <c r="A15" s="1" t="s">
        <v>11</v>
      </c>
      <c r="B15" s="1" t="s">
        <v>5</v>
      </c>
      <c r="C15" s="1">
        <v>45286</v>
      </c>
      <c r="D15" s="3">
        <v>27</v>
      </c>
      <c r="E15" s="2">
        <v>7</v>
      </c>
      <c r="F15" s="2">
        <v>3</v>
      </c>
      <c r="G15" s="2">
        <v>3</v>
      </c>
      <c r="H15">
        <v>1448</v>
      </c>
      <c r="I15" t="s">
        <v>29</v>
      </c>
      <c r="J15">
        <v>1447</v>
      </c>
      <c r="K15" t="s">
        <v>29</v>
      </c>
      <c r="L15" t="s">
        <v>45</v>
      </c>
      <c r="M15" s="3">
        <v>5</v>
      </c>
      <c r="N15" s="4">
        <v>0.30972222222222223</v>
      </c>
      <c r="O15" s="3">
        <v>1</v>
      </c>
      <c r="P15">
        <v>7</v>
      </c>
      <c r="Q15" s="13" t="s">
        <v>44</v>
      </c>
      <c r="R15" s="13">
        <v>2.0138888888888873E-2</v>
      </c>
    </row>
    <row r="16" spans="1:18" x14ac:dyDescent="0.25">
      <c r="A16" s="1" t="s">
        <v>12</v>
      </c>
      <c r="B16" s="1" t="s">
        <v>1</v>
      </c>
      <c r="C16" s="1">
        <v>45175</v>
      </c>
      <c r="D16" s="3">
        <v>6</v>
      </c>
      <c r="E16" s="2">
        <v>1</v>
      </c>
      <c r="F16" s="2">
        <v>3</v>
      </c>
      <c r="G16" s="2">
        <v>1</v>
      </c>
      <c r="H16">
        <v>27</v>
      </c>
      <c r="I16" t="s">
        <v>28</v>
      </c>
      <c r="J16">
        <v>1437</v>
      </c>
      <c r="K16" t="s">
        <v>29</v>
      </c>
      <c r="L16" t="s">
        <v>45</v>
      </c>
      <c r="M16" s="3">
        <v>5</v>
      </c>
      <c r="N16" s="4">
        <v>0.31111111111111112</v>
      </c>
      <c r="O16" s="3">
        <v>1</v>
      </c>
      <c r="P16">
        <v>7</v>
      </c>
      <c r="Q16" s="13" t="s">
        <v>44</v>
      </c>
      <c r="R16" s="13">
        <v>6.944444444444442E-2</v>
      </c>
    </row>
    <row r="17" spans="1:18" x14ac:dyDescent="0.25">
      <c r="A17" s="1" t="s">
        <v>13</v>
      </c>
      <c r="B17" s="1" t="s">
        <v>5</v>
      </c>
      <c r="C17" s="1">
        <v>45195</v>
      </c>
      <c r="D17" s="3">
        <v>12</v>
      </c>
      <c r="E17" s="2">
        <v>7</v>
      </c>
      <c r="F17" s="2">
        <v>3</v>
      </c>
      <c r="G17" s="2">
        <v>7</v>
      </c>
      <c r="H17">
        <v>23</v>
      </c>
      <c r="I17" t="s">
        <v>28</v>
      </c>
      <c r="J17">
        <v>22</v>
      </c>
      <c r="K17" t="s">
        <v>28</v>
      </c>
      <c r="L17" t="s">
        <v>48</v>
      </c>
      <c r="M17" s="3">
        <v>60</v>
      </c>
      <c r="N17" s="4">
        <v>0.3125</v>
      </c>
      <c r="O17" s="3">
        <v>1</v>
      </c>
      <c r="P17">
        <v>7</v>
      </c>
      <c r="Q17" s="13" t="s">
        <v>44</v>
      </c>
      <c r="R17" s="13">
        <v>5.4861111111111083E-2</v>
      </c>
    </row>
    <row r="18" spans="1:18" x14ac:dyDescent="0.25">
      <c r="A18" s="1" t="s">
        <v>11</v>
      </c>
      <c r="B18" s="1" t="s">
        <v>5</v>
      </c>
      <c r="C18" s="1">
        <v>45286</v>
      </c>
      <c r="D18" s="3">
        <v>27</v>
      </c>
      <c r="E18" s="2">
        <v>7</v>
      </c>
      <c r="F18" s="2">
        <v>3</v>
      </c>
      <c r="G18" s="2">
        <v>3</v>
      </c>
      <c r="H18">
        <v>1448</v>
      </c>
      <c r="I18" t="s">
        <v>29</v>
      </c>
      <c r="J18">
        <v>1447</v>
      </c>
      <c r="K18" t="s">
        <v>29</v>
      </c>
      <c r="L18" t="s">
        <v>45</v>
      </c>
      <c r="M18" s="3">
        <v>15</v>
      </c>
      <c r="N18" s="4">
        <v>0.3125</v>
      </c>
      <c r="O18" s="3">
        <v>1</v>
      </c>
      <c r="P18">
        <v>7</v>
      </c>
      <c r="Q18" s="13" t="s">
        <v>44</v>
      </c>
      <c r="R18" s="13">
        <v>1.7361111111111105E-2</v>
      </c>
    </row>
    <row r="19" spans="1:18" x14ac:dyDescent="0.25">
      <c r="A19" s="1" t="s">
        <v>6</v>
      </c>
      <c r="B19" s="1" t="s">
        <v>5</v>
      </c>
      <c r="C19" s="1">
        <v>45202</v>
      </c>
      <c r="D19" s="3">
        <v>15</v>
      </c>
      <c r="E19" s="2">
        <v>6</v>
      </c>
      <c r="F19" s="2">
        <v>2</v>
      </c>
      <c r="G19" s="2">
        <v>2</v>
      </c>
      <c r="H19">
        <v>1435</v>
      </c>
      <c r="I19" t="s">
        <v>29</v>
      </c>
      <c r="J19">
        <v>26</v>
      </c>
      <c r="K19" t="s">
        <v>28</v>
      </c>
      <c r="L19" t="s">
        <v>45</v>
      </c>
      <c r="M19" s="3">
        <v>30</v>
      </c>
      <c r="N19" s="4">
        <v>0.31319444444444444</v>
      </c>
      <c r="O19" s="3">
        <v>1</v>
      </c>
      <c r="P19">
        <v>7</v>
      </c>
      <c r="Q19" s="13" t="s">
        <v>44</v>
      </c>
      <c r="R19" s="13">
        <v>4.7222222222222221E-2</v>
      </c>
    </row>
    <row r="20" spans="1:18" x14ac:dyDescent="0.25">
      <c r="A20" s="1" t="s">
        <v>9</v>
      </c>
      <c r="B20" s="1" t="s">
        <v>1</v>
      </c>
      <c r="C20" s="1">
        <v>45286</v>
      </c>
      <c r="D20" s="3">
        <v>27</v>
      </c>
      <c r="E20" s="2">
        <v>8</v>
      </c>
      <c r="F20" s="2">
        <v>2</v>
      </c>
      <c r="G20" s="2">
        <v>8</v>
      </c>
      <c r="H20">
        <v>1446</v>
      </c>
      <c r="I20" t="s">
        <v>29</v>
      </c>
      <c r="J20">
        <v>34</v>
      </c>
      <c r="K20" t="s">
        <v>28</v>
      </c>
      <c r="L20" t="s">
        <v>45</v>
      </c>
      <c r="M20" s="3">
        <v>5</v>
      </c>
      <c r="N20" s="4">
        <v>0.31319444444444444</v>
      </c>
      <c r="O20" s="3">
        <v>1</v>
      </c>
      <c r="P20">
        <v>7</v>
      </c>
      <c r="Q20" s="13" t="s">
        <v>44</v>
      </c>
      <c r="R20" s="13">
        <v>1.2500000000000011E-2</v>
      </c>
    </row>
    <row r="21" spans="1:18" x14ac:dyDescent="0.25">
      <c r="A21" s="1" t="s">
        <v>6</v>
      </c>
      <c r="B21" s="1" t="s">
        <v>5</v>
      </c>
      <c r="C21" s="1">
        <v>45172</v>
      </c>
      <c r="D21" s="3">
        <v>5</v>
      </c>
      <c r="E21" s="2">
        <v>1</v>
      </c>
      <c r="F21" s="2">
        <v>3</v>
      </c>
      <c r="G21" s="2">
        <v>7</v>
      </c>
      <c r="H21">
        <v>1434</v>
      </c>
      <c r="I21" t="s">
        <v>29</v>
      </c>
      <c r="J21">
        <v>1435</v>
      </c>
      <c r="K21" t="s">
        <v>29</v>
      </c>
      <c r="L21" t="s">
        <v>45</v>
      </c>
      <c r="M21" s="3">
        <v>45</v>
      </c>
      <c r="N21" s="4">
        <v>0.31458333333333333</v>
      </c>
      <c r="O21" s="3">
        <v>1</v>
      </c>
      <c r="P21">
        <v>7</v>
      </c>
      <c r="Q21" s="13" t="s">
        <v>44</v>
      </c>
      <c r="R21" s="13">
        <v>5.2777777777777757E-2</v>
      </c>
    </row>
    <row r="22" spans="1:18" x14ac:dyDescent="0.25">
      <c r="A22" s="1" t="s">
        <v>11</v>
      </c>
      <c r="B22" s="1" t="s">
        <v>5</v>
      </c>
      <c r="C22" s="1">
        <v>45296</v>
      </c>
      <c r="D22" s="3">
        <v>28</v>
      </c>
      <c r="E22" s="2">
        <v>8</v>
      </c>
      <c r="F22" s="2">
        <v>3</v>
      </c>
      <c r="G22" s="2">
        <v>7</v>
      </c>
      <c r="H22">
        <v>1447</v>
      </c>
      <c r="I22" t="s">
        <v>29</v>
      </c>
      <c r="J22">
        <v>1448</v>
      </c>
      <c r="K22" t="s">
        <v>29</v>
      </c>
      <c r="L22" t="s">
        <v>45</v>
      </c>
      <c r="M22" s="3">
        <v>60</v>
      </c>
      <c r="N22" s="4">
        <v>0.31458333333333333</v>
      </c>
      <c r="O22" s="3">
        <v>1</v>
      </c>
      <c r="P22">
        <v>7</v>
      </c>
      <c r="Q22" s="13" t="s">
        <v>44</v>
      </c>
      <c r="R22" s="13">
        <v>7.7777777777777779E-2</v>
      </c>
    </row>
    <row r="23" spans="1:18" x14ac:dyDescent="0.25">
      <c r="A23" s="1" t="s">
        <v>13</v>
      </c>
      <c r="B23" s="1" t="s">
        <v>5</v>
      </c>
      <c r="C23" s="1">
        <v>45170</v>
      </c>
      <c r="D23" s="3">
        <v>4</v>
      </c>
      <c r="E23" s="2">
        <v>4</v>
      </c>
      <c r="F23" s="2">
        <v>2</v>
      </c>
      <c r="G23" s="2">
        <v>10</v>
      </c>
      <c r="H23">
        <v>23</v>
      </c>
      <c r="I23" t="s">
        <v>28</v>
      </c>
      <c r="J23">
        <v>22</v>
      </c>
      <c r="K23" t="s">
        <v>28</v>
      </c>
      <c r="L23" t="s">
        <v>48</v>
      </c>
      <c r="M23" s="3">
        <v>60</v>
      </c>
      <c r="N23" s="4">
        <v>0.31736111111111115</v>
      </c>
      <c r="O23" s="3">
        <v>1</v>
      </c>
      <c r="P23">
        <v>7</v>
      </c>
      <c r="Q23" s="13" t="s">
        <v>44</v>
      </c>
      <c r="R23" s="13">
        <v>6.5277777777777768E-2</v>
      </c>
    </row>
    <row r="24" spans="1:18" x14ac:dyDescent="0.25">
      <c r="A24" s="1" t="s">
        <v>11</v>
      </c>
      <c r="B24" s="1" t="s">
        <v>5</v>
      </c>
      <c r="C24" s="1">
        <v>45272</v>
      </c>
      <c r="D24" s="3">
        <v>25</v>
      </c>
      <c r="E24" s="2">
        <v>5</v>
      </c>
      <c r="F24" s="2">
        <v>3</v>
      </c>
      <c r="G24" s="2">
        <v>1</v>
      </c>
      <c r="H24">
        <v>1447</v>
      </c>
      <c r="I24" t="s">
        <v>29</v>
      </c>
      <c r="J24">
        <v>1449</v>
      </c>
      <c r="K24" t="s">
        <v>29</v>
      </c>
      <c r="L24" t="s">
        <v>45</v>
      </c>
      <c r="M24" s="3">
        <v>10</v>
      </c>
      <c r="N24" s="4">
        <v>0.31736111111111115</v>
      </c>
      <c r="O24" s="3">
        <v>1</v>
      </c>
      <c r="P24">
        <v>7</v>
      </c>
      <c r="Q24" s="13" t="s">
        <v>44</v>
      </c>
      <c r="R24" s="13">
        <v>4.7222222222222165E-2</v>
      </c>
    </row>
    <row r="25" spans="1:18" x14ac:dyDescent="0.25">
      <c r="A25" s="1" t="s">
        <v>0</v>
      </c>
      <c r="B25" s="1" t="s">
        <v>1</v>
      </c>
      <c r="C25" s="1">
        <v>45175</v>
      </c>
      <c r="D25" s="3">
        <v>6</v>
      </c>
      <c r="E25" s="2">
        <v>4</v>
      </c>
      <c r="F25" s="2">
        <v>3</v>
      </c>
      <c r="G25" s="2">
        <v>9</v>
      </c>
      <c r="H25">
        <v>1433</v>
      </c>
      <c r="I25" t="s">
        <v>29</v>
      </c>
      <c r="J25">
        <v>25</v>
      </c>
      <c r="K25" t="s">
        <v>28</v>
      </c>
      <c r="L25" t="s">
        <v>45</v>
      </c>
      <c r="M25" s="3">
        <v>5</v>
      </c>
      <c r="N25" s="4">
        <v>0.31805555555555554</v>
      </c>
      <c r="O25" s="3">
        <v>1</v>
      </c>
      <c r="P25">
        <v>7</v>
      </c>
      <c r="Q25" s="13" t="s">
        <v>44</v>
      </c>
      <c r="R25" s="13">
        <v>5.4166666666666696E-2</v>
      </c>
    </row>
    <row r="26" spans="1:18" x14ac:dyDescent="0.25">
      <c r="A26" s="1" t="s">
        <v>13</v>
      </c>
      <c r="B26" s="1" t="s">
        <v>5</v>
      </c>
      <c r="C26" s="1">
        <v>45189</v>
      </c>
      <c r="D26" s="3">
        <v>11</v>
      </c>
      <c r="E26" s="2">
        <v>6</v>
      </c>
      <c r="F26" s="2">
        <v>3</v>
      </c>
      <c r="G26" s="2">
        <v>7</v>
      </c>
      <c r="H26">
        <v>23</v>
      </c>
      <c r="I26" t="s">
        <v>28</v>
      </c>
      <c r="J26">
        <v>22</v>
      </c>
      <c r="K26" t="s">
        <v>28</v>
      </c>
      <c r="L26" t="s">
        <v>48</v>
      </c>
      <c r="M26" s="3">
        <v>10</v>
      </c>
      <c r="N26" s="4">
        <v>0.31805555555555554</v>
      </c>
      <c r="O26" s="3">
        <v>1</v>
      </c>
      <c r="P26">
        <v>7</v>
      </c>
      <c r="Q26" s="13" t="s">
        <v>44</v>
      </c>
      <c r="R26" s="13">
        <v>2.2222222222222199E-2</v>
      </c>
    </row>
    <row r="27" spans="1:18" x14ac:dyDescent="0.25">
      <c r="A27" s="1" t="s">
        <v>13</v>
      </c>
      <c r="B27" s="1" t="s">
        <v>5</v>
      </c>
      <c r="C27" s="1">
        <v>45189</v>
      </c>
      <c r="D27" s="3">
        <v>11</v>
      </c>
      <c r="E27" s="2">
        <v>6</v>
      </c>
      <c r="F27" s="2">
        <v>3</v>
      </c>
      <c r="G27" s="2">
        <v>7</v>
      </c>
      <c r="H27">
        <v>1432</v>
      </c>
      <c r="I27" t="s">
        <v>29</v>
      </c>
      <c r="J27">
        <v>22</v>
      </c>
      <c r="K27" t="s">
        <v>28</v>
      </c>
      <c r="L27" t="s">
        <v>45</v>
      </c>
      <c r="M27" s="3">
        <v>5</v>
      </c>
      <c r="N27" s="4">
        <v>0.32083333333333336</v>
      </c>
      <c r="O27" s="3">
        <v>1</v>
      </c>
      <c r="P27">
        <v>7</v>
      </c>
      <c r="Q27" s="13" t="s">
        <v>44</v>
      </c>
      <c r="R27" s="13">
        <v>1.9444444444444375E-2</v>
      </c>
    </row>
    <row r="28" spans="1:18" x14ac:dyDescent="0.25">
      <c r="A28" s="1" t="s">
        <v>13</v>
      </c>
      <c r="B28" s="1" t="s">
        <v>5</v>
      </c>
      <c r="C28" s="1">
        <v>45148</v>
      </c>
      <c r="D28" s="3">
        <v>1</v>
      </c>
      <c r="E28" s="2">
        <v>1</v>
      </c>
      <c r="F28" s="2">
        <v>3</v>
      </c>
      <c r="G28" s="2">
        <v>4</v>
      </c>
      <c r="H28">
        <v>23</v>
      </c>
      <c r="I28" t="s">
        <v>28</v>
      </c>
      <c r="J28">
        <v>22</v>
      </c>
      <c r="K28" t="s">
        <v>28</v>
      </c>
      <c r="L28" t="s">
        <v>45</v>
      </c>
      <c r="M28" s="5"/>
      <c r="N28" s="4">
        <v>0.3215277777777778</v>
      </c>
      <c r="O28" s="3">
        <v>1</v>
      </c>
      <c r="P28">
        <v>7</v>
      </c>
      <c r="Q28" s="13" t="s">
        <v>44</v>
      </c>
      <c r="R28" s="13">
        <v>1.1805555555555514E-2</v>
      </c>
    </row>
    <row r="29" spans="1:18" x14ac:dyDescent="0.25">
      <c r="A29" s="1" t="s">
        <v>13</v>
      </c>
      <c r="B29" s="1" t="s">
        <v>5</v>
      </c>
      <c r="C29" s="1">
        <v>45170</v>
      </c>
      <c r="D29" s="3">
        <v>4</v>
      </c>
      <c r="E29" s="2">
        <v>4</v>
      </c>
      <c r="F29" s="2">
        <v>2</v>
      </c>
      <c r="G29" s="2">
        <v>10</v>
      </c>
      <c r="H29">
        <v>23</v>
      </c>
      <c r="I29" t="s">
        <v>28</v>
      </c>
      <c r="J29">
        <v>22</v>
      </c>
      <c r="K29" t="s">
        <v>28</v>
      </c>
      <c r="L29" t="s">
        <v>48</v>
      </c>
      <c r="M29" s="3">
        <v>60</v>
      </c>
      <c r="N29" s="4">
        <v>0.3215277777777778</v>
      </c>
      <c r="O29" s="3">
        <v>1</v>
      </c>
      <c r="P29">
        <v>7</v>
      </c>
      <c r="Q29" s="13" t="s">
        <v>44</v>
      </c>
      <c r="R29" s="13">
        <v>6.1111111111111116E-2</v>
      </c>
    </row>
    <row r="30" spans="1:18" x14ac:dyDescent="0.25">
      <c r="A30" s="1" t="s">
        <v>13</v>
      </c>
      <c r="B30" s="1" t="s">
        <v>5</v>
      </c>
      <c r="C30" s="1">
        <v>45170</v>
      </c>
      <c r="D30" s="3">
        <v>4</v>
      </c>
      <c r="E30" s="2">
        <v>4</v>
      </c>
      <c r="F30" s="2">
        <v>2</v>
      </c>
      <c r="G30" s="2">
        <v>10</v>
      </c>
      <c r="H30">
        <v>23</v>
      </c>
      <c r="I30" t="s">
        <v>28</v>
      </c>
      <c r="J30">
        <v>22</v>
      </c>
      <c r="K30" t="s">
        <v>28</v>
      </c>
      <c r="L30" t="s">
        <v>50</v>
      </c>
      <c r="M30" s="3">
        <v>15</v>
      </c>
      <c r="N30" s="4">
        <v>0.32222222222222224</v>
      </c>
      <c r="O30" s="3">
        <v>1</v>
      </c>
      <c r="P30">
        <v>7</v>
      </c>
      <c r="Q30" s="13" t="s">
        <v>44</v>
      </c>
      <c r="R30" s="13">
        <v>6.0416666666666674E-2</v>
      </c>
    </row>
    <row r="31" spans="1:18" x14ac:dyDescent="0.25">
      <c r="A31" s="1" t="s">
        <v>13</v>
      </c>
      <c r="B31" s="1" t="s">
        <v>5</v>
      </c>
      <c r="C31" s="1">
        <v>45189</v>
      </c>
      <c r="D31" s="3">
        <v>11</v>
      </c>
      <c r="E31" s="2">
        <v>6</v>
      </c>
      <c r="F31" s="2">
        <v>3</v>
      </c>
      <c r="G31" s="2">
        <v>7</v>
      </c>
      <c r="H31">
        <v>1432</v>
      </c>
      <c r="I31" t="s">
        <v>29</v>
      </c>
      <c r="J31">
        <v>22</v>
      </c>
      <c r="K31" t="s">
        <v>28</v>
      </c>
      <c r="L31" t="s">
        <v>45</v>
      </c>
      <c r="M31" s="3">
        <v>15</v>
      </c>
      <c r="N31" s="4">
        <v>0.32222222222222224</v>
      </c>
      <c r="O31" s="3">
        <v>1</v>
      </c>
      <c r="P31">
        <v>7</v>
      </c>
      <c r="Q31" s="13" t="s">
        <v>44</v>
      </c>
      <c r="R31" s="13">
        <v>1.8055555555555491E-2</v>
      </c>
    </row>
    <row r="32" spans="1:18" x14ac:dyDescent="0.25">
      <c r="A32" s="1" t="s">
        <v>13</v>
      </c>
      <c r="B32" s="1" t="s">
        <v>5</v>
      </c>
      <c r="C32" s="1">
        <v>45161</v>
      </c>
      <c r="D32" s="3">
        <v>3</v>
      </c>
      <c r="E32" s="2">
        <v>3</v>
      </c>
      <c r="F32" s="2">
        <v>3</v>
      </c>
      <c r="G32" s="2">
        <v>2</v>
      </c>
      <c r="H32">
        <v>23</v>
      </c>
      <c r="I32" t="s">
        <v>28</v>
      </c>
      <c r="J32">
        <v>22</v>
      </c>
      <c r="K32" t="s">
        <v>28</v>
      </c>
      <c r="L32" t="s">
        <v>48</v>
      </c>
      <c r="M32" s="3">
        <v>5</v>
      </c>
      <c r="N32" s="4">
        <v>0.32291666666666669</v>
      </c>
      <c r="O32" s="3">
        <v>1</v>
      </c>
      <c r="P32">
        <v>7</v>
      </c>
      <c r="Q32" s="13" t="s">
        <v>44</v>
      </c>
      <c r="R32" s="13">
        <v>1.5277777777777779E-2</v>
      </c>
    </row>
    <row r="33" spans="1:18" x14ac:dyDescent="0.25">
      <c r="A33" s="1" t="s">
        <v>0</v>
      </c>
      <c r="B33" s="1" t="s">
        <v>1</v>
      </c>
      <c r="C33" s="1">
        <v>45202</v>
      </c>
      <c r="D33" s="3">
        <v>15</v>
      </c>
      <c r="E33" s="2">
        <v>8</v>
      </c>
      <c r="F33" s="2">
        <v>3</v>
      </c>
      <c r="G33" s="2">
        <v>4</v>
      </c>
      <c r="H33">
        <v>24</v>
      </c>
      <c r="I33" t="s">
        <v>28</v>
      </c>
      <c r="J33">
        <v>25</v>
      </c>
      <c r="K33" t="s">
        <v>28</v>
      </c>
      <c r="L33" t="s">
        <v>45</v>
      </c>
      <c r="M33" s="3">
        <v>15</v>
      </c>
      <c r="N33" s="4">
        <v>0.32361111111111113</v>
      </c>
      <c r="O33" s="3">
        <v>1</v>
      </c>
      <c r="P33">
        <v>7</v>
      </c>
      <c r="Q33" s="13" t="s">
        <v>44</v>
      </c>
      <c r="R33" s="13">
        <v>3.6805555555555536E-2</v>
      </c>
    </row>
    <row r="34" spans="1:18" x14ac:dyDescent="0.25">
      <c r="A34" s="1" t="s">
        <v>13</v>
      </c>
      <c r="B34" s="1" t="s">
        <v>5</v>
      </c>
      <c r="C34" s="1">
        <v>45161</v>
      </c>
      <c r="D34" s="3">
        <v>3</v>
      </c>
      <c r="E34" s="2">
        <v>3</v>
      </c>
      <c r="F34" s="2">
        <v>3</v>
      </c>
      <c r="G34" s="2">
        <v>2</v>
      </c>
      <c r="H34">
        <v>23</v>
      </c>
      <c r="I34" t="s">
        <v>28</v>
      </c>
      <c r="J34">
        <v>22</v>
      </c>
      <c r="K34" t="s">
        <v>28</v>
      </c>
      <c r="L34" t="s">
        <v>48</v>
      </c>
      <c r="M34" s="3">
        <v>240</v>
      </c>
      <c r="N34" s="4">
        <v>0.32500000000000001</v>
      </c>
      <c r="O34" s="3">
        <v>1</v>
      </c>
      <c r="P34">
        <v>7</v>
      </c>
      <c r="Q34" s="13" t="s">
        <v>44</v>
      </c>
      <c r="R34" s="13">
        <v>1.3194444444444453E-2</v>
      </c>
    </row>
    <row r="35" spans="1:18" x14ac:dyDescent="0.25">
      <c r="A35" s="1" t="s">
        <v>13</v>
      </c>
      <c r="B35" s="1" t="s">
        <v>5</v>
      </c>
      <c r="C35" s="1">
        <v>45161</v>
      </c>
      <c r="D35" s="3">
        <v>3</v>
      </c>
      <c r="E35" s="2">
        <v>3</v>
      </c>
      <c r="F35" s="2">
        <v>3</v>
      </c>
      <c r="G35" s="2">
        <v>2</v>
      </c>
      <c r="H35">
        <v>1432</v>
      </c>
      <c r="I35" t="s">
        <v>29</v>
      </c>
      <c r="J35">
        <v>23</v>
      </c>
      <c r="K35" t="s">
        <v>28</v>
      </c>
      <c r="L35" t="s">
        <v>45</v>
      </c>
      <c r="M35" s="3">
        <v>120</v>
      </c>
      <c r="N35" s="4">
        <v>0.32569444444444445</v>
      </c>
      <c r="O35" s="3">
        <v>1</v>
      </c>
      <c r="P35">
        <v>7</v>
      </c>
      <c r="Q35" s="13" t="s">
        <v>44</v>
      </c>
      <c r="R35" s="13">
        <v>1.3194444444444398E-2</v>
      </c>
    </row>
    <row r="36" spans="1:18" x14ac:dyDescent="0.25">
      <c r="A36" s="1" t="s">
        <v>0</v>
      </c>
      <c r="B36" s="1" t="s">
        <v>1</v>
      </c>
      <c r="C36" s="1">
        <v>45189</v>
      </c>
      <c r="D36" s="3">
        <v>11</v>
      </c>
      <c r="E36" s="2">
        <v>6</v>
      </c>
      <c r="F36" s="2">
        <v>3</v>
      </c>
      <c r="G36" s="2">
        <v>8</v>
      </c>
      <c r="H36">
        <v>25</v>
      </c>
      <c r="I36" t="s">
        <v>28</v>
      </c>
      <c r="J36">
        <v>24</v>
      </c>
      <c r="K36" t="s">
        <v>28</v>
      </c>
      <c r="L36" t="s">
        <v>45</v>
      </c>
      <c r="M36" s="3">
        <v>5</v>
      </c>
      <c r="N36" s="4">
        <v>0.3263888888888889</v>
      </c>
      <c r="O36" s="3">
        <v>1</v>
      </c>
      <c r="P36">
        <v>7</v>
      </c>
      <c r="Q36" s="13" t="s">
        <v>44</v>
      </c>
      <c r="R36" s="13">
        <v>1.388888888888884E-2</v>
      </c>
    </row>
    <row r="37" spans="1:18" x14ac:dyDescent="0.25">
      <c r="A37" s="1" t="s">
        <v>13</v>
      </c>
      <c r="B37" s="1" t="s">
        <v>5</v>
      </c>
      <c r="C37" s="1">
        <v>45189</v>
      </c>
      <c r="D37" s="3">
        <v>11</v>
      </c>
      <c r="E37" s="2">
        <v>6</v>
      </c>
      <c r="F37" s="2">
        <v>3</v>
      </c>
      <c r="G37" s="2">
        <v>7</v>
      </c>
      <c r="H37">
        <v>23</v>
      </c>
      <c r="I37" t="s">
        <v>28</v>
      </c>
      <c r="J37">
        <v>22</v>
      </c>
      <c r="K37" t="s">
        <v>28</v>
      </c>
      <c r="L37" t="s">
        <v>47</v>
      </c>
      <c r="M37" s="3">
        <v>10</v>
      </c>
      <c r="N37" s="4">
        <v>0.3263888888888889</v>
      </c>
      <c r="O37" s="3">
        <v>1</v>
      </c>
      <c r="P37">
        <v>7</v>
      </c>
      <c r="Q37" s="13" t="s">
        <v>44</v>
      </c>
      <c r="R37" s="13">
        <v>1.388888888888884E-2</v>
      </c>
    </row>
    <row r="38" spans="1:18" x14ac:dyDescent="0.25">
      <c r="A38" s="1" t="s">
        <v>9</v>
      </c>
      <c r="B38" s="1" t="s">
        <v>1</v>
      </c>
      <c r="C38" s="1">
        <v>45286</v>
      </c>
      <c r="D38" s="3">
        <v>27</v>
      </c>
      <c r="E38" s="2">
        <v>8</v>
      </c>
      <c r="F38" s="2">
        <v>3</v>
      </c>
      <c r="G38" s="2">
        <v>8</v>
      </c>
      <c r="H38">
        <v>1446</v>
      </c>
      <c r="I38" t="s">
        <v>29</v>
      </c>
      <c r="J38">
        <v>34</v>
      </c>
      <c r="K38" t="s">
        <v>28</v>
      </c>
      <c r="L38" t="s">
        <v>45</v>
      </c>
      <c r="M38" s="3">
        <v>10</v>
      </c>
      <c r="N38" s="4">
        <v>0.3263888888888889</v>
      </c>
      <c r="O38" s="3">
        <v>2</v>
      </c>
      <c r="P38">
        <v>7</v>
      </c>
      <c r="Q38" s="13">
        <v>6.9444444444444447E-4</v>
      </c>
      <c r="R38" s="13">
        <v>0.31111111111111112</v>
      </c>
    </row>
    <row r="39" spans="1:18" x14ac:dyDescent="0.25">
      <c r="A39" s="1" t="s">
        <v>9</v>
      </c>
      <c r="B39" s="1" t="s">
        <v>1</v>
      </c>
      <c r="C39" s="1">
        <v>45286</v>
      </c>
      <c r="D39" s="3">
        <v>27</v>
      </c>
      <c r="E39" s="2">
        <v>8</v>
      </c>
      <c r="F39" s="2">
        <v>2</v>
      </c>
      <c r="G39" s="2">
        <v>8</v>
      </c>
      <c r="H39">
        <v>34</v>
      </c>
      <c r="I39" t="s">
        <v>28</v>
      </c>
      <c r="J39">
        <v>1446</v>
      </c>
      <c r="K39" t="s">
        <v>29</v>
      </c>
      <c r="L39" t="s">
        <v>48</v>
      </c>
      <c r="M39" s="3">
        <v>300</v>
      </c>
      <c r="N39" s="4">
        <v>0.3263888888888889</v>
      </c>
      <c r="O39" s="3">
        <v>2</v>
      </c>
      <c r="P39">
        <v>7</v>
      </c>
      <c r="Q39" s="13">
        <v>6.9444444444444198E-4</v>
      </c>
      <c r="R39" s="13">
        <v>0.31250000000000006</v>
      </c>
    </row>
    <row r="40" spans="1:18" x14ac:dyDescent="0.25">
      <c r="A40" s="1" t="s">
        <v>0</v>
      </c>
      <c r="B40" s="1" t="s">
        <v>1</v>
      </c>
      <c r="C40" s="1">
        <v>45202</v>
      </c>
      <c r="D40" s="3">
        <v>15</v>
      </c>
      <c r="E40" s="2">
        <v>8</v>
      </c>
      <c r="F40" s="2">
        <v>3</v>
      </c>
      <c r="G40" s="2">
        <v>4</v>
      </c>
      <c r="H40">
        <v>1433</v>
      </c>
      <c r="I40" t="s">
        <v>29</v>
      </c>
      <c r="J40">
        <v>24</v>
      </c>
      <c r="K40" t="s">
        <v>28</v>
      </c>
      <c r="L40" t="s">
        <v>45</v>
      </c>
      <c r="M40" s="3">
        <v>10</v>
      </c>
      <c r="N40" s="4">
        <v>0.32708333333333334</v>
      </c>
      <c r="O40" s="3">
        <v>1</v>
      </c>
      <c r="P40">
        <v>7</v>
      </c>
      <c r="Q40" s="13" t="s">
        <v>44</v>
      </c>
      <c r="R40" s="13">
        <v>3.3333333333333326E-2</v>
      </c>
    </row>
    <row r="41" spans="1:18" x14ac:dyDescent="0.25">
      <c r="A41" s="1" t="s">
        <v>9</v>
      </c>
      <c r="B41" s="1" t="s">
        <v>1</v>
      </c>
      <c r="C41" s="1">
        <v>45286</v>
      </c>
      <c r="D41" s="3">
        <v>27</v>
      </c>
      <c r="E41" s="2">
        <v>8</v>
      </c>
      <c r="F41" s="2">
        <v>2</v>
      </c>
      <c r="G41" s="2">
        <v>8</v>
      </c>
      <c r="H41">
        <v>1446</v>
      </c>
      <c r="I41" t="s">
        <v>29</v>
      </c>
      <c r="J41">
        <v>34</v>
      </c>
      <c r="K41" t="s">
        <v>28</v>
      </c>
      <c r="L41" t="s">
        <v>45</v>
      </c>
      <c r="M41" s="3">
        <v>10</v>
      </c>
      <c r="N41" s="4">
        <v>0.32708333333333334</v>
      </c>
      <c r="O41" s="3">
        <v>2</v>
      </c>
      <c r="P41">
        <v>7</v>
      </c>
      <c r="Q41" s="13">
        <v>1.388888888888884E-3</v>
      </c>
      <c r="R41" s="13">
        <v>0.31041666666666673</v>
      </c>
    </row>
    <row r="42" spans="1:18" x14ac:dyDescent="0.25">
      <c r="A42" s="1" t="s">
        <v>6</v>
      </c>
      <c r="B42" s="1" t="s">
        <v>5</v>
      </c>
      <c r="C42" s="1">
        <v>45218</v>
      </c>
      <c r="D42" s="3">
        <v>17</v>
      </c>
      <c r="E42" s="2">
        <v>8</v>
      </c>
      <c r="F42" s="2">
        <v>3</v>
      </c>
      <c r="G42" s="2">
        <v>2</v>
      </c>
      <c r="H42">
        <v>1435</v>
      </c>
      <c r="I42" t="s">
        <v>29</v>
      </c>
      <c r="J42">
        <v>1434</v>
      </c>
      <c r="K42" t="s">
        <v>29</v>
      </c>
      <c r="L42" t="s">
        <v>52</v>
      </c>
      <c r="M42" s="3">
        <v>20</v>
      </c>
      <c r="N42" s="4">
        <v>0.32916666666666666</v>
      </c>
      <c r="O42" s="3">
        <v>1</v>
      </c>
      <c r="P42">
        <v>7</v>
      </c>
      <c r="Q42" s="13" t="s">
        <v>44</v>
      </c>
      <c r="R42" s="13">
        <v>2.083333333333337E-2</v>
      </c>
    </row>
    <row r="43" spans="1:18" x14ac:dyDescent="0.25">
      <c r="A43" s="1" t="s">
        <v>6</v>
      </c>
      <c r="B43" s="1" t="s">
        <v>5</v>
      </c>
      <c r="C43" s="1">
        <v>45218</v>
      </c>
      <c r="D43" s="3">
        <v>17</v>
      </c>
      <c r="E43" s="2">
        <v>8</v>
      </c>
      <c r="F43" s="2">
        <v>3</v>
      </c>
      <c r="G43" s="2">
        <v>2</v>
      </c>
      <c r="H43">
        <v>1434</v>
      </c>
      <c r="I43" t="s">
        <v>29</v>
      </c>
      <c r="J43">
        <v>1435</v>
      </c>
      <c r="K43" t="s">
        <v>29</v>
      </c>
      <c r="L43" t="s">
        <v>52</v>
      </c>
      <c r="M43" s="3">
        <v>180</v>
      </c>
      <c r="N43" s="4">
        <v>0.32916666666666666</v>
      </c>
      <c r="O43" s="3">
        <v>1</v>
      </c>
      <c r="P43">
        <v>7</v>
      </c>
      <c r="Q43" s="13" t="s">
        <v>44</v>
      </c>
      <c r="R43" s="13">
        <v>2.083333333333337E-2</v>
      </c>
    </row>
    <row r="44" spans="1:18" x14ac:dyDescent="0.25">
      <c r="A44" s="1" t="s">
        <v>9</v>
      </c>
      <c r="B44" s="1" t="s">
        <v>1</v>
      </c>
      <c r="C44" s="1">
        <v>45286</v>
      </c>
      <c r="D44" s="3">
        <v>27</v>
      </c>
      <c r="E44" s="2">
        <v>8</v>
      </c>
      <c r="F44" s="2">
        <v>2</v>
      </c>
      <c r="G44" s="2">
        <v>8</v>
      </c>
      <c r="H44">
        <v>1446</v>
      </c>
      <c r="I44" t="s">
        <v>29</v>
      </c>
      <c r="J44">
        <v>34</v>
      </c>
      <c r="K44" t="s">
        <v>28</v>
      </c>
      <c r="L44" t="s">
        <v>48</v>
      </c>
      <c r="M44" s="3">
        <v>5</v>
      </c>
      <c r="N44" s="4">
        <v>0.32916666666666666</v>
      </c>
      <c r="O44" s="3">
        <v>2</v>
      </c>
      <c r="P44">
        <v>7</v>
      </c>
      <c r="Q44" s="13">
        <v>3.4722222222222099E-3</v>
      </c>
      <c r="R44" s="13">
        <v>0.3083333333333334</v>
      </c>
    </row>
    <row r="45" spans="1:18" x14ac:dyDescent="0.25">
      <c r="A45" s="1" t="s">
        <v>0</v>
      </c>
      <c r="B45" s="1" t="s">
        <v>1</v>
      </c>
      <c r="C45" s="1">
        <v>45175</v>
      </c>
      <c r="D45" s="3">
        <v>6</v>
      </c>
      <c r="E45" s="2">
        <v>4</v>
      </c>
      <c r="F45" s="2">
        <v>3</v>
      </c>
      <c r="G45" s="2">
        <v>9</v>
      </c>
      <c r="H45">
        <v>1433</v>
      </c>
      <c r="I45" t="s">
        <v>29</v>
      </c>
      <c r="J45">
        <v>25</v>
      </c>
      <c r="K45" t="s">
        <v>28</v>
      </c>
      <c r="L45" t="s">
        <v>45</v>
      </c>
      <c r="M45" s="3">
        <v>10</v>
      </c>
      <c r="N45" s="4">
        <v>0.33263888888888887</v>
      </c>
      <c r="O45" s="3">
        <v>1</v>
      </c>
      <c r="P45">
        <v>7</v>
      </c>
      <c r="Q45" s="13" t="s">
        <v>44</v>
      </c>
      <c r="R45" s="13">
        <v>3.9583333333333359E-2</v>
      </c>
    </row>
    <row r="46" spans="1:18" x14ac:dyDescent="0.25">
      <c r="A46" s="1" t="s">
        <v>13</v>
      </c>
      <c r="B46" s="1" t="s">
        <v>5</v>
      </c>
      <c r="C46" s="1">
        <v>45182</v>
      </c>
      <c r="D46" s="3">
        <v>8</v>
      </c>
      <c r="E46" s="2">
        <v>5</v>
      </c>
      <c r="F46" s="2">
        <v>3</v>
      </c>
      <c r="G46" s="2">
        <v>6</v>
      </c>
      <c r="H46">
        <v>22</v>
      </c>
      <c r="I46" t="s">
        <v>28</v>
      </c>
      <c r="J46">
        <v>23</v>
      </c>
      <c r="K46" t="s">
        <v>28</v>
      </c>
      <c r="L46" t="s">
        <v>48</v>
      </c>
      <c r="M46" s="3">
        <v>5</v>
      </c>
      <c r="N46" s="4">
        <v>0.33402777777777781</v>
      </c>
      <c r="O46" s="3">
        <v>1</v>
      </c>
      <c r="P46">
        <v>8</v>
      </c>
      <c r="Q46" s="13" t="s">
        <v>44</v>
      </c>
      <c r="R46" s="13">
        <v>1.7361111111111105E-2</v>
      </c>
    </row>
    <row r="47" spans="1:18" x14ac:dyDescent="0.25">
      <c r="A47" s="1" t="s">
        <v>13</v>
      </c>
      <c r="B47" s="1" t="s">
        <v>5</v>
      </c>
      <c r="C47" s="1">
        <v>45148</v>
      </c>
      <c r="D47" s="3">
        <v>1</v>
      </c>
      <c r="E47" s="2">
        <v>1</v>
      </c>
      <c r="F47" s="2">
        <v>3</v>
      </c>
      <c r="G47" s="2">
        <v>4</v>
      </c>
      <c r="H47">
        <v>1432</v>
      </c>
      <c r="I47" t="s">
        <v>29</v>
      </c>
      <c r="J47">
        <v>22</v>
      </c>
      <c r="K47" t="s">
        <v>28</v>
      </c>
      <c r="L47" t="s">
        <v>54</v>
      </c>
      <c r="M47" s="5"/>
      <c r="N47" s="4">
        <v>0.3347222222222222</v>
      </c>
      <c r="O47" s="3">
        <v>2</v>
      </c>
      <c r="P47">
        <v>8</v>
      </c>
      <c r="Q47" s="13">
        <v>6.9444444444438647E-4</v>
      </c>
      <c r="R47" s="13">
        <v>0.33819444444444441</v>
      </c>
    </row>
    <row r="48" spans="1:18" x14ac:dyDescent="0.25">
      <c r="A48" s="1" t="s">
        <v>13</v>
      </c>
      <c r="B48" s="1" t="s">
        <v>5</v>
      </c>
      <c r="C48" s="1">
        <v>45148</v>
      </c>
      <c r="D48" s="3">
        <v>1</v>
      </c>
      <c r="E48" s="2">
        <v>1</v>
      </c>
      <c r="F48" s="2">
        <v>3</v>
      </c>
      <c r="G48" s="2">
        <v>4</v>
      </c>
      <c r="H48">
        <v>1432</v>
      </c>
      <c r="I48" t="s">
        <v>29</v>
      </c>
      <c r="J48">
        <v>22</v>
      </c>
      <c r="K48" t="s">
        <v>28</v>
      </c>
      <c r="L48" t="s">
        <v>48</v>
      </c>
      <c r="M48" s="5"/>
      <c r="N48" s="4">
        <v>0.3354166666666667</v>
      </c>
      <c r="O48" s="3">
        <v>2</v>
      </c>
      <c r="P48">
        <v>8</v>
      </c>
      <c r="Q48" s="13">
        <v>1.388888888888884E-3</v>
      </c>
      <c r="R48" s="13">
        <v>0.33749999999999991</v>
      </c>
    </row>
    <row r="49" spans="1:18" x14ac:dyDescent="0.25">
      <c r="A49" s="1" t="s">
        <v>4</v>
      </c>
      <c r="B49" s="1" t="s">
        <v>5</v>
      </c>
      <c r="C49" s="1">
        <v>45177</v>
      </c>
      <c r="D49" s="3">
        <v>7</v>
      </c>
      <c r="E49" s="2">
        <v>1</v>
      </c>
      <c r="F49" s="2">
        <v>3</v>
      </c>
      <c r="G49" s="2">
        <v>2</v>
      </c>
      <c r="H49">
        <v>28</v>
      </c>
      <c r="I49" t="s">
        <v>28</v>
      </c>
      <c r="J49">
        <v>1438</v>
      </c>
      <c r="K49" t="s">
        <v>29</v>
      </c>
      <c r="L49" t="s">
        <v>45</v>
      </c>
      <c r="M49" s="3">
        <v>10</v>
      </c>
      <c r="N49" s="4">
        <v>0.3354166666666667</v>
      </c>
      <c r="O49" s="3">
        <v>1</v>
      </c>
      <c r="P49">
        <v>8</v>
      </c>
      <c r="Q49" s="13" t="s">
        <v>44</v>
      </c>
      <c r="R49" s="13">
        <v>2.3611111111111083E-2</v>
      </c>
    </row>
    <row r="50" spans="1:18" x14ac:dyDescent="0.25">
      <c r="A50" s="1" t="s">
        <v>4</v>
      </c>
      <c r="B50" s="1" t="s">
        <v>5</v>
      </c>
      <c r="C50" s="1">
        <v>45188</v>
      </c>
      <c r="D50" s="3">
        <v>10</v>
      </c>
      <c r="E50" s="2">
        <v>3</v>
      </c>
      <c r="F50" s="2">
        <v>3</v>
      </c>
      <c r="G50" s="2">
        <v>10</v>
      </c>
      <c r="H50">
        <v>1439</v>
      </c>
      <c r="I50" t="s">
        <v>29</v>
      </c>
      <c r="J50">
        <v>1438</v>
      </c>
      <c r="K50" t="s">
        <v>29</v>
      </c>
      <c r="L50" t="s">
        <v>50</v>
      </c>
      <c r="M50" s="3">
        <v>30</v>
      </c>
      <c r="N50" s="4">
        <v>0.33611111111111108</v>
      </c>
      <c r="O50" s="3">
        <v>1</v>
      </c>
      <c r="P50">
        <v>8</v>
      </c>
      <c r="Q50" s="13" t="s">
        <v>44</v>
      </c>
      <c r="R50" s="13">
        <v>9.7222222222222987E-3</v>
      </c>
    </row>
    <row r="51" spans="1:18" x14ac:dyDescent="0.25">
      <c r="A51" s="1" t="s">
        <v>13</v>
      </c>
      <c r="B51" s="1" t="s">
        <v>5</v>
      </c>
      <c r="C51" s="1">
        <v>45195</v>
      </c>
      <c r="D51" s="3">
        <v>12</v>
      </c>
      <c r="E51" s="2">
        <v>7</v>
      </c>
      <c r="F51" s="2">
        <v>3</v>
      </c>
      <c r="G51" s="2">
        <v>7</v>
      </c>
      <c r="H51">
        <v>23</v>
      </c>
      <c r="I51" t="s">
        <v>28</v>
      </c>
      <c r="J51">
        <v>22</v>
      </c>
      <c r="K51" t="s">
        <v>28</v>
      </c>
      <c r="L51" t="s">
        <v>45</v>
      </c>
      <c r="M51" s="3">
        <v>15</v>
      </c>
      <c r="N51" s="4">
        <v>0.33611111111111108</v>
      </c>
      <c r="O51" s="3">
        <v>1</v>
      </c>
      <c r="P51">
        <v>8</v>
      </c>
      <c r="Q51" s="13" t="s">
        <v>44</v>
      </c>
      <c r="R51" s="13">
        <v>3.125E-2</v>
      </c>
    </row>
    <row r="52" spans="1:18" x14ac:dyDescent="0.25">
      <c r="A52" s="1" t="s">
        <v>4</v>
      </c>
      <c r="B52" s="1" t="s">
        <v>5</v>
      </c>
      <c r="C52" s="1">
        <v>45218</v>
      </c>
      <c r="D52" s="3">
        <v>17</v>
      </c>
      <c r="E52" s="2">
        <v>7</v>
      </c>
      <c r="F52" s="2">
        <v>3</v>
      </c>
      <c r="G52" s="2">
        <v>3</v>
      </c>
      <c r="H52" s="2">
        <v>1438</v>
      </c>
      <c r="I52" t="s">
        <v>29</v>
      </c>
      <c r="J52">
        <v>28</v>
      </c>
      <c r="K52" t="s">
        <v>28</v>
      </c>
      <c r="L52" t="s">
        <v>48</v>
      </c>
      <c r="M52" s="3">
        <v>5</v>
      </c>
      <c r="N52" s="4">
        <v>0.33680555555555558</v>
      </c>
      <c r="O52" s="3">
        <v>1</v>
      </c>
      <c r="P52">
        <v>8</v>
      </c>
      <c r="Q52" s="13" t="s">
        <v>44</v>
      </c>
      <c r="R52" s="13">
        <v>4.8611111111110383E-3</v>
      </c>
    </row>
    <row r="53" spans="1:18" x14ac:dyDescent="0.25">
      <c r="A53" s="1" t="s">
        <v>4</v>
      </c>
      <c r="B53" s="1" t="s">
        <v>5</v>
      </c>
      <c r="C53" s="1">
        <v>45188</v>
      </c>
      <c r="D53" s="3">
        <v>10</v>
      </c>
      <c r="E53" s="2">
        <v>3</v>
      </c>
      <c r="F53" s="2">
        <v>3</v>
      </c>
      <c r="G53" s="2">
        <v>10</v>
      </c>
      <c r="H53">
        <v>1439</v>
      </c>
      <c r="I53" t="s">
        <v>29</v>
      </c>
      <c r="J53">
        <v>1438</v>
      </c>
      <c r="K53" t="s">
        <v>29</v>
      </c>
      <c r="L53" t="s">
        <v>45</v>
      </c>
      <c r="M53" s="3">
        <v>5</v>
      </c>
      <c r="N53" s="4">
        <v>0.33749999999999997</v>
      </c>
      <c r="O53" s="3">
        <v>1</v>
      </c>
      <c r="P53">
        <v>8</v>
      </c>
      <c r="Q53" s="13" t="s">
        <v>44</v>
      </c>
      <c r="R53" s="13">
        <v>8.3333333333334147E-3</v>
      </c>
    </row>
    <row r="54" spans="1:18" x14ac:dyDescent="0.25">
      <c r="A54" s="1" t="s">
        <v>9</v>
      </c>
      <c r="B54" s="1" t="s">
        <v>1</v>
      </c>
      <c r="C54" s="1">
        <v>45245</v>
      </c>
      <c r="D54" s="3">
        <v>21</v>
      </c>
      <c r="E54" s="2">
        <v>2</v>
      </c>
      <c r="F54" s="2">
        <v>3</v>
      </c>
      <c r="G54" s="2">
        <v>4</v>
      </c>
      <c r="H54" s="2">
        <v>1446</v>
      </c>
      <c r="I54" t="s">
        <v>29</v>
      </c>
      <c r="J54">
        <v>34</v>
      </c>
      <c r="K54" t="s">
        <v>28</v>
      </c>
      <c r="L54" t="s">
        <v>45</v>
      </c>
      <c r="M54" s="3">
        <v>10</v>
      </c>
      <c r="N54" s="4">
        <v>0.33819444444444446</v>
      </c>
      <c r="O54" s="3">
        <v>2</v>
      </c>
      <c r="P54">
        <v>8</v>
      </c>
      <c r="Q54" s="13">
        <v>6.9444444444449749E-4</v>
      </c>
      <c r="R54" s="13">
        <v>0.31874999999999998</v>
      </c>
    </row>
    <row r="55" spans="1:18" x14ac:dyDescent="0.25">
      <c r="A55" s="1" t="s">
        <v>9</v>
      </c>
      <c r="B55" s="1" t="s">
        <v>1</v>
      </c>
      <c r="C55" s="1">
        <v>45245</v>
      </c>
      <c r="D55" s="3">
        <v>21</v>
      </c>
      <c r="E55" s="2">
        <v>2</v>
      </c>
      <c r="F55" s="2">
        <v>3</v>
      </c>
      <c r="G55" s="2">
        <v>4</v>
      </c>
      <c r="H55" s="2">
        <v>34</v>
      </c>
      <c r="I55" t="s">
        <v>28</v>
      </c>
      <c r="J55">
        <v>35</v>
      </c>
      <c r="K55" t="s">
        <v>28</v>
      </c>
      <c r="L55" t="s">
        <v>45</v>
      </c>
      <c r="M55" s="3">
        <v>30</v>
      </c>
      <c r="N55" s="4">
        <v>0.33819444444444446</v>
      </c>
      <c r="O55" s="3">
        <v>2</v>
      </c>
      <c r="P55">
        <v>8</v>
      </c>
      <c r="Q55" s="13">
        <v>6.9444444444449749E-4</v>
      </c>
      <c r="R55" s="13">
        <v>0.31874999999999998</v>
      </c>
    </row>
    <row r="56" spans="1:18" x14ac:dyDescent="0.25">
      <c r="A56" s="1" t="s">
        <v>0</v>
      </c>
      <c r="B56" s="1" t="s">
        <v>1</v>
      </c>
      <c r="C56" s="1">
        <v>45161</v>
      </c>
      <c r="D56" s="3">
        <v>3</v>
      </c>
      <c r="E56" s="2">
        <v>2</v>
      </c>
      <c r="F56" s="2">
        <v>3</v>
      </c>
      <c r="G56" s="2">
        <v>5</v>
      </c>
      <c r="H56">
        <v>1433</v>
      </c>
      <c r="I56" t="s">
        <v>29</v>
      </c>
      <c r="J56">
        <v>25</v>
      </c>
      <c r="K56" t="s">
        <v>28</v>
      </c>
      <c r="L56" t="s">
        <v>47</v>
      </c>
      <c r="M56" s="3">
        <v>15</v>
      </c>
      <c r="N56" s="4">
        <v>0.33888888888888885</v>
      </c>
      <c r="O56" s="3">
        <v>2</v>
      </c>
      <c r="P56">
        <v>8</v>
      </c>
      <c r="Q56" s="13">
        <v>6.9444444444438647E-4</v>
      </c>
      <c r="R56" s="13">
        <v>0.3263888888888889</v>
      </c>
    </row>
    <row r="57" spans="1:18" x14ac:dyDescent="0.25">
      <c r="A57" s="1" t="s">
        <v>0</v>
      </c>
      <c r="B57" s="1" t="s">
        <v>1</v>
      </c>
      <c r="C57" s="1">
        <v>45161</v>
      </c>
      <c r="D57" s="3">
        <v>3</v>
      </c>
      <c r="E57" s="2">
        <v>2</v>
      </c>
      <c r="F57" s="2">
        <v>3</v>
      </c>
      <c r="G57" s="2">
        <v>5</v>
      </c>
      <c r="H57">
        <v>1433</v>
      </c>
      <c r="I57" t="s">
        <v>29</v>
      </c>
      <c r="J57">
        <v>25</v>
      </c>
      <c r="K57" t="s">
        <v>28</v>
      </c>
      <c r="L57" t="s">
        <v>45</v>
      </c>
      <c r="M57" s="3">
        <v>5</v>
      </c>
      <c r="N57" s="4">
        <v>0.33958333333333335</v>
      </c>
      <c r="O57" s="3">
        <v>2</v>
      </c>
      <c r="P57">
        <v>8</v>
      </c>
      <c r="Q57" s="13">
        <v>1.388888888888884E-3</v>
      </c>
      <c r="R57" s="13">
        <v>0.3256944444444444</v>
      </c>
    </row>
    <row r="58" spans="1:18" x14ac:dyDescent="0.25">
      <c r="A58" s="1" t="s">
        <v>13</v>
      </c>
      <c r="B58" s="1" t="s">
        <v>5</v>
      </c>
      <c r="C58" s="1">
        <v>45161</v>
      </c>
      <c r="D58" s="3">
        <v>3</v>
      </c>
      <c r="E58" s="2">
        <v>3</v>
      </c>
      <c r="F58" s="2">
        <v>3</v>
      </c>
      <c r="G58" s="2">
        <v>2</v>
      </c>
      <c r="H58">
        <v>23</v>
      </c>
      <c r="I58" t="s">
        <v>28</v>
      </c>
      <c r="J58">
        <v>22</v>
      </c>
      <c r="K58" t="s">
        <v>28</v>
      </c>
      <c r="L58" t="s">
        <v>48</v>
      </c>
      <c r="M58" s="3">
        <v>5</v>
      </c>
      <c r="N58" s="4">
        <v>0.34027777777777773</v>
      </c>
      <c r="O58" s="3">
        <v>2</v>
      </c>
      <c r="P58">
        <v>8</v>
      </c>
      <c r="Q58" s="13">
        <v>2.0833333333332704E-3</v>
      </c>
      <c r="R58" s="13">
        <v>0.32500000000000001</v>
      </c>
    </row>
    <row r="59" spans="1:18" x14ac:dyDescent="0.25">
      <c r="A59" s="1" t="s">
        <v>4</v>
      </c>
      <c r="B59" s="1" t="s">
        <v>5</v>
      </c>
      <c r="C59" s="1">
        <v>45188</v>
      </c>
      <c r="D59" s="3">
        <v>10</v>
      </c>
      <c r="E59" s="2">
        <v>3</v>
      </c>
      <c r="F59" s="2">
        <v>3</v>
      </c>
      <c r="G59" s="2">
        <v>10</v>
      </c>
      <c r="H59">
        <v>1438</v>
      </c>
      <c r="I59" t="s">
        <v>29</v>
      </c>
      <c r="J59">
        <v>1439</v>
      </c>
      <c r="K59" t="s">
        <v>29</v>
      </c>
      <c r="L59" t="s">
        <v>48</v>
      </c>
      <c r="M59" s="3">
        <v>10</v>
      </c>
      <c r="N59" s="4">
        <v>0.34027777777777773</v>
      </c>
      <c r="O59" s="3">
        <v>1</v>
      </c>
      <c r="P59">
        <v>8</v>
      </c>
      <c r="Q59" s="13" t="s">
        <v>44</v>
      </c>
      <c r="R59" s="13">
        <v>5.5555555555556468E-3</v>
      </c>
    </row>
    <row r="60" spans="1:18" x14ac:dyDescent="0.25">
      <c r="A60" s="1" t="s">
        <v>0</v>
      </c>
      <c r="B60" s="1" t="s">
        <v>1</v>
      </c>
      <c r="C60" s="1">
        <v>45189</v>
      </c>
      <c r="D60" s="3">
        <v>11</v>
      </c>
      <c r="E60" s="2">
        <v>6</v>
      </c>
      <c r="F60" s="2">
        <v>3</v>
      </c>
      <c r="G60" s="2">
        <v>8</v>
      </c>
      <c r="H60">
        <v>25</v>
      </c>
      <c r="I60" t="s">
        <v>28</v>
      </c>
      <c r="J60">
        <v>24</v>
      </c>
      <c r="K60" t="s">
        <v>28</v>
      </c>
      <c r="L60" t="s">
        <v>45</v>
      </c>
      <c r="M60" s="3">
        <v>10</v>
      </c>
      <c r="N60" s="4">
        <v>0.34027777777777773</v>
      </c>
      <c r="O60" s="3">
        <v>2</v>
      </c>
      <c r="P60">
        <v>8</v>
      </c>
      <c r="Q60" s="13">
        <v>0</v>
      </c>
      <c r="R60" s="13">
        <v>0.29444444444444445</v>
      </c>
    </row>
    <row r="61" spans="1:18" x14ac:dyDescent="0.25">
      <c r="A61" s="1" t="s">
        <v>13</v>
      </c>
      <c r="B61" s="1" t="s">
        <v>5</v>
      </c>
      <c r="C61" s="1">
        <v>45189</v>
      </c>
      <c r="D61" s="3">
        <v>11</v>
      </c>
      <c r="E61" s="2">
        <v>6</v>
      </c>
      <c r="F61" s="2">
        <v>3</v>
      </c>
      <c r="G61" s="2">
        <v>7</v>
      </c>
      <c r="H61">
        <v>23</v>
      </c>
      <c r="I61" t="s">
        <v>28</v>
      </c>
      <c r="J61">
        <v>22</v>
      </c>
      <c r="K61" t="s">
        <v>28</v>
      </c>
      <c r="L61" t="s">
        <v>48</v>
      </c>
      <c r="M61" s="3">
        <v>120</v>
      </c>
      <c r="N61" s="4">
        <v>0.34027777777777773</v>
      </c>
      <c r="O61" s="3">
        <v>2</v>
      </c>
      <c r="P61">
        <v>8</v>
      </c>
      <c r="Q61" s="13">
        <v>0</v>
      </c>
      <c r="R61" s="13">
        <v>0.30138888888888898</v>
      </c>
    </row>
    <row r="62" spans="1:18" x14ac:dyDescent="0.25">
      <c r="A62" s="1" t="s">
        <v>13</v>
      </c>
      <c r="B62" s="1" t="s">
        <v>5</v>
      </c>
      <c r="C62" s="1">
        <v>45189</v>
      </c>
      <c r="D62" s="3">
        <v>11</v>
      </c>
      <c r="E62" s="2">
        <v>6</v>
      </c>
      <c r="F62" s="2">
        <v>3</v>
      </c>
      <c r="G62" s="2">
        <v>7</v>
      </c>
      <c r="H62">
        <v>22</v>
      </c>
      <c r="I62" t="s">
        <v>28</v>
      </c>
      <c r="J62">
        <v>23</v>
      </c>
      <c r="K62" t="s">
        <v>28</v>
      </c>
      <c r="L62" t="s">
        <v>48</v>
      </c>
      <c r="M62" s="3">
        <v>10</v>
      </c>
      <c r="N62" s="4">
        <v>0.34027777777777773</v>
      </c>
      <c r="O62" s="3">
        <v>2</v>
      </c>
      <c r="P62">
        <v>8</v>
      </c>
      <c r="Q62" s="13">
        <v>0</v>
      </c>
      <c r="R62" s="13">
        <v>0.30138888888888898</v>
      </c>
    </row>
    <row r="63" spans="1:18" x14ac:dyDescent="0.25">
      <c r="A63" s="1" t="s">
        <v>4</v>
      </c>
      <c r="B63" s="1" t="s">
        <v>5</v>
      </c>
      <c r="C63" s="1">
        <v>45188</v>
      </c>
      <c r="D63" s="3">
        <v>10</v>
      </c>
      <c r="E63" s="2">
        <v>3</v>
      </c>
      <c r="F63" s="2">
        <v>3</v>
      </c>
      <c r="G63" s="2">
        <v>10</v>
      </c>
      <c r="H63">
        <v>1439</v>
      </c>
      <c r="I63" t="s">
        <v>29</v>
      </c>
      <c r="J63">
        <v>1438</v>
      </c>
      <c r="K63" t="s">
        <v>29</v>
      </c>
      <c r="L63" t="s">
        <v>45</v>
      </c>
      <c r="M63" s="3">
        <v>5</v>
      </c>
      <c r="N63" s="4">
        <v>0.34097222222222223</v>
      </c>
      <c r="O63" s="3">
        <v>1</v>
      </c>
      <c r="P63">
        <v>8</v>
      </c>
      <c r="Q63" s="13" t="s">
        <v>44</v>
      </c>
      <c r="R63" s="13">
        <v>4.8611111111111494E-3</v>
      </c>
    </row>
    <row r="64" spans="1:18" x14ac:dyDescent="0.25">
      <c r="A64" s="1" t="s">
        <v>0</v>
      </c>
      <c r="B64" s="1" t="s">
        <v>1</v>
      </c>
      <c r="C64" s="1">
        <v>45189</v>
      </c>
      <c r="D64" s="3">
        <v>11</v>
      </c>
      <c r="E64" s="2">
        <v>6</v>
      </c>
      <c r="F64" s="2">
        <v>3</v>
      </c>
      <c r="G64" s="2">
        <v>8</v>
      </c>
      <c r="H64">
        <v>25</v>
      </c>
      <c r="I64" t="s">
        <v>28</v>
      </c>
      <c r="J64">
        <v>1433</v>
      </c>
      <c r="K64" t="s">
        <v>29</v>
      </c>
      <c r="L64" t="s">
        <v>45</v>
      </c>
      <c r="M64" s="3">
        <v>5</v>
      </c>
      <c r="N64" s="4">
        <v>0.34097222222222223</v>
      </c>
      <c r="O64" s="3">
        <v>2</v>
      </c>
      <c r="P64">
        <v>8</v>
      </c>
      <c r="Q64" s="13">
        <v>6.9444444444449749E-4</v>
      </c>
      <c r="R64" s="13">
        <v>0.29374999999999996</v>
      </c>
    </row>
    <row r="65" spans="1:18" x14ac:dyDescent="0.25">
      <c r="A65" s="1" t="s">
        <v>13</v>
      </c>
      <c r="B65" s="1" t="s">
        <v>5</v>
      </c>
      <c r="C65" s="1">
        <v>45189</v>
      </c>
      <c r="D65" s="3">
        <v>11</v>
      </c>
      <c r="E65" s="2">
        <v>6</v>
      </c>
      <c r="F65" s="2">
        <v>3</v>
      </c>
      <c r="G65" s="2">
        <v>7</v>
      </c>
      <c r="H65">
        <v>1432</v>
      </c>
      <c r="I65" t="s">
        <v>29</v>
      </c>
      <c r="J65">
        <v>22</v>
      </c>
      <c r="K65" t="s">
        <v>28</v>
      </c>
      <c r="L65" t="s">
        <v>45</v>
      </c>
      <c r="M65" s="3">
        <v>60</v>
      </c>
      <c r="N65" s="4">
        <v>0.34097222222222223</v>
      </c>
      <c r="O65" s="3">
        <v>2</v>
      </c>
      <c r="P65">
        <v>8</v>
      </c>
      <c r="Q65" s="13">
        <v>6.9444444444449749E-4</v>
      </c>
      <c r="R65" s="13">
        <v>0.30069444444444449</v>
      </c>
    </row>
    <row r="66" spans="1:18" x14ac:dyDescent="0.25">
      <c r="A66" s="1" t="s">
        <v>4</v>
      </c>
      <c r="B66" s="1" t="s">
        <v>5</v>
      </c>
      <c r="C66" s="1">
        <v>45218</v>
      </c>
      <c r="D66" s="3">
        <v>17</v>
      </c>
      <c r="E66" s="2">
        <v>7</v>
      </c>
      <c r="F66" s="2">
        <v>3</v>
      </c>
      <c r="G66" s="2">
        <v>3</v>
      </c>
      <c r="H66" s="2">
        <v>1438</v>
      </c>
      <c r="I66" t="s">
        <v>29</v>
      </c>
      <c r="J66">
        <v>28</v>
      </c>
      <c r="K66" t="s">
        <v>28</v>
      </c>
      <c r="L66" t="s">
        <v>48</v>
      </c>
      <c r="M66" s="3">
        <v>10</v>
      </c>
      <c r="N66" s="4">
        <v>0.34166666666666662</v>
      </c>
      <c r="O66" s="3">
        <v>2</v>
      </c>
      <c r="P66">
        <v>8</v>
      </c>
      <c r="Q66" s="13">
        <v>0</v>
      </c>
      <c r="R66" s="13">
        <v>0.33750000000000008</v>
      </c>
    </row>
    <row r="67" spans="1:18" x14ac:dyDescent="0.25">
      <c r="A67" s="1" t="s">
        <v>0</v>
      </c>
      <c r="B67" s="1" t="s">
        <v>1</v>
      </c>
      <c r="C67" s="1">
        <v>45189</v>
      </c>
      <c r="D67" s="3">
        <v>11</v>
      </c>
      <c r="E67" s="2">
        <v>6</v>
      </c>
      <c r="F67" s="2">
        <v>3</v>
      </c>
      <c r="G67" s="2">
        <v>8</v>
      </c>
      <c r="H67">
        <v>25</v>
      </c>
      <c r="I67" t="s">
        <v>28</v>
      </c>
      <c r="J67">
        <v>24</v>
      </c>
      <c r="K67" t="s">
        <v>28</v>
      </c>
      <c r="L67" t="s">
        <v>45</v>
      </c>
      <c r="M67" s="3">
        <v>20</v>
      </c>
      <c r="N67" s="4">
        <v>0.34236111111111112</v>
      </c>
      <c r="O67" s="3">
        <v>2</v>
      </c>
      <c r="P67">
        <v>8</v>
      </c>
      <c r="Q67" s="13">
        <v>2.0833333333333814E-3</v>
      </c>
      <c r="R67" s="13">
        <v>0.29236111111111107</v>
      </c>
    </row>
    <row r="68" spans="1:18" x14ac:dyDescent="0.25">
      <c r="A68" s="1" t="s">
        <v>4</v>
      </c>
      <c r="B68" s="1" t="s">
        <v>5</v>
      </c>
      <c r="C68" s="1">
        <v>45218</v>
      </c>
      <c r="D68" s="3">
        <v>17</v>
      </c>
      <c r="E68" s="2">
        <v>7</v>
      </c>
      <c r="F68" s="2">
        <v>3</v>
      </c>
      <c r="G68" s="2">
        <v>3</v>
      </c>
      <c r="H68" s="2">
        <v>1439</v>
      </c>
      <c r="I68" t="s">
        <v>29</v>
      </c>
      <c r="J68">
        <v>1438</v>
      </c>
      <c r="K68" t="s">
        <v>29</v>
      </c>
      <c r="L68" t="s">
        <v>47</v>
      </c>
      <c r="M68" s="3">
        <v>15</v>
      </c>
      <c r="N68" s="4">
        <v>0.34236111111111112</v>
      </c>
      <c r="O68" s="3">
        <v>2</v>
      </c>
      <c r="P68">
        <v>8</v>
      </c>
      <c r="Q68" s="13">
        <v>6.9444444444449749E-4</v>
      </c>
      <c r="R68" s="13">
        <v>0.33680555555555558</v>
      </c>
    </row>
    <row r="69" spans="1:18" x14ac:dyDescent="0.25">
      <c r="A69" s="1" t="s">
        <v>4</v>
      </c>
      <c r="B69" s="1" t="s">
        <v>5</v>
      </c>
      <c r="C69" s="1">
        <v>45218</v>
      </c>
      <c r="D69" s="3">
        <v>17</v>
      </c>
      <c r="E69" s="2">
        <v>7</v>
      </c>
      <c r="F69" s="2">
        <v>3</v>
      </c>
      <c r="G69" s="2">
        <v>3</v>
      </c>
      <c r="H69" s="2">
        <v>28</v>
      </c>
      <c r="I69" t="s">
        <v>28</v>
      </c>
      <c r="J69">
        <v>1439</v>
      </c>
      <c r="K69" t="s">
        <v>29</v>
      </c>
      <c r="L69" t="s">
        <v>46</v>
      </c>
      <c r="M69" s="3">
        <v>10</v>
      </c>
      <c r="N69" s="4">
        <v>0.34236111111111112</v>
      </c>
      <c r="O69" s="3">
        <v>2</v>
      </c>
      <c r="P69">
        <v>8</v>
      </c>
      <c r="Q69" s="13">
        <v>6.9444444444449749E-4</v>
      </c>
      <c r="R69" s="13">
        <v>0.33680555555555558</v>
      </c>
    </row>
    <row r="70" spans="1:18" x14ac:dyDescent="0.25">
      <c r="A70" s="1" t="s">
        <v>9</v>
      </c>
      <c r="B70" s="1" t="s">
        <v>1</v>
      </c>
      <c r="C70" s="1">
        <v>45252</v>
      </c>
      <c r="D70" s="3">
        <v>22</v>
      </c>
      <c r="E70" s="2">
        <v>3</v>
      </c>
      <c r="F70" s="2">
        <v>3</v>
      </c>
      <c r="G70" s="2">
        <v>8</v>
      </c>
      <c r="H70">
        <v>34</v>
      </c>
      <c r="I70" t="s">
        <v>28</v>
      </c>
      <c r="J70">
        <v>35</v>
      </c>
      <c r="K70" t="s">
        <v>28</v>
      </c>
      <c r="L70" t="s">
        <v>48</v>
      </c>
      <c r="M70" s="3">
        <v>360</v>
      </c>
      <c r="N70" s="4">
        <v>0.34236111111111112</v>
      </c>
      <c r="O70" s="3">
        <v>2</v>
      </c>
      <c r="P70">
        <v>8</v>
      </c>
      <c r="Q70" s="13">
        <v>6.9444444444449749E-4</v>
      </c>
      <c r="R70" s="13">
        <v>0.32013888888888886</v>
      </c>
    </row>
    <row r="71" spans="1:18" x14ac:dyDescent="0.25">
      <c r="A71" s="1" t="s">
        <v>6</v>
      </c>
      <c r="B71" s="1" t="s">
        <v>5</v>
      </c>
      <c r="C71" s="1">
        <v>45172</v>
      </c>
      <c r="D71" s="3">
        <v>5</v>
      </c>
      <c r="E71" s="2">
        <v>1</v>
      </c>
      <c r="F71" s="2">
        <v>3</v>
      </c>
      <c r="G71" s="2">
        <v>7</v>
      </c>
      <c r="H71">
        <v>1435</v>
      </c>
      <c r="I71" t="s">
        <v>29</v>
      </c>
      <c r="J71">
        <v>26</v>
      </c>
      <c r="K71" t="s">
        <v>28</v>
      </c>
      <c r="L71" t="s">
        <v>45</v>
      </c>
      <c r="M71" s="3">
        <v>10</v>
      </c>
      <c r="N71" s="4">
        <v>0.34375</v>
      </c>
      <c r="O71" s="3">
        <v>1</v>
      </c>
      <c r="P71">
        <v>8</v>
      </c>
      <c r="Q71" s="13" t="s">
        <v>44</v>
      </c>
      <c r="R71" s="13">
        <v>2.3611111111111083E-2</v>
      </c>
    </row>
    <row r="72" spans="1:18" x14ac:dyDescent="0.25">
      <c r="A72" s="1" t="s">
        <v>0</v>
      </c>
      <c r="B72" s="1" t="s">
        <v>1</v>
      </c>
      <c r="C72" s="1">
        <v>45189</v>
      </c>
      <c r="D72" s="3">
        <v>11</v>
      </c>
      <c r="E72" s="2">
        <v>6</v>
      </c>
      <c r="F72" s="2">
        <v>3</v>
      </c>
      <c r="G72" s="2">
        <v>8</v>
      </c>
      <c r="H72">
        <v>24</v>
      </c>
      <c r="I72" t="s">
        <v>28</v>
      </c>
      <c r="J72">
        <v>25</v>
      </c>
      <c r="K72" t="s">
        <v>28</v>
      </c>
      <c r="L72" t="s">
        <v>49</v>
      </c>
      <c r="M72" s="3">
        <v>5</v>
      </c>
      <c r="N72" s="4">
        <v>0.34375</v>
      </c>
      <c r="O72" s="3">
        <v>2</v>
      </c>
      <c r="P72">
        <v>8</v>
      </c>
      <c r="Q72" s="13">
        <v>3.4722222222222654E-3</v>
      </c>
      <c r="R72" s="13">
        <v>0.29097222222222219</v>
      </c>
    </row>
    <row r="73" spans="1:18" x14ac:dyDescent="0.25">
      <c r="A73" s="1" t="s">
        <v>12</v>
      </c>
      <c r="B73" s="1" t="s">
        <v>1</v>
      </c>
      <c r="C73" s="1">
        <v>45209</v>
      </c>
      <c r="D73" s="3">
        <v>16</v>
      </c>
      <c r="E73" s="2">
        <v>6</v>
      </c>
      <c r="F73" s="2">
        <v>3</v>
      </c>
      <c r="G73" s="2">
        <v>8</v>
      </c>
      <c r="H73">
        <v>27</v>
      </c>
      <c r="I73" t="s">
        <v>28</v>
      </c>
      <c r="J73">
        <v>1436</v>
      </c>
      <c r="K73" t="s">
        <v>29</v>
      </c>
      <c r="L73" t="s">
        <v>45</v>
      </c>
      <c r="M73" s="3">
        <v>50</v>
      </c>
      <c r="N73" s="4">
        <v>0.34375</v>
      </c>
      <c r="O73" s="3">
        <v>1</v>
      </c>
      <c r="P73">
        <v>8</v>
      </c>
      <c r="Q73" s="13" t="s">
        <v>44</v>
      </c>
      <c r="R73" s="13">
        <v>1.1805555555555569E-2</v>
      </c>
    </row>
    <row r="74" spans="1:18" x14ac:dyDescent="0.25">
      <c r="A74" s="1" t="s">
        <v>4</v>
      </c>
      <c r="B74" s="1" t="s">
        <v>5</v>
      </c>
      <c r="C74" s="1">
        <v>45218</v>
      </c>
      <c r="D74" s="3">
        <v>17</v>
      </c>
      <c r="E74" s="2">
        <v>7</v>
      </c>
      <c r="F74" s="2">
        <v>3</v>
      </c>
      <c r="G74" s="2">
        <v>3</v>
      </c>
      <c r="H74" s="2">
        <v>1439</v>
      </c>
      <c r="I74" t="s">
        <v>29</v>
      </c>
      <c r="J74">
        <v>28</v>
      </c>
      <c r="K74" t="s">
        <v>28</v>
      </c>
      <c r="L74" t="s">
        <v>48</v>
      </c>
      <c r="M74" s="3">
        <v>20</v>
      </c>
      <c r="N74" s="4">
        <v>0.34375</v>
      </c>
      <c r="O74" s="3">
        <v>2</v>
      </c>
      <c r="P74">
        <v>8</v>
      </c>
      <c r="Q74" s="13">
        <v>2.0833333333333814E-3</v>
      </c>
      <c r="R74" s="13">
        <v>0.3354166666666667</v>
      </c>
    </row>
    <row r="75" spans="1:18" x14ac:dyDescent="0.25">
      <c r="A75" s="1" t="s">
        <v>11</v>
      </c>
      <c r="B75" s="1" t="s">
        <v>5</v>
      </c>
      <c r="C75" s="1">
        <v>45272</v>
      </c>
      <c r="D75" s="3">
        <v>25</v>
      </c>
      <c r="E75" s="2">
        <v>5</v>
      </c>
      <c r="F75" s="2">
        <v>3</v>
      </c>
      <c r="G75" s="2">
        <v>1</v>
      </c>
      <c r="H75">
        <v>1447</v>
      </c>
      <c r="I75" t="s">
        <v>29</v>
      </c>
      <c r="J75">
        <v>1449</v>
      </c>
      <c r="K75" t="s">
        <v>29</v>
      </c>
      <c r="L75" t="s">
        <v>45</v>
      </c>
      <c r="M75" s="3">
        <v>60</v>
      </c>
      <c r="N75" s="4">
        <v>0.34375</v>
      </c>
      <c r="O75" s="3">
        <v>1</v>
      </c>
      <c r="P75">
        <v>8</v>
      </c>
      <c r="Q75" s="13" t="s">
        <v>44</v>
      </c>
      <c r="R75" s="13">
        <v>2.0833333333333315E-2</v>
      </c>
    </row>
    <row r="76" spans="1:18" x14ac:dyDescent="0.25">
      <c r="A76" s="1" t="s">
        <v>11</v>
      </c>
      <c r="B76" s="1" t="s">
        <v>5</v>
      </c>
      <c r="C76" s="1">
        <v>45296</v>
      </c>
      <c r="D76" s="3">
        <v>28</v>
      </c>
      <c r="E76" s="2">
        <v>8</v>
      </c>
      <c r="F76" s="2">
        <v>3</v>
      </c>
      <c r="G76" s="2">
        <v>7</v>
      </c>
      <c r="H76">
        <v>1448</v>
      </c>
      <c r="I76" t="s">
        <v>29</v>
      </c>
      <c r="J76">
        <v>1447</v>
      </c>
      <c r="K76" t="s">
        <v>29</v>
      </c>
      <c r="L76" t="s">
        <v>45</v>
      </c>
      <c r="M76" s="3">
        <v>10</v>
      </c>
      <c r="N76" s="4">
        <v>0.34375</v>
      </c>
      <c r="O76" s="3">
        <v>1</v>
      </c>
      <c r="P76">
        <v>8</v>
      </c>
      <c r="Q76" s="13" t="s">
        <v>44</v>
      </c>
      <c r="R76" s="13">
        <v>4.8611111111111105E-2</v>
      </c>
    </row>
    <row r="77" spans="1:18" x14ac:dyDescent="0.25">
      <c r="A77" s="1" t="s">
        <v>13</v>
      </c>
      <c r="B77" s="1" t="s">
        <v>5</v>
      </c>
      <c r="C77" s="1">
        <v>45189</v>
      </c>
      <c r="D77" s="3">
        <v>11</v>
      </c>
      <c r="E77" s="2">
        <v>6</v>
      </c>
      <c r="F77" s="2">
        <v>3</v>
      </c>
      <c r="G77" s="2">
        <v>7</v>
      </c>
      <c r="H77">
        <v>22</v>
      </c>
      <c r="I77" t="s">
        <v>28</v>
      </c>
      <c r="J77">
        <v>23</v>
      </c>
      <c r="K77" t="s">
        <v>28</v>
      </c>
      <c r="L77" t="s">
        <v>48</v>
      </c>
      <c r="M77" s="3">
        <v>300</v>
      </c>
      <c r="N77" s="4">
        <v>0.3444444444444445</v>
      </c>
      <c r="O77" s="3">
        <v>2</v>
      </c>
      <c r="P77">
        <v>8</v>
      </c>
      <c r="Q77" s="13">
        <v>4.1666666666667629E-3</v>
      </c>
      <c r="R77" s="13">
        <v>0.29722222222222222</v>
      </c>
    </row>
    <row r="78" spans="1:18" x14ac:dyDescent="0.25">
      <c r="A78" s="1" t="s">
        <v>4</v>
      </c>
      <c r="B78" s="1" t="s">
        <v>5</v>
      </c>
      <c r="C78" s="1">
        <v>45218</v>
      </c>
      <c r="D78" s="3">
        <v>17</v>
      </c>
      <c r="E78" s="2">
        <v>7</v>
      </c>
      <c r="F78" s="2">
        <v>3</v>
      </c>
      <c r="G78" s="2">
        <v>3</v>
      </c>
      <c r="H78" s="2">
        <v>1439</v>
      </c>
      <c r="I78" t="s">
        <v>29</v>
      </c>
      <c r="J78">
        <v>1438</v>
      </c>
      <c r="K78" t="s">
        <v>29</v>
      </c>
      <c r="L78" t="s">
        <v>48</v>
      </c>
      <c r="M78" s="3">
        <v>5</v>
      </c>
      <c r="N78" s="4">
        <v>0.3444444444444445</v>
      </c>
      <c r="O78" s="3">
        <v>2</v>
      </c>
      <c r="P78">
        <v>8</v>
      </c>
      <c r="Q78" s="13">
        <v>2.7777777777778789E-3</v>
      </c>
      <c r="R78" s="13">
        <v>0.3347222222222222</v>
      </c>
    </row>
    <row r="79" spans="1:18" x14ac:dyDescent="0.25">
      <c r="A79" s="1" t="s">
        <v>12</v>
      </c>
      <c r="B79" s="1" t="s">
        <v>1</v>
      </c>
      <c r="C79" s="1">
        <v>45182</v>
      </c>
      <c r="D79" s="3">
        <v>8</v>
      </c>
      <c r="E79" s="2">
        <v>2</v>
      </c>
      <c r="F79" s="2">
        <v>3</v>
      </c>
      <c r="G79" s="2">
        <v>5</v>
      </c>
      <c r="H79">
        <v>1437</v>
      </c>
      <c r="I79" t="s">
        <v>29</v>
      </c>
      <c r="J79">
        <v>27</v>
      </c>
      <c r="K79" t="s">
        <v>28</v>
      </c>
      <c r="L79" t="s">
        <v>47</v>
      </c>
      <c r="M79" s="3">
        <v>10</v>
      </c>
      <c r="N79" s="4">
        <v>0.34513888888888888</v>
      </c>
      <c r="O79" s="3">
        <v>2</v>
      </c>
      <c r="P79">
        <v>8</v>
      </c>
      <c r="Q79" s="13">
        <v>6.9444444444438647E-4</v>
      </c>
      <c r="R79" s="13">
        <v>0.31458333333333333</v>
      </c>
    </row>
    <row r="80" spans="1:18" x14ac:dyDescent="0.25">
      <c r="A80" s="1" t="s">
        <v>4</v>
      </c>
      <c r="B80" s="1" t="s">
        <v>5</v>
      </c>
      <c r="C80" s="1">
        <v>45218</v>
      </c>
      <c r="D80" s="3">
        <v>17</v>
      </c>
      <c r="E80" s="2">
        <v>7</v>
      </c>
      <c r="F80" s="2">
        <v>3</v>
      </c>
      <c r="G80" s="2">
        <v>3</v>
      </c>
      <c r="H80" s="2">
        <v>28</v>
      </c>
      <c r="I80" t="s">
        <v>28</v>
      </c>
      <c r="J80">
        <v>1439</v>
      </c>
      <c r="K80" t="s">
        <v>29</v>
      </c>
      <c r="L80" t="s">
        <v>46</v>
      </c>
      <c r="M80" s="3">
        <v>60</v>
      </c>
      <c r="N80" s="4">
        <v>0.34513888888888888</v>
      </c>
      <c r="O80" s="3">
        <v>2</v>
      </c>
      <c r="P80">
        <v>8</v>
      </c>
      <c r="Q80" s="13">
        <v>3.4722222222222654E-3</v>
      </c>
      <c r="R80" s="13">
        <v>0.33402777777777781</v>
      </c>
    </row>
    <row r="81" spans="1:18" x14ac:dyDescent="0.25">
      <c r="A81" s="1" t="s">
        <v>14</v>
      </c>
      <c r="B81" s="1" t="s">
        <v>1</v>
      </c>
      <c r="C81" s="1">
        <v>45245</v>
      </c>
      <c r="D81" s="3">
        <v>21</v>
      </c>
      <c r="E81" s="2">
        <v>6</v>
      </c>
      <c r="F81" s="2">
        <v>3</v>
      </c>
      <c r="G81" s="2">
        <v>1</v>
      </c>
      <c r="H81" s="2">
        <v>30</v>
      </c>
      <c r="I81" t="s">
        <v>28</v>
      </c>
      <c r="J81">
        <v>1441</v>
      </c>
      <c r="K81" t="s">
        <v>29</v>
      </c>
      <c r="L81" t="s">
        <v>53</v>
      </c>
      <c r="M81" s="3">
        <v>10</v>
      </c>
      <c r="N81" s="4">
        <v>0.34513888888888888</v>
      </c>
      <c r="O81" s="3">
        <v>2</v>
      </c>
      <c r="P81">
        <v>8</v>
      </c>
      <c r="Q81" s="13">
        <v>6.9444444444438647E-4</v>
      </c>
      <c r="R81" s="13">
        <v>0.31805555555555554</v>
      </c>
    </row>
    <row r="82" spans="1:18" x14ac:dyDescent="0.25">
      <c r="A82" s="1" t="s">
        <v>14</v>
      </c>
      <c r="B82" s="1" t="s">
        <v>1</v>
      </c>
      <c r="C82" s="1">
        <v>45245</v>
      </c>
      <c r="D82" s="3">
        <v>21</v>
      </c>
      <c r="E82" s="2">
        <v>6</v>
      </c>
      <c r="F82" s="2">
        <v>3</v>
      </c>
      <c r="G82" s="2">
        <v>1</v>
      </c>
      <c r="H82" s="2">
        <v>30</v>
      </c>
      <c r="I82" t="s">
        <v>28</v>
      </c>
      <c r="J82">
        <v>1441</v>
      </c>
      <c r="K82" t="s">
        <v>29</v>
      </c>
      <c r="L82" t="s">
        <v>47</v>
      </c>
      <c r="M82" s="3">
        <v>15</v>
      </c>
      <c r="N82" s="4">
        <v>0.34513888888888888</v>
      </c>
      <c r="O82" s="3">
        <v>2</v>
      </c>
      <c r="P82">
        <v>8</v>
      </c>
      <c r="Q82" s="13">
        <v>6.9444444444438647E-4</v>
      </c>
      <c r="R82" s="13">
        <v>0.31805555555555554</v>
      </c>
    </row>
    <row r="83" spans="1:18" x14ac:dyDescent="0.25">
      <c r="A83" s="1" t="s">
        <v>11</v>
      </c>
      <c r="B83" s="1" t="s">
        <v>5</v>
      </c>
      <c r="C83" s="1">
        <v>45279</v>
      </c>
      <c r="D83" s="3">
        <v>26</v>
      </c>
      <c r="E83" s="2">
        <v>6</v>
      </c>
      <c r="F83" s="2">
        <v>2</v>
      </c>
      <c r="G83" s="2">
        <v>3</v>
      </c>
      <c r="H83">
        <v>1447</v>
      </c>
      <c r="I83" t="s">
        <v>29</v>
      </c>
      <c r="J83">
        <v>1448</v>
      </c>
      <c r="K83" t="s">
        <v>29</v>
      </c>
      <c r="L83" t="s">
        <v>45</v>
      </c>
      <c r="M83" s="3">
        <v>30</v>
      </c>
      <c r="N83" s="4">
        <v>0.34513888888888888</v>
      </c>
      <c r="O83" s="3">
        <v>2</v>
      </c>
      <c r="P83">
        <v>8</v>
      </c>
      <c r="Q83" s="13">
        <v>6.9444444444438647E-4</v>
      </c>
      <c r="R83" s="13">
        <v>0.32499999999999996</v>
      </c>
    </row>
    <row r="84" spans="1:18" x14ac:dyDescent="0.25">
      <c r="A84" s="1" t="s">
        <v>4</v>
      </c>
      <c r="B84" s="1" t="s">
        <v>5</v>
      </c>
      <c r="C84" s="1">
        <v>45188</v>
      </c>
      <c r="D84" s="3">
        <v>10</v>
      </c>
      <c r="E84" s="2">
        <v>3</v>
      </c>
      <c r="F84" s="2">
        <v>3</v>
      </c>
      <c r="G84" s="2">
        <v>10</v>
      </c>
      <c r="H84">
        <v>28</v>
      </c>
      <c r="I84" t="s">
        <v>28</v>
      </c>
      <c r="J84">
        <v>1438</v>
      </c>
      <c r="K84" t="s">
        <v>29</v>
      </c>
      <c r="L84" t="s">
        <v>51</v>
      </c>
      <c r="M84" s="3">
        <v>60</v>
      </c>
      <c r="N84" s="4">
        <v>0.34583333333333338</v>
      </c>
      <c r="O84" s="3">
        <v>2</v>
      </c>
      <c r="P84">
        <v>8</v>
      </c>
      <c r="Q84" s="13">
        <v>0</v>
      </c>
      <c r="R84" s="13">
        <v>0.27847222222222218</v>
      </c>
    </row>
    <row r="85" spans="1:18" x14ac:dyDescent="0.25">
      <c r="A85" s="1" t="s">
        <v>4</v>
      </c>
      <c r="B85" s="1" t="s">
        <v>5</v>
      </c>
      <c r="C85" s="1">
        <v>45188</v>
      </c>
      <c r="D85" s="3">
        <v>10</v>
      </c>
      <c r="E85" s="2">
        <v>3</v>
      </c>
      <c r="F85" s="2">
        <v>3</v>
      </c>
      <c r="G85" s="2">
        <v>10</v>
      </c>
      <c r="H85">
        <v>1439</v>
      </c>
      <c r="I85" t="s">
        <v>29</v>
      </c>
      <c r="J85">
        <v>1438</v>
      </c>
      <c r="K85" t="s">
        <v>29</v>
      </c>
      <c r="L85" t="s">
        <v>50</v>
      </c>
      <c r="M85" s="3">
        <v>840</v>
      </c>
      <c r="N85" s="4">
        <v>0.34583333333333338</v>
      </c>
      <c r="O85" s="3">
        <v>2</v>
      </c>
      <c r="P85">
        <v>8</v>
      </c>
      <c r="Q85" s="13">
        <v>0</v>
      </c>
      <c r="R85" s="13">
        <v>0.27847222222222218</v>
      </c>
    </row>
    <row r="86" spans="1:18" x14ac:dyDescent="0.25">
      <c r="A86" s="1" t="s">
        <v>4</v>
      </c>
      <c r="B86" s="1" t="s">
        <v>5</v>
      </c>
      <c r="C86" s="1">
        <v>45188</v>
      </c>
      <c r="D86" s="3">
        <v>10</v>
      </c>
      <c r="E86" s="2">
        <v>3</v>
      </c>
      <c r="F86" s="2">
        <v>3</v>
      </c>
      <c r="G86" s="2">
        <v>10</v>
      </c>
      <c r="H86">
        <v>1438</v>
      </c>
      <c r="I86" t="s">
        <v>29</v>
      </c>
      <c r="J86">
        <v>1439</v>
      </c>
      <c r="K86" t="s">
        <v>29</v>
      </c>
      <c r="L86" t="s">
        <v>48</v>
      </c>
      <c r="M86" s="3">
        <v>840</v>
      </c>
      <c r="N86" s="4">
        <v>0.34583333333333338</v>
      </c>
      <c r="O86" s="3">
        <v>2</v>
      </c>
      <c r="P86">
        <v>8</v>
      </c>
      <c r="Q86" s="13">
        <v>0</v>
      </c>
      <c r="R86" s="13">
        <v>0.27847222222222218</v>
      </c>
    </row>
    <row r="87" spans="1:18" x14ac:dyDescent="0.25">
      <c r="A87" s="1" t="s">
        <v>4</v>
      </c>
      <c r="B87" s="1" t="s">
        <v>5</v>
      </c>
      <c r="C87" s="1">
        <v>45218</v>
      </c>
      <c r="D87" s="3">
        <v>17</v>
      </c>
      <c r="E87" s="2">
        <v>7</v>
      </c>
      <c r="F87" s="2">
        <v>3</v>
      </c>
      <c r="G87" s="2">
        <v>3</v>
      </c>
      <c r="H87" s="2">
        <v>1439</v>
      </c>
      <c r="I87" t="s">
        <v>29</v>
      </c>
      <c r="J87">
        <v>28</v>
      </c>
      <c r="K87" t="s">
        <v>28</v>
      </c>
      <c r="L87" t="s">
        <v>46</v>
      </c>
      <c r="M87" s="3">
        <v>60</v>
      </c>
      <c r="N87" s="4">
        <v>0.34583333333333338</v>
      </c>
      <c r="O87" s="3">
        <v>2</v>
      </c>
      <c r="P87">
        <v>8</v>
      </c>
      <c r="Q87" s="13">
        <v>4.1666666666667629E-3</v>
      </c>
      <c r="R87" s="13">
        <v>0.33333333333333331</v>
      </c>
    </row>
    <row r="88" spans="1:18" x14ac:dyDescent="0.25">
      <c r="A88" s="1" t="s">
        <v>14</v>
      </c>
      <c r="B88" s="1" t="s">
        <v>1</v>
      </c>
      <c r="C88" s="1">
        <v>45245</v>
      </c>
      <c r="D88" s="3">
        <v>21</v>
      </c>
      <c r="E88" s="2">
        <v>6</v>
      </c>
      <c r="F88" s="2">
        <v>3</v>
      </c>
      <c r="G88" s="2">
        <v>1</v>
      </c>
      <c r="H88" s="2">
        <v>1441</v>
      </c>
      <c r="I88" t="s">
        <v>29</v>
      </c>
      <c r="J88">
        <v>30</v>
      </c>
      <c r="K88" t="s">
        <v>28</v>
      </c>
      <c r="L88" t="s">
        <v>47</v>
      </c>
      <c r="M88" s="3">
        <v>30</v>
      </c>
      <c r="N88" s="4">
        <v>0.34583333333333338</v>
      </c>
      <c r="O88" s="3">
        <v>2</v>
      </c>
      <c r="P88">
        <v>8</v>
      </c>
      <c r="Q88" s="13">
        <v>1.388888888888884E-3</v>
      </c>
      <c r="R88" s="13">
        <v>0.31736111111111104</v>
      </c>
    </row>
    <row r="89" spans="1:18" x14ac:dyDescent="0.25">
      <c r="A89" s="1" t="s">
        <v>14</v>
      </c>
      <c r="B89" s="1" t="s">
        <v>1</v>
      </c>
      <c r="C89" s="1">
        <v>45252</v>
      </c>
      <c r="D89" s="3">
        <v>22</v>
      </c>
      <c r="E89" s="2">
        <v>7</v>
      </c>
      <c r="F89" s="2">
        <v>3</v>
      </c>
      <c r="G89" s="2">
        <v>1</v>
      </c>
      <c r="H89" s="2">
        <v>30</v>
      </c>
      <c r="I89" t="s">
        <v>28</v>
      </c>
      <c r="J89">
        <v>1441</v>
      </c>
      <c r="K89" t="s">
        <v>29</v>
      </c>
      <c r="L89" t="s">
        <v>45</v>
      </c>
      <c r="M89" s="3">
        <v>15</v>
      </c>
      <c r="N89" s="4">
        <v>0.34583333333333338</v>
      </c>
      <c r="O89" s="3">
        <v>1</v>
      </c>
      <c r="P89">
        <v>8</v>
      </c>
      <c r="Q89" s="13" t="s">
        <v>44</v>
      </c>
      <c r="R89" s="13">
        <v>6.9444444444444198E-3</v>
      </c>
    </row>
    <row r="90" spans="1:18" x14ac:dyDescent="0.25">
      <c r="A90" s="1" t="s">
        <v>4</v>
      </c>
      <c r="B90" s="1" t="s">
        <v>5</v>
      </c>
      <c r="C90" s="1">
        <v>45188</v>
      </c>
      <c r="D90" s="3">
        <v>10</v>
      </c>
      <c r="E90" s="2">
        <v>3</v>
      </c>
      <c r="F90" s="2">
        <v>3</v>
      </c>
      <c r="G90" s="2">
        <v>10</v>
      </c>
      <c r="H90">
        <v>28</v>
      </c>
      <c r="I90" t="s">
        <v>28</v>
      </c>
      <c r="J90">
        <v>1439</v>
      </c>
      <c r="K90" t="s">
        <v>29</v>
      </c>
      <c r="L90" t="s">
        <v>48</v>
      </c>
      <c r="M90" s="3">
        <v>90</v>
      </c>
      <c r="N90" s="4">
        <v>0.34652777777777777</v>
      </c>
      <c r="O90" s="3">
        <v>2</v>
      </c>
      <c r="P90">
        <v>8</v>
      </c>
      <c r="Q90" s="13">
        <v>6.9444444444438647E-4</v>
      </c>
      <c r="R90" s="13">
        <v>0.27777777777777779</v>
      </c>
    </row>
    <row r="91" spans="1:18" x14ac:dyDescent="0.25">
      <c r="A91" s="1" t="s">
        <v>6</v>
      </c>
      <c r="B91" s="1" t="s">
        <v>5</v>
      </c>
      <c r="C91" s="1">
        <v>45188</v>
      </c>
      <c r="D91" s="3">
        <v>10</v>
      </c>
      <c r="E91" s="2">
        <v>4</v>
      </c>
      <c r="F91" s="2">
        <v>3</v>
      </c>
      <c r="G91" s="2">
        <v>6</v>
      </c>
      <c r="H91">
        <v>1434</v>
      </c>
      <c r="I91" t="s">
        <v>29</v>
      </c>
      <c r="J91">
        <v>26</v>
      </c>
      <c r="K91" t="s">
        <v>28</v>
      </c>
      <c r="L91" t="s">
        <v>51</v>
      </c>
      <c r="M91" s="3">
        <v>5</v>
      </c>
      <c r="N91" s="4">
        <v>0.34652777777777777</v>
      </c>
      <c r="O91" s="3">
        <v>2</v>
      </c>
      <c r="P91">
        <v>8</v>
      </c>
      <c r="Q91" s="13">
        <v>6.9444444444438647E-4</v>
      </c>
      <c r="R91" s="13">
        <v>0.28472222222222221</v>
      </c>
    </row>
    <row r="92" spans="1:18" x14ac:dyDescent="0.25">
      <c r="A92" s="1" t="s">
        <v>4</v>
      </c>
      <c r="B92" s="1" t="s">
        <v>5</v>
      </c>
      <c r="C92" s="1">
        <v>45209</v>
      </c>
      <c r="D92" s="3">
        <v>16</v>
      </c>
      <c r="E92" s="2">
        <v>6</v>
      </c>
      <c r="F92" s="2">
        <v>3</v>
      </c>
      <c r="G92" s="2">
        <v>5</v>
      </c>
      <c r="H92" s="2">
        <v>1438</v>
      </c>
      <c r="I92" t="s">
        <v>29</v>
      </c>
      <c r="J92">
        <v>28</v>
      </c>
      <c r="K92" t="s">
        <v>28</v>
      </c>
      <c r="L92" t="s">
        <v>48</v>
      </c>
      <c r="M92" s="3">
        <v>5</v>
      </c>
      <c r="N92" s="4">
        <v>0.34652777777777777</v>
      </c>
      <c r="O92" s="3">
        <v>1</v>
      </c>
      <c r="P92">
        <v>8</v>
      </c>
      <c r="Q92" s="13" t="s">
        <v>44</v>
      </c>
      <c r="R92" s="13">
        <v>1.5972222222222221E-2</v>
      </c>
    </row>
    <row r="93" spans="1:18" x14ac:dyDescent="0.25">
      <c r="A93" s="1" t="s">
        <v>9</v>
      </c>
      <c r="B93" s="1" t="s">
        <v>1</v>
      </c>
      <c r="C93" s="1">
        <v>45252</v>
      </c>
      <c r="D93" s="3">
        <v>22</v>
      </c>
      <c r="E93" s="2">
        <v>3</v>
      </c>
      <c r="F93" s="2">
        <v>3</v>
      </c>
      <c r="G93" s="2">
        <v>8</v>
      </c>
      <c r="H93">
        <v>34</v>
      </c>
      <c r="I93" t="s">
        <v>28</v>
      </c>
      <c r="J93">
        <v>35</v>
      </c>
      <c r="K93" t="s">
        <v>28</v>
      </c>
      <c r="L93" t="s">
        <v>48</v>
      </c>
      <c r="M93" s="3">
        <v>60</v>
      </c>
      <c r="N93" s="4">
        <v>0.34652777777777777</v>
      </c>
      <c r="O93" s="3">
        <v>2</v>
      </c>
      <c r="P93">
        <v>8</v>
      </c>
      <c r="Q93" s="13">
        <v>4.8611111111111494E-3</v>
      </c>
      <c r="R93" s="13">
        <v>0.31597222222222221</v>
      </c>
    </row>
    <row r="94" spans="1:18" x14ac:dyDescent="0.25">
      <c r="A94" s="1" t="s">
        <v>6</v>
      </c>
      <c r="B94" s="1" t="s">
        <v>5</v>
      </c>
      <c r="C94" s="1">
        <v>45188</v>
      </c>
      <c r="D94" s="3">
        <v>10</v>
      </c>
      <c r="E94" s="2">
        <v>4</v>
      </c>
      <c r="F94" s="2">
        <v>3</v>
      </c>
      <c r="G94" s="2">
        <v>6</v>
      </c>
      <c r="H94">
        <v>1434</v>
      </c>
      <c r="I94" t="s">
        <v>29</v>
      </c>
      <c r="J94">
        <v>1435</v>
      </c>
      <c r="K94" t="s">
        <v>29</v>
      </c>
      <c r="L94" t="s">
        <v>51</v>
      </c>
      <c r="M94" s="3">
        <v>5</v>
      </c>
      <c r="N94" s="4">
        <v>0.34722222222222227</v>
      </c>
      <c r="O94" s="3">
        <v>2</v>
      </c>
      <c r="P94">
        <v>8</v>
      </c>
      <c r="Q94" s="13">
        <v>1.388888888888884E-3</v>
      </c>
      <c r="R94" s="13">
        <v>0.28402777777777771</v>
      </c>
    </row>
    <row r="95" spans="1:18" x14ac:dyDescent="0.25">
      <c r="A95" s="1" t="s">
        <v>11</v>
      </c>
      <c r="B95" s="1" t="s">
        <v>5</v>
      </c>
      <c r="C95" s="1">
        <v>45279</v>
      </c>
      <c r="D95" s="3">
        <v>26</v>
      </c>
      <c r="E95" s="2">
        <v>6</v>
      </c>
      <c r="F95" s="2">
        <v>2</v>
      </c>
      <c r="G95" s="2">
        <v>3</v>
      </c>
      <c r="H95">
        <v>1447</v>
      </c>
      <c r="I95" t="s">
        <v>29</v>
      </c>
      <c r="J95">
        <v>1448</v>
      </c>
      <c r="K95" t="s">
        <v>29</v>
      </c>
      <c r="L95" t="s">
        <v>45</v>
      </c>
      <c r="M95" s="3">
        <v>60</v>
      </c>
      <c r="N95" s="4">
        <v>0.34722222222222227</v>
      </c>
      <c r="O95" s="3">
        <v>2</v>
      </c>
      <c r="P95">
        <v>8</v>
      </c>
      <c r="Q95" s="13">
        <v>2.7777777777777679E-3</v>
      </c>
      <c r="R95" s="13">
        <v>0.32291666666666657</v>
      </c>
    </row>
    <row r="96" spans="1:18" x14ac:dyDescent="0.25">
      <c r="A96" s="1" t="s">
        <v>6</v>
      </c>
      <c r="B96" s="1" t="s">
        <v>5</v>
      </c>
      <c r="C96" s="1">
        <v>45188</v>
      </c>
      <c r="D96" s="3">
        <v>10</v>
      </c>
      <c r="E96" s="2">
        <v>4</v>
      </c>
      <c r="F96" s="2">
        <v>3</v>
      </c>
      <c r="G96" s="2">
        <v>6</v>
      </c>
      <c r="H96">
        <v>1434</v>
      </c>
      <c r="I96" t="s">
        <v>29</v>
      </c>
      <c r="J96">
        <v>1435</v>
      </c>
      <c r="K96" t="s">
        <v>29</v>
      </c>
      <c r="L96" t="s">
        <v>45</v>
      </c>
      <c r="M96" s="3">
        <v>5</v>
      </c>
      <c r="N96" s="4">
        <v>0.34791666666666665</v>
      </c>
      <c r="O96" s="3">
        <v>2</v>
      </c>
      <c r="P96">
        <v>8</v>
      </c>
      <c r="Q96" s="13">
        <v>2.0833333333332704E-3</v>
      </c>
      <c r="R96" s="13">
        <v>0.28333333333333333</v>
      </c>
    </row>
    <row r="97" spans="1:18" x14ac:dyDescent="0.25">
      <c r="A97" s="1" t="s">
        <v>4</v>
      </c>
      <c r="B97" s="1" t="s">
        <v>5</v>
      </c>
      <c r="C97" s="1">
        <v>45188</v>
      </c>
      <c r="D97" s="3">
        <v>10</v>
      </c>
      <c r="E97" s="2">
        <v>3</v>
      </c>
      <c r="F97" s="2">
        <v>3</v>
      </c>
      <c r="G97" s="2">
        <v>10</v>
      </c>
      <c r="H97">
        <v>28</v>
      </c>
      <c r="I97" t="s">
        <v>28</v>
      </c>
      <c r="J97">
        <v>1438</v>
      </c>
      <c r="K97" t="s">
        <v>29</v>
      </c>
      <c r="L97" t="s">
        <v>45</v>
      </c>
      <c r="M97" s="3">
        <v>240</v>
      </c>
      <c r="N97" s="4">
        <v>0.34861111111111115</v>
      </c>
      <c r="O97" s="3">
        <v>2</v>
      </c>
      <c r="P97">
        <v>8</v>
      </c>
      <c r="Q97" s="13">
        <v>2.7777777777777679E-3</v>
      </c>
      <c r="R97" s="13">
        <v>0.27569444444444441</v>
      </c>
    </row>
    <row r="98" spans="1:18" x14ac:dyDescent="0.25">
      <c r="A98" s="1" t="s">
        <v>6</v>
      </c>
      <c r="B98" s="1" t="s">
        <v>5</v>
      </c>
      <c r="C98" s="1">
        <v>45188</v>
      </c>
      <c r="D98" s="3">
        <v>10</v>
      </c>
      <c r="E98" s="2">
        <v>4</v>
      </c>
      <c r="F98" s="2">
        <v>3</v>
      </c>
      <c r="G98" s="2">
        <v>6</v>
      </c>
      <c r="H98">
        <v>1434</v>
      </c>
      <c r="I98" t="s">
        <v>29</v>
      </c>
      <c r="J98">
        <v>26</v>
      </c>
      <c r="K98" t="s">
        <v>28</v>
      </c>
      <c r="L98" t="s">
        <v>45</v>
      </c>
      <c r="M98" s="3">
        <v>5</v>
      </c>
      <c r="N98" s="4">
        <v>0.34861111111111115</v>
      </c>
      <c r="O98" s="3">
        <v>2</v>
      </c>
      <c r="P98">
        <v>8</v>
      </c>
      <c r="Q98" s="13">
        <v>2.7777777777777679E-3</v>
      </c>
      <c r="R98" s="13">
        <v>0.28263888888888883</v>
      </c>
    </row>
    <row r="99" spans="1:18" x14ac:dyDescent="0.25">
      <c r="A99" s="1" t="s">
        <v>0</v>
      </c>
      <c r="B99" s="1" t="s">
        <v>1</v>
      </c>
      <c r="C99" s="1">
        <v>45196</v>
      </c>
      <c r="D99" s="3">
        <v>13</v>
      </c>
      <c r="E99" s="2">
        <v>7</v>
      </c>
      <c r="F99" s="2">
        <v>3</v>
      </c>
      <c r="G99" s="2">
        <v>4</v>
      </c>
      <c r="H99">
        <v>25</v>
      </c>
      <c r="I99" t="s">
        <v>28</v>
      </c>
      <c r="J99">
        <v>1433</v>
      </c>
      <c r="K99" t="s">
        <v>29</v>
      </c>
      <c r="L99" t="s">
        <v>45</v>
      </c>
      <c r="M99" s="3">
        <v>20</v>
      </c>
      <c r="N99" s="4">
        <v>0.34861111111111115</v>
      </c>
      <c r="O99" s="3">
        <v>2</v>
      </c>
      <c r="P99">
        <v>8</v>
      </c>
      <c r="Q99" s="13">
        <v>6.9444444444449749E-4</v>
      </c>
      <c r="R99" s="13">
        <v>0.31597222222222215</v>
      </c>
    </row>
    <row r="100" spans="1:18" x14ac:dyDescent="0.25">
      <c r="A100" s="1" t="s">
        <v>9</v>
      </c>
      <c r="B100" s="1" t="s">
        <v>1</v>
      </c>
      <c r="C100" s="1">
        <v>45279</v>
      </c>
      <c r="D100" s="3">
        <v>26</v>
      </c>
      <c r="E100" s="2">
        <v>7</v>
      </c>
      <c r="F100" s="2">
        <v>2</v>
      </c>
      <c r="G100" s="2">
        <v>4</v>
      </c>
      <c r="H100">
        <v>1446</v>
      </c>
      <c r="I100" t="s">
        <v>29</v>
      </c>
      <c r="J100">
        <v>34</v>
      </c>
      <c r="K100" t="s">
        <v>28</v>
      </c>
      <c r="L100" t="s">
        <v>48</v>
      </c>
      <c r="M100" s="3">
        <v>60</v>
      </c>
      <c r="N100" s="4">
        <v>0.34861111111111115</v>
      </c>
      <c r="O100" s="3">
        <v>2</v>
      </c>
      <c r="P100">
        <v>8</v>
      </c>
      <c r="Q100" s="13">
        <v>1.388888888888884E-3</v>
      </c>
      <c r="R100" s="13">
        <v>0.32708333333333323</v>
      </c>
    </row>
    <row r="101" spans="1:18" x14ac:dyDescent="0.25">
      <c r="A101" s="1" t="s">
        <v>9</v>
      </c>
      <c r="B101" s="1" t="s">
        <v>1</v>
      </c>
      <c r="C101" s="1">
        <v>45279</v>
      </c>
      <c r="D101" s="3">
        <v>26</v>
      </c>
      <c r="E101" s="2">
        <v>7</v>
      </c>
      <c r="F101" s="2">
        <v>2</v>
      </c>
      <c r="G101" s="2">
        <v>4</v>
      </c>
      <c r="H101">
        <v>34</v>
      </c>
      <c r="I101" t="s">
        <v>28</v>
      </c>
      <c r="J101">
        <v>1446</v>
      </c>
      <c r="K101" t="s">
        <v>29</v>
      </c>
      <c r="L101" t="s">
        <v>48</v>
      </c>
      <c r="M101" s="3">
        <v>105</v>
      </c>
      <c r="N101" s="4">
        <v>0.34861111111111115</v>
      </c>
      <c r="O101" s="3">
        <v>2</v>
      </c>
      <c r="P101">
        <v>8</v>
      </c>
      <c r="Q101" s="13">
        <v>1.388888888888884E-3</v>
      </c>
      <c r="R101" s="13">
        <v>0.32708333333333323</v>
      </c>
    </row>
    <row r="102" spans="1:18" x14ac:dyDescent="0.25">
      <c r="A102" s="1" t="s">
        <v>4</v>
      </c>
      <c r="B102" s="1" t="s">
        <v>5</v>
      </c>
      <c r="C102" s="1">
        <v>45183</v>
      </c>
      <c r="D102" s="3">
        <v>9</v>
      </c>
      <c r="E102" s="2">
        <v>2</v>
      </c>
      <c r="F102" s="2">
        <v>3</v>
      </c>
      <c r="G102" s="2">
        <v>2</v>
      </c>
      <c r="H102">
        <v>28</v>
      </c>
      <c r="I102" t="s">
        <v>28</v>
      </c>
      <c r="J102">
        <v>1438</v>
      </c>
      <c r="K102" t="s">
        <v>29</v>
      </c>
      <c r="L102" t="s">
        <v>45</v>
      </c>
      <c r="M102" s="3">
        <v>120</v>
      </c>
      <c r="N102" s="4">
        <v>0.34930555555555554</v>
      </c>
      <c r="O102" s="3">
        <v>2</v>
      </c>
      <c r="P102">
        <v>8</v>
      </c>
      <c r="Q102" s="13">
        <v>0</v>
      </c>
      <c r="R102" s="13">
        <v>0.30486111111111114</v>
      </c>
    </row>
    <row r="103" spans="1:18" x14ac:dyDescent="0.25">
      <c r="A103" s="1" t="s">
        <v>4</v>
      </c>
      <c r="B103" s="1" t="s">
        <v>5</v>
      </c>
      <c r="C103" s="1">
        <v>45183</v>
      </c>
      <c r="D103" s="3">
        <v>9</v>
      </c>
      <c r="E103" s="2">
        <v>2</v>
      </c>
      <c r="F103" s="2">
        <v>3</v>
      </c>
      <c r="G103" s="2">
        <v>2</v>
      </c>
      <c r="H103">
        <v>1439</v>
      </c>
      <c r="I103" t="s">
        <v>29</v>
      </c>
      <c r="J103">
        <v>1438</v>
      </c>
      <c r="K103" t="s">
        <v>29</v>
      </c>
      <c r="L103" t="s">
        <v>50</v>
      </c>
      <c r="M103" s="3">
        <v>120</v>
      </c>
      <c r="N103" s="4">
        <v>0.34930555555555554</v>
      </c>
      <c r="O103" s="3">
        <v>2</v>
      </c>
      <c r="P103">
        <v>8</v>
      </c>
      <c r="Q103" s="13">
        <v>0</v>
      </c>
      <c r="R103" s="13">
        <v>0.30486111111111114</v>
      </c>
    </row>
    <row r="104" spans="1:18" x14ac:dyDescent="0.25">
      <c r="A104" s="1" t="s">
        <v>4</v>
      </c>
      <c r="B104" s="1" t="s">
        <v>5</v>
      </c>
      <c r="C104" s="1">
        <v>45183</v>
      </c>
      <c r="D104" s="3">
        <v>9</v>
      </c>
      <c r="E104" s="2">
        <v>2</v>
      </c>
      <c r="F104" s="2">
        <v>3</v>
      </c>
      <c r="G104" s="2">
        <v>2</v>
      </c>
      <c r="H104">
        <v>1438</v>
      </c>
      <c r="I104" t="s">
        <v>29</v>
      </c>
      <c r="J104">
        <v>1439</v>
      </c>
      <c r="K104" t="s">
        <v>29</v>
      </c>
      <c r="L104" t="s">
        <v>48</v>
      </c>
      <c r="M104" s="3">
        <v>120</v>
      </c>
      <c r="N104" s="4">
        <v>0.34930555555555554</v>
      </c>
      <c r="O104" s="3">
        <v>2</v>
      </c>
      <c r="P104">
        <v>8</v>
      </c>
      <c r="Q104" s="13">
        <v>0</v>
      </c>
      <c r="R104" s="13">
        <v>0.30486111111111114</v>
      </c>
    </row>
    <row r="105" spans="1:18" x14ac:dyDescent="0.25">
      <c r="A105" s="1" t="s">
        <v>6</v>
      </c>
      <c r="B105" s="1" t="s">
        <v>5</v>
      </c>
      <c r="C105" s="1">
        <v>45183</v>
      </c>
      <c r="D105" s="3">
        <v>9</v>
      </c>
      <c r="E105" s="2">
        <v>3</v>
      </c>
      <c r="F105" s="2">
        <v>3</v>
      </c>
      <c r="G105" s="2">
        <v>3</v>
      </c>
      <c r="H105">
        <v>26</v>
      </c>
      <c r="I105" t="s">
        <v>28</v>
      </c>
      <c r="J105">
        <v>1434</v>
      </c>
      <c r="K105" t="s">
        <v>29</v>
      </c>
      <c r="L105" t="s">
        <v>48</v>
      </c>
      <c r="M105" s="3">
        <v>20</v>
      </c>
      <c r="N105" s="4">
        <v>0.34930555555555554</v>
      </c>
      <c r="O105" s="3">
        <v>2</v>
      </c>
      <c r="P105">
        <v>8</v>
      </c>
      <c r="Q105" s="13">
        <v>0</v>
      </c>
      <c r="R105" s="13">
        <v>0.32013888888888886</v>
      </c>
    </row>
    <row r="106" spans="1:18" x14ac:dyDescent="0.25">
      <c r="A106" s="1" t="s">
        <v>6</v>
      </c>
      <c r="B106" s="1" t="s">
        <v>5</v>
      </c>
      <c r="C106" s="1">
        <v>45188</v>
      </c>
      <c r="D106" s="3">
        <v>10</v>
      </c>
      <c r="E106" s="2">
        <v>4</v>
      </c>
      <c r="F106" s="2">
        <v>3</v>
      </c>
      <c r="G106" s="2">
        <v>6</v>
      </c>
      <c r="H106">
        <v>1434</v>
      </c>
      <c r="I106" t="s">
        <v>29</v>
      </c>
      <c r="J106">
        <v>26</v>
      </c>
      <c r="K106" t="s">
        <v>28</v>
      </c>
      <c r="L106" t="s">
        <v>51</v>
      </c>
      <c r="M106" s="3">
        <v>60</v>
      </c>
      <c r="N106" s="4">
        <v>0.34930555555555554</v>
      </c>
      <c r="O106" s="3">
        <v>2</v>
      </c>
      <c r="P106">
        <v>8</v>
      </c>
      <c r="Q106" s="13">
        <v>3.4722222222221544E-3</v>
      </c>
      <c r="R106" s="13">
        <v>0.28194444444444444</v>
      </c>
    </row>
    <row r="107" spans="1:18" x14ac:dyDescent="0.25">
      <c r="A107" s="1" t="s">
        <v>0</v>
      </c>
      <c r="B107" s="1" t="s">
        <v>1</v>
      </c>
      <c r="C107" s="1">
        <v>45196</v>
      </c>
      <c r="D107" s="3">
        <v>13</v>
      </c>
      <c r="E107" s="2">
        <v>7</v>
      </c>
      <c r="F107" s="2">
        <v>3</v>
      </c>
      <c r="G107" s="2">
        <v>4</v>
      </c>
      <c r="H107">
        <v>1433</v>
      </c>
      <c r="I107" t="s">
        <v>29</v>
      </c>
      <c r="J107">
        <v>24</v>
      </c>
      <c r="K107" t="s">
        <v>28</v>
      </c>
      <c r="L107" t="s">
        <v>45</v>
      </c>
      <c r="M107" s="3">
        <v>15</v>
      </c>
      <c r="N107" s="4">
        <v>0.34930555555555554</v>
      </c>
      <c r="O107" s="3">
        <v>2</v>
      </c>
      <c r="P107">
        <v>8</v>
      </c>
      <c r="Q107" s="13">
        <v>1.388888888888884E-3</v>
      </c>
      <c r="R107" s="13">
        <v>0.31527777777777777</v>
      </c>
    </row>
    <row r="108" spans="1:18" x14ac:dyDescent="0.25">
      <c r="A108" s="1" t="s">
        <v>4</v>
      </c>
      <c r="B108" s="1" t="s">
        <v>5</v>
      </c>
      <c r="C108" s="1">
        <v>45177</v>
      </c>
      <c r="D108" s="3">
        <v>7</v>
      </c>
      <c r="E108" s="2">
        <v>1</v>
      </c>
      <c r="F108" s="2">
        <v>3</v>
      </c>
      <c r="G108" s="2">
        <v>2</v>
      </c>
      <c r="H108">
        <v>1438</v>
      </c>
      <c r="I108" t="s">
        <v>29</v>
      </c>
      <c r="J108">
        <v>1439</v>
      </c>
      <c r="K108" t="s">
        <v>29</v>
      </c>
      <c r="L108" t="s">
        <v>45</v>
      </c>
      <c r="M108" s="3">
        <v>5</v>
      </c>
      <c r="N108" s="4">
        <v>0.35000000000000003</v>
      </c>
      <c r="O108" s="3">
        <v>1</v>
      </c>
      <c r="P108">
        <v>8</v>
      </c>
      <c r="Q108" s="13" t="s">
        <v>44</v>
      </c>
      <c r="R108" s="13">
        <v>9.0277777777777457E-3</v>
      </c>
    </row>
    <row r="109" spans="1:18" x14ac:dyDescent="0.25">
      <c r="A109" s="1" t="s">
        <v>6</v>
      </c>
      <c r="B109" s="1" t="s">
        <v>5</v>
      </c>
      <c r="C109" s="1">
        <v>45177</v>
      </c>
      <c r="D109" s="3">
        <v>7</v>
      </c>
      <c r="E109" s="2">
        <v>2</v>
      </c>
      <c r="F109" s="2">
        <v>3</v>
      </c>
      <c r="G109" s="2">
        <v>3</v>
      </c>
      <c r="H109">
        <v>1435</v>
      </c>
      <c r="I109" t="s">
        <v>29</v>
      </c>
      <c r="J109">
        <v>1434</v>
      </c>
      <c r="K109" t="s">
        <v>29</v>
      </c>
      <c r="L109" t="s">
        <v>45</v>
      </c>
      <c r="M109" s="3">
        <v>15</v>
      </c>
      <c r="N109" s="4">
        <v>0.35000000000000003</v>
      </c>
      <c r="O109" s="3">
        <v>1</v>
      </c>
      <c r="P109">
        <v>8</v>
      </c>
      <c r="Q109" s="13" t="s">
        <v>44</v>
      </c>
      <c r="R109" s="13">
        <v>7.6388888888888618E-3</v>
      </c>
    </row>
    <row r="110" spans="1:18" x14ac:dyDescent="0.25">
      <c r="A110" s="1" t="s">
        <v>12</v>
      </c>
      <c r="B110" s="1" t="s">
        <v>1</v>
      </c>
      <c r="C110" s="1">
        <v>45182</v>
      </c>
      <c r="D110" s="3">
        <v>8</v>
      </c>
      <c r="E110" s="2">
        <v>2</v>
      </c>
      <c r="F110" s="2">
        <v>3</v>
      </c>
      <c r="G110" s="2">
        <v>5</v>
      </c>
      <c r="H110">
        <v>1437</v>
      </c>
      <c r="I110" t="s">
        <v>29</v>
      </c>
      <c r="J110">
        <v>1436</v>
      </c>
      <c r="K110" t="s">
        <v>29</v>
      </c>
      <c r="L110" t="s">
        <v>45</v>
      </c>
      <c r="M110" s="3">
        <v>5</v>
      </c>
      <c r="N110" s="4">
        <v>0.35000000000000003</v>
      </c>
      <c r="O110" s="3">
        <v>2</v>
      </c>
      <c r="P110">
        <v>8</v>
      </c>
      <c r="Q110" s="13">
        <v>5.5555555555555358E-3</v>
      </c>
      <c r="R110" s="13">
        <v>0.30972222222222218</v>
      </c>
    </row>
    <row r="111" spans="1:18" x14ac:dyDescent="0.25">
      <c r="A111" s="1" t="s">
        <v>6</v>
      </c>
      <c r="B111" s="1" t="s">
        <v>5</v>
      </c>
      <c r="C111" s="1">
        <v>45183</v>
      </c>
      <c r="D111" s="3">
        <v>9</v>
      </c>
      <c r="E111" s="2">
        <v>3</v>
      </c>
      <c r="F111" s="2">
        <v>3</v>
      </c>
      <c r="G111" s="2">
        <v>3</v>
      </c>
      <c r="H111">
        <v>1434</v>
      </c>
      <c r="I111" t="s">
        <v>29</v>
      </c>
      <c r="J111">
        <v>26</v>
      </c>
      <c r="K111" t="s">
        <v>28</v>
      </c>
      <c r="L111" t="s">
        <v>51</v>
      </c>
      <c r="M111" s="3">
        <v>10</v>
      </c>
      <c r="N111" s="4">
        <v>0.35000000000000003</v>
      </c>
      <c r="O111" s="3">
        <v>2</v>
      </c>
      <c r="P111">
        <v>8</v>
      </c>
      <c r="Q111" s="13">
        <v>6.9444444444449749E-4</v>
      </c>
      <c r="R111" s="13">
        <v>0.31944444444444436</v>
      </c>
    </row>
    <row r="112" spans="1:18" x14ac:dyDescent="0.25">
      <c r="A112" s="1" t="s">
        <v>6</v>
      </c>
      <c r="B112" s="1" t="s">
        <v>5</v>
      </c>
      <c r="C112" s="1">
        <v>45183</v>
      </c>
      <c r="D112" s="3">
        <v>9</v>
      </c>
      <c r="E112" s="2">
        <v>3</v>
      </c>
      <c r="F112" s="2">
        <v>3</v>
      </c>
      <c r="G112" s="2">
        <v>3</v>
      </c>
      <c r="H112">
        <v>1434</v>
      </c>
      <c r="I112" t="s">
        <v>29</v>
      </c>
      <c r="J112">
        <v>1435</v>
      </c>
      <c r="K112" t="s">
        <v>29</v>
      </c>
      <c r="L112" t="s">
        <v>48</v>
      </c>
      <c r="M112" s="3">
        <v>5</v>
      </c>
      <c r="N112" s="4">
        <v>0.35000000000000003</v>
      </c>
      <c r="O112" s="3">
        <v>2</v>
      </c>
      <c r="P112">
        <v>8</v>
      </c>
      <c r="Q112" s="13">
        <v>6.9444444444449749E-4</v>
      </c>
      <c r="R112" s="13">
        <v>0.31944444444444436</v>
      </c>
    </row>
    <row r="113" spans="1:18" x14ac:dyDescent="0.25">
      <c r="A113" s="1" t="s">
        <v>6</v>
      </c>
      <c r="B113" s="1" t="s">
        <v>5</v>
      </c>
      <c r="C113" s="1">
        <v>45218</v>
      </c>
      <c r="D113" s="3">
        <v>17</v>
      </c>
      <c r="E113" s="2">
        <v>8</v>
      </c>
      <c r="F113" s="2">
        <v>3</v>
      </c>
      <c r="G113" s="2">
        <v>2</v>
      </c>
      <c r="H113">
        <v>26</v>
      </c>
      <c r="I113" t="s">
        <v>28</v>
      </c>
      <c r="J113">
        <v>1434</v>
      </c>
      <c r="K113" t="s">
        <v>29</v>
      </c>
      <c r="L113" t="s">
        <v>51</v>
      </c>
      <c r="M113" s="3">
        <v>10</v>
      </c>
      <c r="N113" s="4">
        <v>0.35000000000000003</v>
      </c>
      <c r="O113" s="3">
        <v>2</v>
      </c>
      <c r="P113">
        <v>8</v>
      </c>
      <c r="Q113" s="13">
        <v>0</v>
      </c>
      <c r="R113" s="13">
        <v>0.33611111111111097</v>
      </c>
    </row>
    <row r="114" spans="1:18" x14ac:dyDescent="0.25">
      <c r="A114" s="1" t="s">
        <v>11</v>
      </c>
      <c r="B114" s="1" t="s">
        <v>5</v>
      </c>
      <c r="C114" s="1">
        <v>45252</v>
      </c>
      <c r="D114" s="3">
        <v>22</v>
      </c>
      <c r="E114" s="2">
        <v>2</v>
      </c>
      <c r="F114" s="2">
        <v>2</v>
      </c>
      <c r="G114" s="2">
        <v>5</v>
      </c>
      <c r="H114">
        <v>1448</v>
      </c>
      <c r="I114" t="s">
        <v>29</v>
      </c>
      <c r="J114">
        <v>1447</v>
      </c>
      <c r="K114" t="s">
        <v>29</v>
      </c>
      <c r="L114" t="s">
        <v>51</v>
      </c>
      <c r="M114" s="3">
        <v>15</v>
      </c>
      <c r="N114" s="4">
        <v>0.35000000000000003</v>
      </c>
      <c r="O114" s="3">
        <v>2</v>
      </c>
      <c r="P114">
        <v>8</v>
      </c>
      <c r="Q114" s="13">
        <v>2.0833333333333814E-3</v>
      </c>
      <c r="R114" s="13">
        <v>0.31944444444444436</v>
      </c>
    </row>
    <row r="115" spans="1:18" x14ac:dyDescent="0.25">
      <c r="A115" s="1" t="s">
        <v>11</v>
      </c>
      <c r="B115" s="1" t="s">
        <v>5</v>
      </c>
      <c r="C115" s="1">
        <v>45252</v>
      </c>
      <c r="D115" s="3">
        <v>22</v>
      </c>
      <c r="E115" s="2">
        <v>2</v>
      </c>
      <c r="F115" s="2">
        <v>2</v>
      </c>
      <c r="G115" s="2">
        <v>5</v>
      </c>
      <c r="H115">
        <v>1447</v>
      </c>
      <c r="I115" t="s">
        <v>29</v>
      </c>
      <c r="J115">
        <v>1448</v>
      </c>
      <c r="K115" t="s">
        <v>29</v>
      </c>
      <c r="L115" t="s">
        <v>51</v>
      </c>
      <c r="M115" s="3">
        <v>15</v>
      </c>
      <c r="N115" s="4">
        <v>0.35000000000000003</v>
      </c>
      <c r="O115" s="3">
        <v>2</v>
      </c>
      <c r="P115">
        <v>8</v>
      </c>
      <c r="Q115" s="13">
        <v>1.388888888888884E-3</v>
      </c>
      <c r="R115" s="13">
        <v>0.31944444444444436</v>
      </c>
    </row>
    <row r="116" spans="1:18" x14ac:dyDescent="0.25">
      <c r="A116" s="1" t="s">
        <v>9</v>
      </c>
      <c r="B116" s="1" t="s">
        <v>1</v>
      </c>
      <c r="C116" s="1">
        <v>45279</v>
      </c>
      <c r="D116" s="3">
        <v>26</v>
      </c>
      <c r="E116" s="2">
        <v>7</v>
      </c>
      <c r="F116" s="2">
        <v>2</v>
      </c>
      <c r="G116" s="2">
        <v>4</v>
      </c>
      <c r="H116">
        <v>1446</v>
      </c>
      <c r="I116" t="s">
        <v>29</v>
      </c>
      <c r="J116">
        <v>34</v>
      </c>
      <c r="K116" t="s">
        <v>28</v>
      </c>
      <c r="L116" t="s">
        <v>45</v>
      </c>
      <c r="M116" s="3">
        <v>5</v>
      </c>
      <c r="N116" s="4">
        <v>0.35000000000000003</v>
      </c>
      <c r="O116" s="3">
        <v>2</v>
      </c>
      <c r="P116">
        <v>8</v>
      </c>
      <c r="Q116" s="13">
        <v>2.7777777777777679E-3</v>
      </c>
      <c r="R116" s="13">
        <v>0.32569444444444434</v>
      </c>
    </row>
    <row r="117" spans="1:18" x14ac:dyDescent="0.25">
      <c r="A117" s="1" t="s">
        <v>6</v>
      </c>
      <c r="B117" s="1" t="s">
        <v>5</v>
      </c>
      <c r="C117" s="1">
        <v>45183</v>
      </c>
      <c r="D117" s="3">
        <v>9</v>
      </c>
      <c r="E117" s="2">
        <v>3</v>
      </c>
      <c r="F117" s="2">
        <v>3</v>
      </c>
      <c r="G117" s="2">
        <v>3</v>
      </c>
      <c r="H117">
        <v>1434</v>
      </c>
      <c r="I117" t="s">
        <v>29</v>
      </c>
      <c r="J117">
        <v>1435</v>
      </c>
      <c r="K117" t="s">
        <v>29</v>
      </c>
      <c r="L117" t="s">
        <v>45</v>
      </c>
      <c r="M117" s="3">
        <v>8</v>
      </c>
      <c r="N117" s="4">
        <v>0.35069444444444442</v>
      </c>
      <c r="O117" s="3">
        <v>2</v>
      </c>
      <c r="P117">
        <v>8</v>
      </c>
      <c r="Q117" s="13">
        <v>1.388888888888884E-3</v>
      </c>
      <c r="R117" s="13">
        <v>0.31874999999999998</v>
      </c>
    </row>
    <row r="118" spans="1:18" x14ac:dyDescent="0.25">
      <c r="A118" s="1" t="s">
        <v>4</v>
      </c>
      <c r="B118" s="1" t="s">
        <v>5</v>
      </c>
      <c r="C118" s="1">
        <v>45196</v>
      </c>
      <c r="D118" s="3">
        <v>13</v>
      </c>
      <c r="E118" s="2">
        <v>4</v>
      </c>
      <c r="F118" s="2">
        <v>3</v>
      </c>
      <c r="G118" s="2">
        <v>7</v>
      </c>
      <c r="H118">
        <v>1438</v>
      </c>
      <c r="I118" t="s">
        <v>29</v>
      </c>
      <c r="J118">
        <v>1439</v>
      </c>
      <c r="K118" t="s">
        <v>29</v>
      </c>
      <c r="L118" t="s">
        <v>48</v>
      </c>
      <c r="M118" s="3">
        <v>150</v>
      </c>
      <c r="N118" s="4">
        <v>0.35069444444444442</v>
      </c>
      <c r="O118" s="3">
        <v>2</v>
      </c>
      <c r="P118">
        <v>8</v>
      </c>
      <c r="Q118" s="13">
        <v>0</v>
      </c>
      <c r="R118" s="13">
        <v>0.28472222222222221</v>
      </c>
    </row>
    <row r="119" spans="1:18" x14ac:dyDescent="0.25">
      <c r="A119" s="1" t="s">
        <v>4</v>
      </c>
      <c r="B119" s="1" t="s">
        <v>5</v>
      </c>
      <c r="C119" s="1">
        <v>45188</v>
      </c>
      <c r="D119" s="3">
        <v>10</v>
      </c>
      <c r="E119" s="2">
        <v>3</v>
      </c>
      <c r="F119" s="2">
        <v>3</v>
      </c>
      <c r="G119" s="2">
        <v>10</v>
      </c>
      <c r="H119">
        <v>28</v>
      </c>
      <c r="I119" t="s">
        <v>28</v>
      </c>
      <c r="J119">
        <v>1438</v>
      </c>
      <c r="K119" t="s">
        <v>29</v>
      </c>
      <c r="L119" t="s">
        <v>51</v>
      </c>
      <c r="M119" s="3">
        <v>60</v>
      </c>
      <c r="N119" s="4">
        <v>0.35138888888888892</v>
      </c>
      <c r="O119" s="3">
        <v>2</v>
      </c>
      <c r="P119">
        <v>8</v>
      </c>
      <c r="Q119" s="13">
        <v>5.5555555555555358E-3</v>
      </c>
      <c r="R119" s="13">
        <v>0.27291666666666664</v>
      </c>
    </row>
    <row r="120" spans="1:18" x14ac:dyDescent="0.25">
      <c r="A120" s="1" t="s">
        <v>13</v>
      </c>
      <c r="B120" s="1" t="s">
        <v>5</v>
      </c>
      <c r="C120" s="1">
        <v>45195</v>
      </c>
      <c r="D120" s="3">
        <v>12</v>
      </c>
      <c r="E120" s="2">
        <v>7</v>
      </c>
      <c r="F120" s="2">
        <v>3</v>
      </c>
      <c r="G120" s="2">
        <v>7</v>
      </c>
      <c r="H120">
        <v>23</v>
      </c>
      <c r="I120" t="s">
        <v>28</v>
      </c>
      <c r="J120">
        <v>22</v>
      </c>
      <c r="K120" t="s">
        <v>28</v>
      </c>
      <c r="L120" t="s">
        <v>45</v>
      </c>
      <c r="M120" s="3">
        <v>10</v>
      </c>
      <c r="N120" s="4">
        <v>0.35138888888888892</v>
      </c>
      <c r="O120" s="3">
        <v>1</v>
      </c>
      <c r="P120">
        <v>8</v>
      </c>
      <c r="Q120" s="13" t="s">
        <v>44</v>
      </c>
      <c r="R120" s="13">
        <v>1.5972222222222165E-2</v>
      </c>
    </row>
    <row r="121" spans="1:18" x14ac:dyDescent="0.25">
      <c r="A121" s="1" t="s">
        <v>4</v>
      </c>
      <c r="B121" s="1" t="s">
        <v>5</v>
      </c>
      <c r="C121" s="1">
        <v>45196</v>
      </c>
      <c r="D121" s="3">
        <v>13</v>
      </c>
      <c r="E121" s="2">
        <v>4</v>
      </c>
      <c r="F121" s="2">
        <v>3</v>
      </c>
      <c r="G121" s="2">
        <v>7</v>
      </c>
      <c r="H121">
        <v>28</v>
      </c>
      <c r="I121" t="s">
        <v>28</v>
      </c>
      <c r="J121">
        <v>1438</v>
      </c>
      <c r="K121" t="s">
        <v>29</v>
      </c>
      <c r="L121" t="s">
        <v>45</v>
      </c>
      <c r="M121" s="3">
        <v>30</v>
      </c>
      <c r="N121" s="4">
        <v>0.35138888888888892</v>
      </c>
      <c r="O121" s="3">
        <v>2</v>
      </c>
      <c r="P121">
        <v>8</v>
      </c>
      <c r="Q121" s="13">
        <v>6.9444444444449749E-4</v>
      </c>
      <c r="R121" s="13">
        <v>0.28402777777777771</v>
      </c>
    </row>
    <row r="122" spans="1:18" x14ac:dyDescent="0.25">
      <c r="A122" s="1" t="s">
        <v>4</v>
      </c>
      <c r="B122" s="1" t="s">
        <v>5</v>
      </c>
      <c r="C122" s="1">
        <v>45218</v>
      </c>
      <c r="D122" s="3">
        <v>17</v>
      </c>
      <c r="E122" s="2">
        <v>7</v>
      </c>
      <c r="F122" s="2">
        <v>3</v>
      </c>
      <c r="G122" s="2">
        <v>3</v>
      </c>
      <c r="H122" s="2">
        <v>1439</v>
      </c>
      <c r="I122" t="s">
        <v>29</v>
      </c>
      <c r="J122">
        <v>28</v>
      </c>
      <c r="K122" t="s">
        <v>28</v>
      </c>
      <c r="L122" t="s">
        <v>48</v>
      </c>
      <c r="M122" s="3">
        <v>90</v>
      </c>
      <c r="N122" s="4">
        <v>0.35138888888888892</v>
      </c>
      <c r="O122" s="3">
        <v>2</v>
      </c>
      <c r="P122">
        <v>8</v>
      </c>
      <c r="Q122" s="13">
        <v>9.7222222222222987E-3</v>
      </c>
      <c r="R122" s="13">
        <v>0.32777777777777778</v>
      </c>
    </row>
    <row r="123" spans="1:18" x14ac:dyDescent="0.25">
      <c r="A123" s="1" t="s">
        <v>6</v>
      </c>
      <c r="B123" s="1" t="s">
        <v>5</v>
      </c>
      <c r="C123" s="1">
        <v>45218</v>
      </c>
      <c r="D123" s="3">
        <v>17</v>
      </c>
      <c r="E123" s="2">
        <v>8</v>
      </c>
      <c r="F123" s="2">
        <v>3</v>
      </c>
      <c r="G123" s="2">
        <v>2</v>
      </c>
      <c r="H123">
        <v>26</v>
      </c>
      <c r="I123" t="s">
        <v>28</v>
      </c>
      <c r="J123">
        <v>1434</v>
      </c>
      <c r="K123" t="s">
        <v>29</v>
      </c>
      <c r="L123" t="s">
        <v>51</v>
      </c>
      <c r="M123" s="3">
        <v>10</v>
      </c>
      <c r="N123" s="4">
        <v>0.35138888888888892</v>
      </c>
      <c r="O123" s="3">
        <v>2</v>
      </c>
      <c r="P123">
        <v>8</v>
      </c>
      <c r="Q123" s="13">
        <v>1.388888888888884E-3</v>
      </c>
      <c r="R123" s="13">
        <v>0.33472222222222209</v>
      </c>
    </row>
    <row r="124" spans="1:18" x14ac:dyDescent="0.25">
      <c r="A124" s="1" t="s">
        <v>6</v>
      </c>
      <c r="B124" s="1" t="s">
        <v>5</v>
      </c>
      <c r="C124" s="1">
        <v>45218</v>
      </c>
      <c r="D124" s="3">
        <v>17</v>
      </c>
      <c r="E124" s="2">
        <v>8</v>
      </c>
      <c r="F124" s="2">
        <v>3</v>
      </c>
      <c r="G124" s="2">
        <v>2</v>
      </c>
      <c r="H124">
        <v>1434</v>
      </c>
      <c r="I124" t="s">
        <v>29</v>
      </c>
      <c r="J124">
        <v>1435</v>
      </c>
      <c r="K124" t="s">
        <v>29</v>
      </c>
      <c r="L124" t="s">
        <v>52</v>
      </c>
      <c r="M124" s="3">
        <v>30</v>
      </c>
      <c r="N124" s="4">
        <v>0.35138888888888892</v>
      </c>
      <c r="O124" s="3">
        <v>2</v>
      </c>
      <c r="P124">
        <v>8</v>
      </c>
      <c r="Q124" s="13">
        <v>1.388888888888884E-3</v>
      </c>
      <c r="R124" s="13">
        <v>0.33472222222222209</v>
      </c>
    </row>
    <row r="125" spans="1:18" x14ac:dyDescent="0.25">
      <c r="A125" s="1" t="s">
        <v>12</v>
      </c>
      <c r="B125" s="1" t="s">
        <v>1</v>
      </c>
      <c r="C125" s="1">
        <v>45218</v>
      </c>
      <c r="D125" s="3">
        <v>17</v>
      </c>
      <c r="E125" s="2">
        <v>7</v>
      </c>
      <c r="F125" s="2">
        <v>3</v>
      </c>
      <c r="G125" s="2">
        <v>4</v>
      </c>
      <c r="H125">
        <v>27</v>
      </c>
      <c r="I125" t="s">
        <v>28</v>
      </c>
      <c r="J125">
        <v>1436</v>
      </c>
      <c r="K125" t="s">
        <v>29</v>
      </c>
      <c r="L125" t="s">
        <v>45</v>
      </c>
      <c r="M125" s="3">
        <v>30</v>
      </c>
      <c r="N125" s="4">
        <v>0.35138888888888892</v>
      </c>
      <c r="O125" s="3">
        <v>2</v>
      </c>
      <c r="P125">
        <v>8</v>
      </c>
      <c r="Q125" s="13">
        <v>0</v>
      </c>
      <c r="R125" s="13">
        <v>0.33541666666666664</v>
      </c>
    </row>
    <row r="126" spans="1:18" x14ac:dyDescent="0.25">
      <c r="A126" s="1" t="s">
        <v>11</v>
      </c>
      <c r="B126" s="1" t="s">
        <v>5</v>
      </c>
      <c r="C126" s="1">
        <v>45252</v>
      </c>
      <c r="D126" s="3">
        <v>22</v>
      </c>
      <c r="E126" s="2">
        <v>2</v>
      </c>
      <c r="F126" s="2">
        <v>2</v>
      </c>
      <c r="G126" s="2">
        <v>5</v>
      </c>
      <c r="H126">
        <v>1448</v>
      </c>
      <c r="I126" t="s">
        <v>29</v>
      </c>
      <c r="J126">
        <v>1447</v>
      </c>
      <c r="K126" t="s">
        <v>29</v>
      </c>
      <c r="L126" t="s">
        <v>45</v>
      </c>
      <c r="M126" s="3">
        <v>10</v>
      </c>
      <c r="N126" s="4">
        <v>0.35138888888888892</v>
      </c>
      <c r="O126" s="3">
        <v>2</v>
      </c>
      <c r="P126">
        <v>8</v>
      </c>
      <c r="Q126" s="13">
        <v>3.4722222222222654E-3</v>
      </c>
      <c r="R126" s="13">
        <v>0.31805555555555548</v>
      </c>
    </row>
    <row r="127" spans="1:18" x14ac:dyDescent="0.25">
      <c r="A127" s="1" t="s">
        <v>4</v>
      </c>
      <c r="B127" s="1" t="s">
        <v>5</v>
      </c>
      <c r="C127" s="1">
        <v>45183</v>
      </c>
      <c r="D127" s="3">
        <v>9</v>
      </c>
      <c r="E127" s="2">
        <v>2</v>
      </c>
      <c r="F127" s="2">
        <v>3</v>
      </c>
      <c r="G127" s="2">
        <v>2</v>
      </c>
      <c r="H127">
        <v>1439</v>
      </c>
      <c r="I127" t="s">
        <v>29</v>
      </c>
      <c r="J127">
        <v>1438</v>
      </c>
      <c r="K127" t="s">
        <v>29</v>
      </c>
      <c r="L127" t="s">
        <v>50</v>
      </c>
      <c r="M127" s="3">
        <v>120</v>
      </c>
      <c r="N127" s="4">
        <v>0.3520833333333333</v>
      </c>
      <c r="O127" s="3">
        <v>2</v>
      </c>
      <c r="P127">
        <v>8</v>
      </c>
      <c r="Q127" s="13">
        <v>2.7777777777777679E-3</v>
      </c>
      <c r="R127" s="13">
        <v>0.30208333333333337</v>
      </c>
    </row>
    <row r="128" spans="1:18" x14ac:dyDescent="0.25">
      <c r="A128" s="1" t="s">
        <v>4</v>
      </c>
      <c r="B128" s="1" t="s">
        <v>5</v>
      </c>
      <c r="C128" s="1">
        <v>45183</v>
      </c>
      <c r="D128" s="3">
        <v>9</v>
      </c>
      <c r="E128" s="2">
        <v>2</v>
      </c>
      <c r="F128" s="2">
        <v>3</v>
      </c>
      <c r="G128" s="2">
        <v>2</v>
      </c>
      <c r="H128">
        <v>28</v>
      </c>
      <c r="I128" t="s">
        <v>28</v>
      </c>
      <c r="J128">
        <v>1439</v>
      </c>
      <c r="K128" t="s">
        <v>29</v>
      </c>
      <c r="L128" t="s">
        <v>45</v>
      </c>
      <c r="M128" s="3">
        <v>60</v>
      </c>
      <c r="N128" s="4">
        <v>0.3520833333333333</v>
      </c>
      <c r="O128" s="3">
        <v>2</v>
      </c>
      <c r="P128">
        <v>8</v>
      </c>
      <c r="Q128" s="13">
        <v>2.7777777777777679E-3</v>
      </c>
      <c r="R128" s="13">
        <v>0.30208333333333337</v>
      </c>
    </row>
    <row r="129" spans="1:18" x14ac:dyDescent="0.25">
      <c r="A129" s="1" t="s">
        <v>4</v>
      </c>
      <c r="B129" s="1" t="s">
        <v>5</v>
      </c>
      <c r="C129" s="1">
        <v>45183</v>
      </c>
      <c r="D129" s="3">
        <v>9</v>
      </c>
      <c r="E129" s="2">
        <v>2</v>
      </c>
      <c r="F129" s="2">
        <v>3</v>
      </c>
      <c r="G129" s="2">
        <v>2</v>
      </c>
      <c r="H129">
        <v>1438</v>
      </c>
      <c r="I129" t="s">
        <v>29</v>
      </c>
      <c r="J129">
        <v>1439</v>
      </c>
      <c r="K129" t="s">
        <v>29</v>
      </c>
      <c r="L129" t="s">
        <v>48</v>
      </c>
      <c r="M129" s="3">
        <v>120</v>
      </c>
      <c r="N129" s="4">
        <v>0.3520833333333333</v>
      </c>
      <c r="O129" s="3">
        <v>2</v>
      </c>
      <c r="P129">
        <v>8</v>
      </c>
      <c r="Q129" s="13">
        <v>2.7777777777777679E-3</v>
      </c>
      <c r="R129" s="13">
        <v>0.30208333333333337</v>
      </c>
    </row>
    <row r="130" spans="1:18" x14ac:dyDescent="0.25">
      <c r="A130" s="1" t="s">
        <v>6</v>
      </c>
      <c r="B130" s="1" t="s">
        <v>5</v>
      </c>
      <c r="C130" s="1">
        <v>45183</v>
      </c>
      <c r="D130" s="3">
        <v>9</v>
      </c>
      <c r="E130" s="2">
        <v>3</v>
      </c>
      <c r="F130" s="2">
        <v>3</v>
      </c>
      <c r="G130" s="2">
        <v>3</v>
      </c>
      <c r="H130">
        <v>1434</v>
      </c>
      <c r="I130" t="s">
        <v>29</v>
      </c>
      <c r="J130">
        <v>26</v>
      </c>
      <c r="K130" t="s">
        <v>28</v>
      </c>
      <c r="L130" t="s">
        <v>45</v>
      </c>
      <c r="M130" s="3">
        <v>15</v>
      </c>
      <c r="N130" s="4">
        <v>0.3520833333333333</v>
      </c>
      <c r="O130" s="3">
        <v>2</v>
      </c>
      <c r="P130">
        <v>8</v>
      </c>
      <c r="Q130" s="13">
        <v>2.7777777777777679E-3</v>
      </c>
      <c r="R130" s="13">
        <v>0.31736111111111109</v>
      </c>
    </row>
    <row r="131" spans="1:18" x14ac:dyDescent="0.25">
      <c r="A131" s="1" t="s">
        <v>6</v>
      </c>
      <c r="B131" s="1" t="s">
        <v>5</v>
      </c>
      <c r="C131" s="1">
        <v>45218</v>
      </c>
      <c r="D131" s="3">
        <v>17</v>
      </c>
      <c r="E131" s="2">
        <v>8</v>
      </c>
      <c r="F131" s="2">
        <v>3</v>
      </c>
      <c r="G131" s="2">
        <v>2</v>
      </c>
      <c r="H131">
        <v>1435</v>
      </c>
      <c r="I131" t="s">
        <v>29</v>
      </c>
      <c r="J131">
        <v>1434</v>
      </c>
      <c r="K131" t="s">
        <v>29</v>
      </c>
      <c r="L131" t="s">
        <v>52</v>
      </c>
      <c r="M131" s="3">
        <v>60</v>
      </c>
      <c r="N131" s="4">
        <v>0.3520833333333333</v>
      </c>
      <c r="O131" s="3">
        <v>2</v>
      </c>
      <c r="P131">
        <v>8</v>
      </c>
      <c r="Q131" s="13">
        <v>2.0833333333332704E-3</v>
      </c>
      <c r="R131" s="13">
        <v>0.3340277777777777</v>
      </c>
    </row>
    <row r="132" spans="1:18" x14ac:dyDescent="0.25">
      <c r="A132" s="1" t="s">
        <v>6</v>
      </c>
      <c r="B132" s="1" t="s">
        <v>5</v>
      </c>
      <c r="C132" s="1">
        <v>45218</v>
      </c>
      <c r="D132" s="3">
        <v>17</v>
      </c>
      <c r="E132" s="2">
        <v>8</v>
      </c>
      <c r="F132" s="2">
        <v>3</v>
      </c>
      <c r="G132" s="2">
        <v>2</v>
      </c>
      <c r="H132">
        <v>26</v>
      </c>
      <c r="I132" t="s">
        <v>28</v>
      </c>
      <c r="J132">
        <v>1435</v>
      </c>
      <c r="K132" t="s">
        <v>29</v>
      </c>
      <c r="L132" t="s">
        <v>48</v>
      </c>
      <c r="M132" s="3">
        <v>30</v>
      </c>
      <c r="N132" s="4">
        <v>0.3520833333333333</v>
      </c>
      <c r="O132" s="3">
        <v>2</v>
      </c>
      <c r="P132">
        <v>8</v>
      </c>
      <c r="Q132" s="13">
        <v>2.0833333333332704E-3</v>
      </c>
      <c r="R132" s="13">
        <v>0.3340277777777777</v>
      </c>
    </row>
    <row r="133" spans="1:18" x14ac:dyDescent="0.25">
      <c r="A133" s="1" t="s">
        <v>13</v>
      </c>
      <c r="B133" s="1" t="s">
        <v>5</v>
      </c>
      <c r="C133" s="1">
        <v>45182</v>
      </c>
      <c r="D133" s="3">
        <v>88</v>
      </c>
      <c r="E133" s="2">
        <v>5</v>
      </c>
      <c r="F133" s="2">
        <v>3</v>
      </c>
      <c r="G133" s="2">
        <v>6</v>
      </c>
      <c r="H133">
        <v>23</v>
      </c>
      <c r="I133" t="s">
        <v>28</v>
      </c>
      <c r="J133">
        <v>22</v>
      </c>
      <c r="K133" t="s">
        <v>28</v>
      </c>
      <c r="L133" t="s">
        <v>48</v>
      </c>
      <c r="M133" s="3">
        <v>5</v>
      </c>
      <c r="N133" s="4">
        <v>0.3527777777777778</v>
      </c>
      <c r="O133" s="3">
        <v>2</v>
      </c>
      <c r="P133">
        <v>8</v>
      </c>
      <c r="Q133" s="13">
        <v>1.388888888888884E-3</v>
      </c>
      <c r="R133" s="13">
        <v>0.31458333333333327</v>
      </c>
    </row>
    <row r="134" spans="1:18" x14ac:dyDescent="0.25">
      <c r="A134" s="1" t="s">
        <v>6</v>
      </c>
      <c r="B134" s="1" t="s">
        <v>5</v>
      </c>
      <c r="C134" s="1">
        <v>45183</v>
      </c>
      <c r="D134" s="3">
        <v>9</v>
      </c>
      <c r="E134" s="2">
        <v>3</v>
      </c>
      <c r="F134" s="2">
        <v>3</v>
      </c>
      <c r="G134" s="2">
        <v>3</v>
      </c>
      <c r="H134">
        <v>1434</v>
      </c>
      <c r="I134" t="s">
        <v>29</v>
      </c>
      <c r="J134">
        <v>1435</v>
      </c>
      <c r="K134" t="s">
        <v>29</v>
      </c>
      <c r="L134" t="s">
        <v>45</v>
      </c>
      <c r="M134" s="3">
        <v>40</v>
      </c>
      <c r="N134" s="4">
        <v>0.3527777777777778</v>
      </c>
      <c r="O134" s="3">
        <v>2</v>
      </c>
      <c r="P134">
        <v>8</v>
      </c>
      <c r="Q134" s="13">
        <v>3.4722222222222654E-3</v>
      </c>
      <c r="R134" s="13">
        <v>0.3166666666666666</v>
      </c>
    </row>
    <row r="135" spans="1:18" x14ac:dyDescent="0.25">
      <c r="A135" s="1" t="s">
        <v>4</v>
      </c>
      <c r="B135" s="1" t="s">
        <v>5</v>
      </c>
      <c r="C135" s="1">
        <v>45188</v>
      </c>
      <c r="D135" s="3">
        <v>10</v>
      </c>
      <c r="E135" s="2">
        <v>3</v>
      </c>
      <c r="F135" s="2">
        <v>3</v>
      </c>
      <c r="G135" s="2">
        <v>10</v>
      </c>
      <c r="H135">
        <v>28</v>
      </c>
      <c r="I135" t="s">
        <v>28</v>
      </c>
      <c r="J135">
        <v>1439</v>
      </c>
      <c r="K135" t="s">
        <v>29</v>
      </c>
      <c r="L135" t="s">
        <v>48</v>
      </c>
      <c r="M135" s="3">
        <v>240</v>
      </c>
      <c r="N135" s="4">
        <v>0.3527777777777778</v>
      </c>
      <c r="O135" s="3">
        <v>2</v>
      </c>
      <c r="P135">
        <v>8</v>
      </c>
      <c r="Q135" s="13">
        <v>6.9444444444444198E-3</v>
      </c>
      <c r="R135" s="13">
        <v>0.27152777777777776</v>
      </c>
    </row>
    <row r="136" spans="1:18" x14ac:dyDescent="0.25">
      <c r="A136" s="1" t="s">
        <v>4</v>
      </c>
      <c r="B136" s="1" t="s">
        <v>5</v>
      </c>
      <c r="C136" s="1">
        <v>45196</v>
      </c>
      <c r="D136" s="3">
        <v>13</v>
      </c>
      <c r="E136" s="2">
        <v>4</v>
      </c>
      <c r="F136" s="2">
        <v>3</v>
      </c>
      <c r="G136" s="2">
        <v>7</v>
      </c>
      <c r="H136">
        <v>1438</v>
      </c>
      <c r="I136" t="s">
        <v>29</v>
      </c>
      <c r="J136">
        <v>1439</v>
      </c>
      <c r="K136" t="s">
        <v>29</v>
      </c>
      <c r="L136" t="s">
        <v>45</v>
      </c>
      <c r="M136" s="3">
        <v>90</v>
      </c>
      <c r="N136" s="4">
        <v>0.3527777777777778</v>
      </c>
      <c r="O136" s="3">
        <v>2</v>
      </c>
      <c r="P136">
        <v>8</v>
      </c>
      <c r="Q136" s="13">
        <v>2.0833333333333814E-3</v>
      </c>
      <c r="R136" s="13">
        <v>0.28263888888888883</v>
      </c>
    </row>
    <row r="137" spans="1:18" x14ac:dyDescent="0.25">
      <c r="A137" s="1" t="s">
        <v>0</v>
      </c>
      <c r="B137" s="1" t="s">
        <v>1</v>
      </c>
      <c r="C137" s="1">
        <v>45202</v>
      </c>
      <c r="D137" s="3">
        <v>15</v>
      </c>
      <c r="E137" s="2">
        <v>8</v>
      </c>
      <c r="F137" s="2">
        <v>3</v>
      </c>
      <c r="G137" s="2">
        <v>4</v>
      </c>
      <c r="H137">
        <v>25</v>
      </c>
      <c r="I137" t="s">
        <v>28</v>
      </c>
      <c r="J137">
        <v>24</v>
      </c>
      <c r="K137" t="s">
        <v>28</v>
      </c>
      <c r="L137" t="s">
        <v>45</v>
      </c>
      <c r="M137" s="3">
        <v>10</v>
      </c>
      <c r="N137" s="4">
        <v>0.3527777777777778</v>
      </c>
      <c r="O137" s="3">
        <v>1</v>
      </c>
      <c r="P137">
        <v>8</v>
      </c>
      <c r="Q137" s="13" t="s">
        <v>44</v>
      </c>
      <c r="R137" s="13">
        <v>7.6388888888888618E-3</v>
      </c>
    </row>
    <row r="138" spans="1:18" x14ac:dyDescent="0.25">
      <c r="A138" s="1" t="s">
        <v>0</v>
      </c>
      <c r="B138" s="1" t="s">
        <v>1</v>
      </c>
      <c r="C138" s="1">
        <v>45202</v>
      </c>
      <c r="D138" s="3">
        <v>15</v>
      </c>
      <c r="E138" s="2">
        <v>8</v>
      </c>
      <c r="F138" s="2">
        <v>3</v>
      </c>
      <c r="G138" s="2">
        <v>4</v>
      </c>
      <c r="H138">
        <v>1433</v>
      </c>
      <c r="I138" t="s">
        <v>29</v>
      </c>
      <c r="J138">
        <v>25</v>
      </c>
      <c r="K138" t="s">
        <v>28</v>
      </c>
      <c r="L138" t="s">
        <v>45</v>
      </c>
      <c r="M138" s="3">
        <v>5</v>
      </c>
      <c r="N138" s="4">
        <v>0.3527777777777778</v>
      </c>
      <c r="O138" s="3">
        <v>1</v>
      </c>
      <c r="P138">
        <v>8</v>
      </c>
      <c r="Q138" s="13" t="s">
        <v>44</v>
      </c>
      <c r="R138" s="13">
        <v>7.6388888888888618E-3</v>
      </c>
    </row>
    <row r="139" spans="1:18" x14ac:dyDescent="0.25">
      <c r="A139" s="1" t="s">
        <v>13</v>
      </c>
      <c r="B139" s="1" t="s">
        <v>5</v>
      </c>
      <c r="C139" s="1">
        <v>45182</v>
      </c>
      <c r="D139" s="3">
        <v>8</v>
      </c>
      <c r="E139" s="2">
        <v>5</v>
      </c>
      <c r="F139" s="2">
        <v>3</v>
      </c>
      <c r="G139" s="2">
        <v>6</v>
      </c>
      <c r="H139">
        <v>23</v>
      </c>
      <c r="I139" t="s">
        <v>28</v>
      </c>
      <c r="J139">
        <v>22</v>
      </c>
      <c r="K139" t="s">
        <v>28</v>
      </c>
      <c r="L139" t="s">
        <v>48</v>
      </c>
      <c r="M139" s="3">
        <v>120</v>
      </c>
      <c r="N139" s="4">
        <v>0.35347222222222219</v>
      </c>
      <c r="O139" s="3">
        <v>2</v>
      </c>
      <c r="P139">
        <v>8</v>
      </c>
      <c r="Q139" s="13">
        <v>2.0833333333332704E-3</v>
      </c>
      <c r="R139" s="13">
        <v>0.31388888888888888</v>
      </c>
    </row>
    <row r="140" spans="1:18" x14ac:dyDescent="0.25">
      <c r="A140" s="1" t="s">
        <v>12</v>
      </c>
      <c r="B140" s="1" t="s">
        <v>1</v>
      </c>
      <c r="C140" s="1">
        <v>45197</v>
      </c>
      <c r="D140" s="3">
        <v>14</v>
      </c>
      <c r="E140" s="2">
        <v>4</v>
      </c>
      <c r="F140" s="2">
        <v>3</v>
      </c>
      <c r="G140" s="2">
        <v>1</v>
      </c>
      <c r="H140">
        <v>1436</v>
      </c>
      <c r="I140" t="s">
        <v>29</v>
      </c>
      <c r="J140">
        <v>1437</v>
      </c>
      <c r="K140" t="s">
        <v>29</v>
      </c>
      <c r="L140" t="s">
        <v>47</v>
      </c>
      <c r="M140" s="3">
        <v>60</v>
      </c>
      <c r="N140" s="4">
        <v>0.35347222222222219</v>
      </c>
      <c r="O140" s="3">
        <v>1</v>
      </c>
      <c r="P140">
        <v>8</v>
      </c>
      <c r="Q140" s="13" t="s">
        <v>44</v>
      </c>
      <c r="R140" s="13">
        <v>1.3888888888888895E-2</v>
      </c>
    </row>
    <row r="141" spans="1:18" x14ac:dyDescent="0.25">
      <c r="A141" s="1" t="s">
        <v>4</v>
      </c>
      <c r="B141" s="1" t="s">
        <v>5</v>
      </c>
      <c r="C141" s="1">
        <v>45209</v>
      </c>
      <c r="D141" s="3">
        <v>16</v>
      </c>
      <c r="E141" s="2">
        <v>6</v>
      </c>
      <c r="F141" s="2">
        <v>3</v>
      </c>
      <c r="G141" s="2">
        <v>5</v>
      </c>
      <c r="H141" s="2">
        <v>28</v>
      </c>
      <c r="I141" t="s">
        <v>28</v>
      </c>
      <c r="J141">
        <v>1439</v>
      </c>
      <c r="K141" t="s">
        <v>29</v>
      </c>
      <c r="L141" t="s">
        <v>48</v>
      </c>
      <c r="M141" s="3">
        <v>5</v>
      </c>
      <c r="N141" s="4">
        <v>0.35347222222222219</v>
      </c>
      <c r="O141" s="3">
        <v>1</v>
      </c>
      <c r="P141">
        <v>8</v>
      </c>
      <c r="Q141" s="13" t="s">
        <v>44</v>
      </c>
      <c r="R141" s="13">
        <v>8.3333333333333592E-3</v>
      </c>
    </row>
    <row r="142" spans="1:18" x14ac:dyDescent="0.25">
      <c r="A142" s="1" t="s">
        <v>6</v>
      </c>
      <c r="B142" s="1" t="s">
        <v>5</v>
      </c>
      <c r="C142" s="1">
        <v>45218</v>
      </c>
      <c r="D142" s="3">
        <v>17</v>
      </c>
      <c r="E142" s="2">
        <v>8</v>
      </c>
      <c r="F142" s="2">
        <v>3</v>
      </c>
      <c r="G142" s="2">
        <v>2</v>
      </c>
      <c r="H142">
        <v>1435</v>
      </c>
      <c r="I142" t="s">
        <v>29</v>
      </c>
      <c r="J142">
        <v>1434</v>
      </c>
      <c r="K142" t="s">
        <v>29</v>
      </c>
      <c r="L142" t="s">
        <v>52</v>
      </c>
      <c r="M142" s="3">
        <v>60</v>
      </c>
      <c r="N142" s="4">
        <v>0.35347222222222219</v>
      </c>
      <c r="O142" s="3">
        <v>2</v>
      </c>
      <c r="P142">
        <v>8</v>
      </c>
      <c r="Q142" s="13">
        <v>3.4722222222221544E-3</v>
      </c>
      <c r="R142" s="13">
        <v>0.33263888888888882</v>
      </c>
    </row>
    <row r="143" spans="1:18" x14ac:dyDescent="0.25">
      <c r="A143" s="1" t="s">
        <v>0</v>
      </c>
      <c r="B143" s="1" t="s">
        <v>1</v>
      </c>
      <c r="C143" s="1">
        <v>45196</v>
      </c>
      <c r="D143" s="3">
        <v>13</v>
      </c>
      <c r="E143" s="2">
        <v>7</v>
      </c>
      <c r="F143" s="2">
        <v>3</v>
      </c>
      <c r="G143" s="2">
        <v>4</v>
      </c>
      <c r="H143">
        <v>25</v>
      </c>
      <c r="I143" t="s">
        <v>28</v>
      </c>
      <c r="J143">
        <v>1433</v>
      </c>
      <c r="K143" t="s">
        <v>29</v>
      </c>
      <c r="L143" t="s">
        <v>45</v>
      </c>
      <c r="M143" s="3">
        <v>5</v>
      </c>
      <c r="N143" s="4">
        <v>0.35416666666666669</v>
      </c>
      <c r="O143" s="3">
        <v>2</v>
      </c>
      <c r="P143">
        <v>8</v>
      </c>
      <c r="Q143" s="13">
        <v>6.2500000000000333E-3</v>
      </c>
      <c r="R143" s="13">
        <v>0.31041666666666662</v>
      </c>
    </row>
    <row r="144" spans="1:18" x14ac:dyDescent="0.25">
      <c r="A144" s="1" t="s">
        <v>4</v>
      </c>
      <c r="B144" s="1" t="s">
        <v>5</v>
      </c>
      <c r="C144" s="1">
        <v>45196</v>
      </c>
      <c r="D144" s="3">
        <v>13</v>
      </c>
      <c r="E144" s="2">
        <v>4</v>
      </c>
      <c r="F144" s="2">
        <v>3</v>
      </c>
      <c r="G144" s="2">
        <v>7</v>
      </c>
      <c r="H144">
        <v>1439</v>
      </c>
      <c r="I144" t="s">
        <v>29</v>
      </c>
      <c r="J144">
        <v>1438</v>
      </c>
      <c r="K144" t="s">
        <v>29</v>
      </c>
      <c r="L144" t="s">
        <v>48</v>
      </c>
      <c r="M144" s="3">
        <v>360</v>
      </c>
      <c r="N144" s="4">
        <v>0.35416666666666669</v>
      </c>
      <c r="O144" s="3">
        <v>2</v>
      </c>
      <c r="P144">
        <v>8</v>
      </c>
      <c r="Q144" s="13">
        <v>3.4722222222222654E-3</v>
      </c>
      <c r="R144" s="13">
        <v>0.28124999999999994</v>
      </c>
    </row>
    <row r="145" spans="1:18" x14ac:dyDescent="0.25">
      <c r="A145" s="1" t="s">
        <v>4</v>
      </c>
      <c r="B145" s="1" t="s">
        <v>5</v>
      </c>
      <c r="C145" s="1">
        <v>45196</v>
      </c>
      <c r="D145" s="3">
        <v>13</v>
      </c>
      <c r="E145" s="2">
        <v>4</v>
      </c>
      <c r="F145" s="2">
        <v>3</v>
      </c>
      <c r="G145" s="2">
        <v>7</v>
      </c>
      <c r="H145">
        <v>28</v>
      </c>
      <c r="I145" t="s">
        <v>28</v>
      </c>
      <c r="J145">
        <v>1439</v>
      </c>
      <c r="K145" t="s">
        <v>29</v>
      </c>
      <c r="L145" t="s">
        <v>48</v>
      </c>
      <c r="M145" s="3">
        <v>240</v>
      </c>
      <c r="N145" s="4">
        <v>0.35416666666666669</v>
      </c>
      <c r="O145" s="3">
        <v>2</v>
      </c>
      <c r="P145">
        <v>8</v>
      </c>
      <c r="Q145" s="13">
        <v>3.4722222222222654E-3</v>
      </c>
      <c r="R145" s="13">
        <v>0.28124999999999994</v>
      </c>
    </row>
    <row r="146" spans="1:18" x14ac:dyDescent="0.25">
      <c r="A146" s="1" t="s">
        <v>6</v>
      </c>
      <c r="B146" s="1" t="s">
        <v>5</v>
      </c>
      <c r="C146" s="1">
        <v>45218</v>
      </c>
      <c r="D146" s="3">
        <v>17</v>
      </c>
      <c r="E146" s="2">
        <v>8</v>
      </c>
      <c r="F146" s="2">
        <v>3</v>
      </c>
      <c r="G146" s="2">
        <v>2</v>
      </c>
      <c r="H146">
        <v>26</v>
      </c>
      <c r="I146" t="s">
        <v>28</v>
      </c>
      <c r="J146">
        <v>1435</v>
      </c>
      <c r="K146" t="s">
        <v>29</v>
      </c>
      <c r="L146" t="s">
        <v>50</v>
      </c>
      <c r="M146" s="3">
        <v>20</v>
      </c>
      <c r="N146" s="4">
        <v>0.35416666666666669</v>
      </c>
      <c r="O146" s="3">
        <v>2</v>
      </c>
      <c r="P146">
        <v>8</v>
      </c>
      <c r="Q146" s="13">
        <v>4.1666666666666519E-3</v>
      </c>
      <c r="R146" s="13">
        <v>0.33194444444444432</v>
      </c>
    </row>
    <row r="147" spans="1:18" x14ac:dyDescent="0.25">
      <c r="A147" s="1" t="s">
        <v>0</v>
      </c>
      <c r="B147" s="1" t="s">
        <v>1</v>
      </c>
      <c r="C147" s="1">
        <v>45182</v>
      </c>
      <c r="D147" s="3">
        <v>8</v>
      </c>
      <c r="E147" s="2">
        <v>5</v>
      </c>
      <c r="F147" s="2">
        <v>3</v>
      </c>
      <c r="G147" s="2">
        <v>8</v>
      </c>
      <c r="H147">
        <v>1433</v>
      </c>
      <c r="I147" t="s">
        <v>29</v>
      </c>
      <c r="J147">
        <v>24</v>
      </c>
      <c r="K147" t="s">
        <v>28</v>
      </c>
      <c r="L147" t="s">
        <v>45</v>
      </c>
      <c r="M147" s="3">
        <v>5</v>
      </c>
      <c r="N147" s="4">
        <v>0.35555555555555557</v>
      </c>
      <c r="O147" s="3">
        <v>2</v>
      </c>
      <c r="P147">
        <v>8</v>
      </c>
      <c r="Q147" s="13">
        <v>2.0833333333333814E-3</v>
      </c>
      <c r="R147" s="13">
        <v>0.30972222222222218</v>
      </c>
    </row>
    <row r="148" spans="1:18" x14ac:dyDescent="0.25">
      <c r="A148" s="1" t="s">
        <v>4</v>
      </c>
      <c r="B148" s="1" t="s">
        <v>5</v>
      </c>
      <c r="C148" s="1">
        <v>45183</v>
      </c>
      <c r="D148" s="3">
        <v>9</v>
      </c>
      <c r="E148" s="2">
        <v>2</v>
      </c>
      <c r="F148" s="2">
        <v>3</v>
      </c>
      <c r="G148" s="2">
        <v>2</v>
      </c>
      <c r="H148">
        <v>1439</v>
      </c>
      <c r="I148" t="s">
        <v>29</v>
      </c>
      <c r="J148">
        <v>1438</v>
      </c>
      <c r="K148" t="s">
        <v>29</v>
      </c>
      <c r="L148" t="s">
        <v>45</v>
      </c>
      <c r="M148" s="3">
        <v>120</v>
      </c>
      <c r="N148" s="4">
        <v>0.35555555555555557</v>
      </c>
      <c r="O148" s="3">
        <v>2</v>
      </c>
      <c r="P148">
        <v>8</v>
      </c>
      <c r="Q148" s="13">
        <v>6.2500000000000333E-3</v>
      </c>
      <c r="R148" s="13">
        <v>0.2986111111111111</v>
      </c>
    </row>
    <row r="149" spans="1:18" x14ac:dyDescent="0.25">
      <c r="A149" s="1" t="s">
        <v>4</v>
      </c>
      <c r="B149" s="1" t="s">
        <v>5</v>
      </c>
      <c r="C149" s="1">
        <v>45196</v>
      </c>
      <c r="D149" s="3">
        <v>13</v>
      </c>
      <c r="E149" s="2">
        <v>4</v>
      </c>
      <c r="F149" s="2">
        <v>3</v>
      </c>
      <c r="G149" s="2">
        <v>7</v>
      </c>
      <c r="H149">
        <v>1438</v>
      </c>
      <c r="I149" t="s">
        <v>29</v>
      </c>
      <c r="J149">
        <v>1439</v>
      </c>
      <c r="K149" t="s">
        <v>29</v>
      </c>
      <c r="L149" t="s">
        <v>48</v>
      </c>
      <c r="M149" s="3">
        <v>90</v>
      </c>
      <c r="N149" s="4">
        <v>0.35625000000000001</v>
      </c>
      <c r="O149" s="3">
        <v>2</v>
      </c>
      <c r="P149">
        <v>8</v>
      </c>
      <c r="Q149" s="13">
        <v>5.5555555555555913E-3</v>
      </c>
      <c r="R149" s="13">
        <v>0.27916666666666662</v>
      </c>
    </row>
    <row r="150" spans="1:18" x14ac:dyDescent="0.25">
      <c r="A150" s="1" t="s">
        <v>4</v>
      </c>
      <c r="B150" s="1" t="s">
        <v>5</v>
      </c>
      <c r="C150" s="1">
        <v>45202</v>
      </c>
      <c r="D150" s="3">
        <v>15</v>
      </c>
      <c r="E150" s="2">
        <v>5</v>
      </c>
      <c r="F150" s="2">
        <v>3</v>
      </c>
      <c r="G150" s="2">
        <v>7</v>
      </c>
      <c r="H150">
        <v>28</v>
      </c>
      <c r="I150" t="s">
        <v>28</v>
      </c>
      <c r="J150">
        <v>1438</v>
      </c>
      <c r="K150" t="s">
        <v>29</v>
      </c>
      <c r="L150" t="s">
        <v>48</v>
      </c>
      <c r="M150" s="3">
        <v>10</v>
      </c>
      <c r="N150" s="4">
        <v>0.35625000000000001</v>
      </c>
      <c r="O150" s="3">
        <v>2</v>
      </c>
      <c r="P150">
        <v>8</v>
      </c>
      <c r="Q150" s="13">
        <v>0</v>
      </c>
      <c r="R150" s="13">
        <v>0.31041666666666662</v>
      </c>
    </row>
    <row r="151" spans="1:18" x14ac:dyDescent="0.25">
      <c r="A151" s="1" t="s">
        <v>9</v>
      </c>
      <c r="B151" s="1" t="s">
        <v>1</v>
      </c>
      <c r="C151" s="1">
        <v>45279</v>
      </c>
      <c r="D151" s="3">
        <v>26</v>
      </c>
      <c r="E151" s="2">
        <v>7</v>
      </c>
      <c r="F151" s="2">
        <v>2</v>
      </c>
      <c r="G151" s="2">
        <v>4</v>
      </c>
      <c r="H151">
        <v>34</v>
      </c>
      <c r="I151" t="s">
        <v>28</v>
      </c>
      <c r="J151">
        <v>1446</v>
      </c>
      <c r="K151" t="s">
        <v>29</v>
      </c>
      <c r="L151" t="s">
        <v>45</v>
      </c>
      <c r="M151" s="3">
        <v>10</v>
      </c>
      <c r="N151" s="4">
        <v>0.35625000000000001</v>
      </c>
      <c r="O151" s="3">
        <v>2</v>
      </c>
      <c r="P151">
        <v>8</v>
      </c>
      <c r="Q151" s="13">
        <v>9.0277777777777457E-3</v>
      </c>
      <c r="R151" s="13">
        <v>0.31944444444444436</v>
      </c>
    </row>
    <row r="152" spans="1:18" x14ac:dyDescent="0.25">
      <c r="A152" s="1" t="s">
        <v>12</v>
      </c>
      <c r="B152" s="1" t="s">
        <v>1</v>
      </c>
      <c r="C152" s="1">
        <v>45197</v>
      </c>
      <c r="D152" s="3">
        <v>14</v>
      </c>
      <c r="E152" s="2">
        <v>4</v>
      </c>
      <c r="F152" s="2">
        <v>3</v>
      </c>
      <c r="G152" s="2">
        <v>1</v>
      </c>
      <c r="H152">
        <v>1437</v>
      </c>
      <c r="I152" t="s">
        <v>29</v>
      </c>
      <c r="J152">
        <v>27</v>
      </c>
      <c r="K152" t="s">
        <v>28</v>
      </c>
      <c r="L152" t="s">
        <v>47</v>
      </c>
      <c r="M152" s="3">
        <v>30</v>
      </c>
      <c r="N152" s="4">
        <v>0.35694444444444445</v>
      </c>
      <c r="O152" s="3">
        <v>1</v>
      </c>
      <c r="P152">
        <v>8</v>
      </c>
      <c r="Q152" s="13" t="s">
        <v>44</v>
      </c>
      <c r="R152" s="13">
        <v>9.7222222222222432E-3</v>
      </c>
    </row>
    <row r="153" spans="1:18" x14ac:dyDescent="0.25">
      <c r="A153" s="1" t="s">
        <v>6</v>
      </c>
      <c r="B153" s="1" t="s">
        <v>5</v>
      </c>
      <c r="C153" s="1">
        <v>45209</v>
      </c>
      <c r="D153" s="3">
        <v>16</v>
      </c>
      <c r="E153" s="2">
        <v>7</v>
      </c>
      <c r="F153" s="2">
        <v>3</v>
      </c>
      <c r="G153" s="2">
        <v>7</v>
      </c>
      <c r="H153">
        <v>1434</v>
      </c>
      <c r="I153" t="s">
        <v>29</v>
      </c>
      <c r="J153">
        <v>26</v>
      </c>
      <c r="K153" t="s">
        <v>28</v>
      </c>
      <c r="L153" t="s">
        <v>51</v>
      </c>
      <c r="M153" s="3">
        <v>60</v>
      </c>
      <c r="N153" s="4">
        <v>0.35694444444444445</v>
      </c>
      <c r="O153" s="3">
        <v>2</v>
      </c>
      <c r="P153">
        <v>8</v>
      </c>
      <c r="Q153" s="13">
        <v>6.9444444444444198E-4</v>
      </c>
      <c r="R153" s="13">
        <v>0.31249999999999994</v>
      </c>
    </row>
    <row r="154" spans="1:18" x14ac:dyDescent="0.25">
      <c r="A154" s="1" t="s">
        <v>13</v>
      </c>
      <c r="B154" s="1" t="s">
        <v>5</v>
      </c>
      <c r="C154" s="1">
        <v>45155</v>
      </c>
      <c r="D154" s="3">
        <v>2</v>
      </c>
      <c r="E154" s="2">
        <v>2</v>
      </c>
      <c r="F154" s="2">
        <v>3</v>
      </c>
      <c r="G154" s="2">
        <v>7</v>
      </c>
      <c r="H154">
        <v>1432</v>
      </c>
      <c r="I154" t="s">
        <v>29</v>
      </c>
      <c r="J154">
        <v>23</v>
      </c>
      <c r="K154" t="s">
        <v>28</v>
      </c>
      <c r="L154" t="s">
        <v>45</v>
      </c>
      <c r="M154" s="3">
        <v>5</v>
      </c>
      <c r="N154" s="4">
        <v>0.3576388888888889</v>
      </c>
      <c r="O154" s="3">
        <v>2</v>
      </c>
      <c r="P154">
        <v>8</v>
      </c>
      <c r="Q154" s="13">
        <v>2.7777777777777679E-3</v>
      </c>
      <c r="R154" s="13">
        <v>0.29236111111111113</v>
      </c>
    </row>
    <row r="155" spans="1:18" x14ac:dyDescent="0.25">
      <c r="A155" s="1" t="s">
        <v>6</v>
      </c>
      <c r="B155" s="1" t="s">
        <v>5</v>
      </c>
      <c r="C155" s="1">
        <v>45177</v>
      </c>
      <c r="D155" s="3">
        <v>7</v>
      </c>
      <c r="E155" s="2">
        <v>2</v>
      </c>
      <c r="F155" s="2">
        <v>3</v>
      </c>
      <c r="G155" s="2">
        <v>3</v>
      </c>
      <c r="H155">
        <v>1434</v>
      </c>
      <c r="I155" t="s">
        <v>29</v>
      </c>
      <c r="J155">
        <v>26</v>
      </c>
      <c r="K155" t="s">
        <v>28</v>
      </c>
      <c r="L155" t="s">
        <v>45</v>
      </c>
      <c r="M155" s="3">
        <v>90</v>
      </c>
      <c r="N155" s="4">
        <v>0.3576388888888889</v>
      </c>
      <c r="O155" s="3">
        <v>2</v>
      </c>
      <c r="P155">
        <v>8</v>
      </c>
      <c r="Q155" s="13">
        <v>0</v>
      </c>
      <c r="R155" s="13">
        <v>0.33333333333333331</v>
      </c>
    </row>
    <row r="156" spans="1:18" x14ac:dyDescent="0.25">
      <c r="A156" s="1" t="s">
        <v>6</v>
      </c>
      <c r="B156" s="1" t="s">
        <v>5</v>
      </c>
      <c r="C156" s="1">
        <v>45177</v>
      </c>
      <c r="D156" s="3">
        <v>7</v>
      </c>
      <c r="E156" s="2">
        <v>2</v>
      </c>
      <c r="F156" s="2">
        <v>3</v>
      </c>
      <c r="G156" s="2">
        <v>3</v>
      </c>
      <c r="H156">
        <v>26</v>
      </c>
      <c r="I156" t="s">
        <v>28</v>
      </c>
      <c r="J156">
        <v>1435</v>
      </c>
      <c r="K156" t="s">
        <v>29</v>
      </c>
      <c r="L156" t="s">
        <v>47</v>
      </c>
      <c r="M156" s="3">
        <v>10</v>
      </c>
      <c r="N156" s="4">
        <v>0.3576388888888889</v>
      </c>
      <c r="O156" s="3">
        <v>2</v>
      </c>
      <c r="P156">
        <v>8</v>
      </c>
      <c r="Q156" s="13">
        <v>0</v>
      </c>
      <c r="R156" s="13">
        <v>0.33333333333333331</v>
      </c>
    </row>
    <row r="157" spans="1:18" x14ac:dyDescent="0.25">
      <c r="A157" s="1" t="s">
        <v>4</v>
      </c>
      <c r="B157" s="1" t="s">
        <v>5</v>
      </c>
      <c r="C157" s="1">
        <v>45202</v>
      </c>
      <c r="D157" s="3">
        <v>15</v>
      </c>
      <c r="E157" s="2">
        <v>5</v>
      </c>
      <c r="F157" s="2">
        <v>3</v>
      </c>
      <c r="G157" s="2">
        <v>7</v>
      </c>
      <c r="H157">
        <v>28</v>
      </c>
      <c r="I157" t="s">
        <v>28</v>
      </c>
      <c r="J157">
        <v>1439</v>
      </c>
      <c r="K157" t="s">
        <v>29</v>
      </c>
      <c r="L157" t="s">
        <v>47</v>
      </c>
      <c r="M157" s="3">
        <v>5</v>
      </c>
      <c r="N157" s="4">
        <v>0.3576388888888889</v>
      </c>
      <c r="O157" s="3">
        <v>2</v>
      </c>
      <c r="P157">
        <v>8</v>
      </c>
      <c r="Q157" s="13">
        <v>1.388888888888884E-3</v>
      </c>
      <c r="R157" s="13">
        <v>0.30902777777777773</v>
      </c>
    </row>
    <row r="158" spans="1:18" x14ac:dyDescent="0.25">
      <c r="A158" s="1" t="s">
        <v>4</v>
      </c>
      <c r="B158" s="1" t="s">
        <v>5</v>
      </c>
      <c r="C158" s="1">
        <v>45209</v>
      </c>
      <c r="D158" s="3">
        <v>16</v>
      </c>
      <c r="E158" s="2">
        <v>6</v>
      </c>
      <c r="F158" s="2">
        <v>3</v>
      </c>
      <c r="G158" s="2">
        <v>5</v>
      </c>
      <c r="H158" s="2">
        <v>1438</v>
      </c>
      <c r="I158" t="s">
        <v>29</v>
      </c>
      <c r="J158">
        <v>28</v>
      </c>
      <c r="K158" t="s">
        <v>28</v>
      </c>
      <c r="L158" t="s">
        <v>48</v>
      </c>
      <c r="M158" s="3">
        <v>20</v>
      </c>
      <c r="N158" s="4">
        <v>0.3576388888888889</v>
      </c>
      <c r="O158" s="3">
        <v>1</v>
      </c>
      <c r="P158">
        <v>8</v>
      </c>
      <c r="Q158" s="13" t="s">
        <v>44</v>
      </c>
      <c r="R158" s="13">
        <v>4.8611111111110938E-3</v>
      </c>
    </row>
    <row r="159" spans="1:18" x14ac:dyDescent="0.25">
      <c r="A159" s="1" t="s">
        <v>13</v>
      </c>
      <c r="B159" s="1" t="s">
        <v>5</v>
      </c>
      <c r="C159" s="1">
        <v>45155</v>
      </c>
      <c r="D159" s="3">
        <v>2</v>
      </c>
      <c r="E159" s="2">
        <v>2</v>
      </c>
      <c r="F159" s="2">
        <v>3</v>
      </c>
      <c r="G159" s="2">
        <v>7</v>
      </c>
      <c r="H159">
        <v>23</v>
      </c>
      <c r="I159" t="s">
        <v>28</v>
      </c>
      <c r="J159">
        <v>22</v>
      </c>
      <c r="K159" t="s">
        <v>28</v>
      </c>
      <c r="L159" t="s">
        <v>48</v>
      </c>
      <c r="M159" s="3">
        <v>20</v>
      </c>
      <c r="N159" s="4">
        <v>0.35833333333333334</v>
      </c>
      <c r="O159" s="3">
        <v>2</v>
      </c>
      <c r="P159">
        <v>8</v>
      </c>
      <c r="Q159" s="13">
        <v>3.4722222222222099E-3</v>
      </c>
      <c r="R159" s="13">
        <v>0.29166666666666669</v>
      </c>
    </row>
    <row r="160" spans="1:18" x14ac:dyDescent="0.25">
      <c r="A160" s="1" t="s">
        <v>6</v>
      </c>
      <c r="B160" s="1" t="s">
        <v>5</v>
      </c>
      <c r="C160" s="1">
        <v>45177</v>
      </c>
      <c r="D160" s="3">
        <v>7</v>
      </c>
      <c r="E160" s="2">
        <v>2</v>
      </c>
      <c r="F160" s="2">
        <v>3</v>
      </c>
      <c r="G160" s="2">
        <v>3</v>
      </c>
      <c r="H160">
        <v>1434</v>
      </c>
      <c r="I160" t="s">
        <v>29</v>
      </c>
      <c r="J160">
        <v>26</v>
      </c>
      <c r="K160" t="s">
        <v>28</v>
      </c>
      <c r="L160" t="s">
        <v>48</v>
      </c>
      <c r="M160" s="3">
        <v>15</v>
      </c>
      <c r="N160" s="4">
        <v>0.35833333333333334</v>
      </c>
      <c r="O160" s="3">
        <v>2</v>
      </c>
      <c r="P160">
        <v>8</v>
      </c>
      <c r="Q160" s="13">
        <v>6.9444444444444198E-4</v>
      </c>
      <c r="R160" s="13">
        <v>0.33263888888888887</v>
      </c>
    </row>
    <row r="161" spans="1:18" x14ac:dyDescent="0.25">
      <c r="A161" s="1" t="s">
        <v>6</v>
      </c>
      <c r="B161" s="1" t="s">
        <v>5</v>
      </c>
      <c r="C161" s="1">
        <v>45177</v>
      </c>
      <c r="D161" s="3">
        <v>7</v>
      </c>
      <c r="E161" s="2">
        <v>2</v>
      </c>
      <c r="F161" s="2">
        <v>3</v>
      </c>
      <c r="G161" s="2">
        <v>3</v>
      </c>
      <c r="H161">
        <v>26</v>
      </c>
      <c r="I161" t="s">
        <v>28</v>
      </c>
      <c r="J161">
        <v>1435</v>
      </c>
      <c r="K161" t="s">
        <v>29</v>
      </c>
      <c r="L161" t="s">
        <v>48</v>
      </c>
      <c r="M161" s="3">
        <v>10</v>
      </c>
      <c r="N161" s="4">
        <v>0.35833333333333334</v>
      </c>
      <c r="O161" s="3">
        <v>2</v>
      </c>
      <c r="P161">
        <v>8</v>
      </c>
      <c r="Q161" s="13">
        <v>6.9444444444444198E-4</v>
      </c>
      <c r="R161" s="13">
        <v>0.33263888888888887</v>
      </c>
    </row>
    <row r="162" spans="1:18" x14ac:dyDescent="0.25">
      <c r="A162" s="1" t="s">
        <v>4</v>
      </c>
      <c r="B162" s="1" t="s">
        <v>5</v>
      </c>
      <c r="C162" s="1">
        <v>45188</v>
      </c>
      <c r="D162" s="3">
        <v>10</v>
      </c>
      <c r="E162" s="2">
        <v>3</v>
      </c>
      <c r="F162" s="2">
        <v>3</v>
      </c>
      <c r="G162" s="2">
        <v>10</v>
      </c>
      <c r="H162">
        <v>1439</v>
      </c>
      <c r="I162" t="s">
        <v>29</v>
      </c>
      <c r="J162">
        <v>1438</v>
      </c>
      <c r="K162" t="s">
        <v>29</v>
      </c>
      <c r="L162" t="s">
        <v>50</v>
      </c>
      <c r="M162" s="3">
        <v>480</v>
      </c>
      <c r="N162" s="4">
        <v>0.35833333333333334</v>
      </c>
      <c r="O162" s="3">
        <v>2</v>
      </c>
      <c r="P162">
        <v>8</v>
      </c>
      <c r="Q162" s="13">
        <v>1.2499999999999956E-2</v>
      </c>
      <c r="R162" s="13">
        <v>0.26597222222222222</v>
      </c>
    </row>
    <row r="163" spans="1:18" x14ac:dyDescent="0.25">
      <c r="A163" s="1" t="s">
        <v>4</v>
      </c>
      <c r="B163" s="1" t="s">
        <v>5</v>
      </c>
      <c r="C163" s="1">
        <v>45188</v>
      </c>
      <c r="D163" s="3">
        <v>10</v>
      </c>
      <c r="E163" s="2">
        <v>3</v>
      </c>
      <c r="F163" s="2">
        <v>3</v>
      </c>
      <c r="G163" s="2">
        <v>10</v>
      </c>
      <c r="H163">
        <v>1438</v>
      </c>
      <c r="I163" t="s">
        <v>29</v>
      </c>
      <c r="J163">
        <v>1439</v>
      </c>
      <c r="K163" t="s">
        <v>29</v>
      </c>
      <c r="L163" t="s">
        <v>48</v>
      </c>
      <c r="M163" s="3">
        <v>180</v>
      </c>
      <c r="N163" s="4">
        <v>0.35833333333333334</v>
      </c>
      <c r="O163" s="3">
        <v>2</v>
      </c>
      <c r="P163">
        <v>8</v>
      </c>
      <c r="Q163" s="13">
        <v>1.2499999999999956E-2</v>
      </c>
      <c r="R163" s="13">
        <v>0.26597222222222222</v>
      </c>
    </row>
    <row r="164" spans="1:18" x14ac:dyDescent="0.25">
      <c r="A164" s="1" t="s">
        <v>4</v>
      </c>
      <c r="B164" s="1" t="s">
        <v>5</v>
      </c>
      <c r="C164" s="1">
        <v>45202</v>
      </c>
      <c r="D164" s="3">
        <v>15</v>
      </c>
      <c r="E164" s="2">
        <v>5</v>
      </c>
      <c r="F164" s="2">
        <v>3</v>
      </c>
      <c r="G164" s="2">
        <v>7</v>
      </c>
      <c r="H164">
        <v>28</v>
      </c>
      <c r="I164" t="s">
        <v>28</v>
      </c>
      <c r="J164">
        <v>1439</v>
      </c>
      <c r="K164" t="s">
        <v>29</v>
      </c>
      <c r="L164" t="s">
        <v>45</v>
      </c>
      <c r="M164" s="3">
        <v>10</v>
      </c>
      <c r="N164" s="4">
        <v>0.35833333333333334</v>
      </c>
      <c r="O164" s="3">
        <v>2</v>
      </c>
      <c r="P164">
        <v>8</v>
      </c>
      <c r="Q164" s="13">
        <v>2.0833333333333259E-3</v>
      </c>
      <c r="R164" s="13">
        <v>0.30833333333333329</v>
      </c>
    </row>
    <row r="165" spans="1:18" x14ac:dyDescent="0.25">
      <c r="A165" s="1" t="s">
        <v>6</v>
      </c>
      <c r="B165" s="1" t="s">
        <v>5</v>
      </c>
      <c r="C165" s="1">
        <v>45209</v>
      </c>
      <c r="D165" s="3">
        <v>16</v>
      </c>
      <c r="E165" s="2">
        <v>7</v>
      </c>
      <c r="F165" s="2">
        <v>3</v>
      </c>
      <c r="G165" s="2">
        <v>7</v>
      </c>
      <c r="H165">
        <v>1434</v>
      </c>
      <c r="I165" t="s">
        <v>29</v>
      </c>
      <c r="J165">
        <v>1435</v>
      </c>
      <c r="K165" t="s">
        <v>29</v>
      </c>
      <c r="L165" t="s">
        <v>48</v>
      </c>
      <c r="M165" s="3">
        <v>60</v>
      </c>
      <c r="N165" s="4">
        <v>0.35833333333333334</v>
      </c>
      <c r="O165" s="3">
        <v>2</v>
      </c>
      <c r="P165">
        <v>8</v>
      </c>
      <c r="Q165" s="13">
        <v>2.0833333333333259E-3</v>
      </c>
      <c r="R165" s="13">
        <v>0.31111111111111106</v>
      </c>
    </row>
    <row r="166" spans="1:18" x14ac:dyDescent="0.25">
      <c r="A166" s="1" t="s">
        <v>4</v>
      </c>
      <c r="B166" s="1" t="s">
        <v>5</v>
      </c>
      <c r="C166" s="1">
        <v>45177</v>
      </c>
      <c r="D166" s="3">
        <v>7</v>
      </c>
      <c r="E166" s="2">
        <v>1</v>
      </c>
      <c r="F166" s="2">
        <v>3</v>
      </c>
      <c r="G166" s="2">
        <v>2</v>
      </c>
      <c r="H166">
        <v>1439</v>
      </c>
      <c r="I166" t="s">
        <v>29</v>
      </c>
      <c r="J166">
        <v>1438</v>
      </c>
      <c r="K166" t="s">
        <v>29</v>
      </c>
      <c r="L166" t="s">
        <v>48</v>
      </c>
      <c r="M166" s="3">
        <v>10</v>
      </c>
      <c r="N166" s="4">
        <v>0.35902777777777778</v>
      </c>
      <c r="O166" s="3">
        <v>2</v>
      </c>
      <c r="P166">
        <v>8</v>
      </c>
      <c r="Q166" s="13">
        <v>0</v>
      </c>
      <c r="R166" s="13">
        <v>0.33333333333333331</v>
      </c>
    </row>
    <row r="167" spans="1:18" x14ac:dyDescent="0.25">
      <c r="A167" s="1" t="s">
        <v>4</v>
      </c>
      <c r="B167" s="1" t="s">
        <v>5</v>
      </c>
      <c r="C167" s="1">
        <v>45177</v>
      </c>
      <c r="D167" s="3">
        <v>7</v>
      </c>
      <c r="E167" s="2">
        <v>1</v>
      </c>
      <c r="F167" s="2">
        <v>3</v>
      </c>
      <c r="G167" s="2">
        <v>2</v>
      </c>
      <c r="H167">
        <v>1438</v>
      </c>
      <c r="I167" t="s">
        <v>29</v>
      </c>
      <c r="J167">
        <v>1439</v>
      </c>
      <c r="K167" t="s">
        <v>29</v>
      </c>
      <c r="L167" t="s">
        <v>50</v>
      </c>
      <c r="M167" s="3">
        <v>60</v>
      </c>
      <c r="N167" s="4">
        <v>0.35902777777777778</v>
      </c>
      <c r="O167" s="3">
        <v>2</v>
      </c>
      <c r="P167">
        <v>8</v>
      </c>
      <c r="Q167" s="13">
        <v>0</v>
      </c>
      <c r="R167" s="13">
        <v>0.33333333333333331</v>
      </c>
    </row>
    <row r="168" spans="1:18" x14ac:dyDescent="0.25">
      <c r="A168" s="1" t="s">
        <v>6</v>
      </c>
      <c r="B168" s="1" t="s">
        <v>5</v>
      </c>
      <c r="C168" s="1">
        <v>45183</v>
      </c>
      <c r="D168" s="3">
        <v>9</v>
      </c>
      <c r="E168" s="2">
        <v>3</v>
      </c>
      <c r="F168" s="2">
        <v>3</v>
      </c>
      <c r="G168" s="2">
        <v>3</v>
      </c>
      <c r="H168">
        <v>26</v>
      </c>
      <c r="I168" t="s">
        <v>28</v>
      </c>
      <c r="J168">
        <v>1434</v>
      </c>
      <c r="K168" t="s">
        <v>29</v>
      </c>
      <c r="L168" t="s">
        <v>45</v>
      </c>
      <c r="M168" s="3">
        <v>5</v>
      </c>
      <c r="N168" s="4">
        <v>0.35902777777777778</v>
      </c>
      <c r="O168" s="3">
        <v>2</v>
      </c>
      <c r="P168">
        <v>8</v>
      </c>
      <c r="Q168" s="13">
        <v>9.7222222222222432E-3</v>
      </c>
      <c r="R168" s="13">
        <v>0.31041666666666662</v>
      </c>
    </row>
    <row r="169" spans="1:18" x14ac:dyDescent="0.25">
      <c r="A169" s="1" t="s">
        <v>4</v>
      </c>
      <c r="B169" s="1" t="s">
        <v>5</v>
      </c>
      <c r="C169" s="1">
        <v>45188</v>
      </c>
      <c r="D169" s="3">
        <v>10</v>
      </c>
      <c r="E169" s="2">
        <v>3</v>
      </c>
      <c r="F169" s="2">
        <v>3</v>
      </c>
      <c r="G169" s="2">
        <v>10</v>
      </c>
      <c r="H169">
        <v>28</v>
      </c>
      <c r="I169" t="s">
        <v>28</v>
      </c>
      <c r="J169">
        <v>1439</v>
      </c>
      <c r="K169" t="s">
        <v>29</v>
      </c>
      <c r="L169" t="s">
        <v>45</v>
      </c>
      <c r="M169" s="3">
        <v>120</v>
      </c>
      <c r="N169" s="4">
        <v>0.35902777777777778</v>
      </c>
      <c r="O169" s="3">
        <v>2</v>
      </c>
      <c r="P169">
        <v>8</v>
      </c>
      <c r="Q169" s="13">
        <v>1.3194444444444398E-2</v>
      </c>
      <c r="R169" s="13">
        <v>0.26527777777777778</v>
      </c>
    </row>
    <row r="170" spans="1:18" x14ac:dyDescent="0.25">
      <c r="A170" s="1" t="s">
        <v>6</v>
      </c>
      <c r="B170" s="1" t="s">
        <v>5</v>
      </c>
      <c r="C170" s="1">
        <v>45209</v>
      </c>
      <c r="D170" s="3">
        <v>16</v>
      </c>
      <c r="E170" s="2">
        <v>7</v>
      </c>
      <c r="F170" s="2">
        <v>3</v>
      </c>
      <c r="G170" s="2">
        <v>7</v>
      </c>
      <c r="H170">
        <v>1434</v>
      </c>
      <c r="I170" t="s">
        <v>29</v>
      </c>
      <c r="J170">
        <v>1435</v>
      </c>
      <c r="K170" t="s">
        <v>29</v>
      </c>
      <c r="L170" t="s">
        <v>45</v>
      </c>
      <c r="M170" s="3">
        <v>10</v>
      </c>
      <c r="N170" s="4">
        <v>0.35902777777777778</v>
      </c>
      <c r="O170" s="3">
        <v>2</v>
      </c>
      <c r="P170">
        <v>8</v>
      </c>
      <c r="Q170" s="13">
        <v>2.7777777777777679E-3</v>
      </c>
      <c r="R170" s="13">
        <v>0.31041666666666662</v>
      </c>
    </row>
    <row r="171" spans="1:18" x14ac:dyDescent="0.25">
      <c r="A171" s="1" t="s">
        <v>4</v>
      </c>
      <c r="B171" s="1" t="s">
        <v>5</v>
      </c>
      <c r="C171" s="1">
        <v>45202</v>
      </c>
      <c r="D171" s="3">
        <v>15</v>
      </c>
      <c r="E171" s="2">
        <v>5</v>
      </c>
      <c r="F171" s="2">
        <v>3</v>
      </c>
      <c r="G171" s="2">
        <v>7</v>
      </c>
      <c r="H171">
        <v>28</v>
      </c>
      <c r="I171" t="s">
        <v>28</v>
      </c>
      <c r="J171">
        <v>1438</v>
      </c>
      <c r="K171" t="s">
        <v>29</v>
      </c>
      <c r="L171" t="s">
        <v>48</v>
      </c>
      <c r="M171" s="3">
        <v>15</v>
      </c>
      <c r="N171" s="4">
        <v>0.35972222222222222</v>
      </c>
      <c r="O171" s="3">
        <v>2</v>
      </c>
      <c r="P171">
        <v>8</v>
      </c>
      <c r="Q171" s="13">
        <v>3.4722222222222099E-3</v>
      </c>
      <c r="R171" s="13">
        <v>0.30694444444444441</v>
      </c>
    </row>
    <row r="172" spans="1:18" x14ac:dyDescent="0.25">
      <c r="A172" s="1" t="s">
        <v>6</v>
      </c>
      <c r="B172" s="1" t="s">
        <v>5</v>
      </c>
      <c r="C172" s="1">
        <v>45202</v>
      </c>
      <c r="D172" s="3">
        <v>15</v>
      </c>
      <c r="E172" s="2">
        <v>6</v>
      </c>
      <c r="F172" s="2">
        <v>2</v>
      </c>
      <c r="G172" s="2">
        <v>2</v>
      </c>
      <c r="H172">
        <v>1435</v>
      </c>
      <c r="I172" t="s">
        <v>29</v>
      </c>
      <c r="J172">
        <v>26</v>
      </c>
      <c r="K172" t="s">
        <v>28</v>
      </c>
      <c r="L172" t="s">
        <v>47</v>
      </c>
      <c r="M172" s="3">
        <v>15</v>
      </c>
      <c r="N172" s="4">
        <v>0.36041666666666666</v>
      </c>
      <c r="O172" s="3">
        <v>2</v>
      </c>
      <c r="P172">
        <v>8</v>
      </c>
      <c r="Q172" s="13">
        <v>0</v>
      </c>
      <c r="R172" s="13">
        <v>0.30972222222222218</v>
      </c>
    </row>
    <row r="173" spans="1:18" x14ac:dyDescent="0.25">
      <c r="A173" s="1" t="s">
        <v>12</v>
      </c>
      <c r="B173" s="1" t="s">
        <v>1</v>
      </c>
      <c r="C173" s="1">
        <v>45209</v>
      </c>
      <c r="D173" s="3">
        <v>16</v>
      </c>
      <c r="E173" s="2">
        <v>6</v>
      </c>
      <c r="F173" s="2">
        <v>3</v>
      </c>
      <c r="G173" s="2">
        <v>8</v>
      </c>
      <c r="H173">
        <v>27</v>
      </c>
      <c r="I173" t="s">
        <v>28</v>
      </c>
      <c r="J173">
        <v>1436</v>
      </c>
      <c r="K173" t="s">
        <v>29</v>
      </c>
      <c r="L173" t="s">
        <v>47</v>
      </c>
      <c r="M173" s="3">
        <v>60</v>
      </c>
      <c r="N173" s="4">
        <v>0.36041666666666666</v>
      </c>
      <c r="O173" s="3">
        <v>2</v>
      </c>
      <c r="P173">
        <v>8</v>
      </c>
      <c r="Q173" s="13">
        <v>4.8611111111110938E-3</v>
      </c>
      <c r="R173" s="13">
        <v>0.30972222222222218</v>
      </c>
    </row>
    <row r="174" spans="1:18" x14ac:dyDescent="0.25">
      <c r="A174" s="1" t="s">
        <v>13</v>
      </c>
      <c r="B174" s="1" t="s">
        <v>5</v>
      </c>
      <c r="C174" s="1">
        <v>45155</v>
      </c>
      <c r="D174" s="3">
        <v>2</v>
      </c>
      <c r="E174" s="2">
        <v>2</v>
      </c>
      <c r="F174" s="2">
        <v>3</v>
      </c>
      <c r="G174" s="2">
        <v>7</v>
      </c>
      <c r="H174">
        <v>23</v>
      </c>
      <c r="I174" t="s">
        <v>28</v>
      </c>
      <c r="J174">
        <v>22</v>
      </c>
      <c r="K174" t="s">
        <v>28</v>
      </c>
      <c r="L174" t="s">
        <v>45</v>
      </c>
      <c r="M174" s="3">
        <v>15</v>
      </c>
      <c r="N174" s="4">
        <v>0.3611111111111111</v>
      </c>
      <c r="O174" s="3">
        <v>2</v>
      </c>
      <c r="P174">
        <v>8</v>
      </c>
      <c r="Q174" s="13">
        <v>6.2499999999999778E-3</v>
      </c>
      <c r="R174" s="13">
        <v>0.28888888888888892</v>
      </c>
    </row>
    <row r="175" spans="1:18" x14ac:dyDescent="0.25">
      <c r="A175" s="1" t="s">
        <v>4</v>
      </c>
      <c r="B175" s="1" t="s">
        <v>5</v>
      </c>
      <c r="C175" s="1">
        <v>45177</v>
      </c>
      <c r="D175" s="3">
        <v>7</v>
      </c>
      <c r="E175" s="2">
        <v>1</v>
      </c>
      <c r="F175" s="2">
        <v>3</v>
      </c>
      <c r="G175" s="2">
        <v>2</v>
      </c>
      <c r="H175">
        <v>1438</v>
      </c>
      <c r="I175" t="s">
        <v>29</v>
      </c>
      <c r="J175">
        <v>1439</v>
      </c>
      <c r="K175" t="s">
        <v>29</v>
      </c>
      <c r="L175" t="s">
        <v>50</v>
      </c>
      <c r="M175" s="3">
        <v>60</v>
      </c>
      <c r="N175" s="4">
        <v>0.3611111111111111</v>
      </c>
      <c r="O175" s="3">
        <v>2</v>
      </c>
      <c r="P175">
        <v>8</v>
      </c>
      <c r="Q175" s="13">
        <v>2.0833333333333259E-3</v>
      </c>
      <c r="R175" s="13">
        <v>0.33124999999999999</v>
      </c>
    </row>
    <row r="176" spans="1:18" x14ac:dyDescent="0.25">
      <c r="A176" s="1" t="s">
        <v>9</v>
      </c>
      <c r="B176" s="1" t="s">
        <v>1</v>
      </c>
      <c r="C176" s="1">
        <v>45266</v>
      </c>
      <c r="D176" s="3">
        <v>24</v>
      </c>
      <c r="E176" s="2">
        <v>5</v>
      </c>
      <c r="F176" s="2">
        <v>2</v>
      </c>
      <c r="G176" s="2">
        <v>8</v>
      </c>
      <c r="H176">
        <v>1446</v>
      </c>
      <c r="I176" t="s">
        <v>29</v>
      </c>
      <c r="J176">
        <v>34</v>
      </c>
      <c r="K176" t="s">
        <v>28</v>
      </c>
      <c r="L176" t="s">
        <v>45</v>
      </c>
      <c r="M176" s="3">
        <v>5</v>
      </c>
      <c r="N176" s="4">
        <v>0.3611111111111111</v>
      </c>
      <c r="O176" s="3">
        <v>2</v>
      </c>
      <c r="P176">
        <v>8</v>
      </c>
      <c r="Q176" s="13">
        <v>6.9444444444444198E-4</v>
      </c>
      <c r="R176" s="13">
        <v>0.30833333333333329</v>
      </c>
    </row>
    <row r="177" spans="1:18" x14ac:dyDescent="0.25">
      <c r="A177" s="1" t="s">
        <v>6</v>
      </c>
      <c r="B177" s="1" t="s">
        <v>5</v>
      </c>
      <c r="C177" s="1">
        <v>45202</v>
      </c>
      <c r="D177" s="3">
        <v>15</v>
      </c>
      <c r="E177" s="2">
        <v>6</v>
      </c>
      <c r="F177" s="2">
        <v>2</v>
      </c>
      <c r="G177" s="2">
        <v>2</v>
      </c>
      <c r="H177">
        <v>1435</v>
      </c>
      <c r="I177" t="s">
        <v>29</v>
      </c>
      <c r="J177">
        <v>26</v>
      </c>
      <c r="K177" t="s">
        <v>28</v>
      </c>
      <c r="L177" t="s">
        <v>48</v>
      </c>
      <c r="M177" s="3">
        <v>5</v>
      </c>
      <c r="N177" s="4">
        <v>0.36180555555555555</v>
      </c>
      <c r="O177" s="3">
        <v>2</v>
      </c>
      <c r="P177">
        <v>8</v>
      </c>
      <c r="Q177" s="13">
        <v>1.388888888888884E-3</v>
      </c>
      <c r="R177" s="13">
        <v>0.30833333333333329</v>
      </c>
    </row>
    <row r="178" spans="1:18" x14ac:dyDescent="0.25">
      <c r="A178" s="1" t="s">
        <v>4</v>
      </c>
      <c r="B178" s="1" t="s">
        <v>5</v>
      </c>
      <c r="C178" s="1">
        <v>45177</v>
      </c>
      <c r="D178" s="3">
        <v>7</v>
      </c>
      <c r="E178" s="2">
        <v>1</v>
      </c>
      <c r="F178" s="2">
        <v>3</v>
      </c>
      <c r="G178" s="2">
        <v>2</v>
      </c>
      <c r="H178">
        <v>1438</v>
      </c>
      <c r="I178" t="s">
        <v>29</v>
      </c>
      <c r="J178">
        <v>1439</v>
      </c>
      <c r="K178" t="s">
        <v>29</v>
      </c>
      <c r="L178" t="s">
        <v>45</v>
      </c>
      <c r="M178" s="3">
        <v>180</v>
      </c>
      <c r="N178" s="4">
        <v>0.36249999999999999</v>
      </c>
      <c r="O178" s="3">
        <v>2</v>
      </c>
      <c r="P178">
        <v>8</v>
      </c>
      <c r="Q178" s="13">
        <v>3.4722222222222099E-3</v>
      </c>
      <c r="R178" s="13">
        <v>0.3298611111111111</v>
      </c>
    </row>
    <row r="179" spans="1:18" x14ac:dyDescent="0.25">
      <c r="A179" s="1" t="s">
        <v>6</v>
      </c>
      <c r="B179" s="1" t="s">
        <v>5</v>
      </c>
      <c r="C179" s="1">
        <v>45202</v>
      </c>
      <c r="D179" s="3">
        <v>15</v>
      </c>
      <c r="E179" s="2">
        <v>6</v>
      </c>
      <c r="F179" s="2">
        <v>2</v>
      </c>
      <c r="G179" s="2">
        <v>2</v>
      </c>
      <c r="H179">
        <v>1435</v>
      </c>
      <c r="I179" t="s">
        <v>29</v>
      </c>
      <c r="J179">
        <v>26</v>
      </c>
      <c r="K179" t="s">
        <v>28</v>
      </c>
      <c r="L179" t="s">
        <v>45</v>
      </c>
      <c r="M179" s="3">
        <v>10</v>
      </c>
      <c r="N179" s="4">
        <v>0.36249999999999999</v>
      </c>
      <c r="O179" s="3">
        <v>2</v>
      </c>
      <c r="P179">
        <v>8</v>
      </c>
      <c r="Q179" s="13">
        <v>2.0833333333333259E-3</v>
      </c>
      <c r="R179" s="13">
        <v>0.30763888888888885</v>
      </c>
    </row>
    <row r="180" spans="1:18" x14ac:dyDescent="0.25">
      <c r="A180" s="1" t="s">
        <v>4</v>
      </c>
      <c r="B180" s="1" t="s">
        <v>5</v>
      </c>
      <c r="C180" s="1">
        <v>45209</v>
      </c>
      <c r="D180" s="3">
        <v>16</v>
      </c>
      <c r="E180" s="2">
        <v>6</v>
      </c>
      <c r="F180" s="2">
        <v>3</v>
      </c>
      <c r="G180" s="2">
        <v>5</v>
      </c>
      <c r="H180" s="2">
        <v>1439</v>
      </c>
      <c r="I180" t="s">
        <v>29</v>
      </c>
      <c r="J180">
        <v>1438</v>
      </c>
      <c r="K180" t="s">
        <v>29</v>
      </c>
      <c r="L180" t="s">
        <v>50</v>
      </c>
      <c r="M180" s="3">
        <v>120</v>
      </c>
      <c r="N180" s="4">
        <v>0.36249999999999999</v>
      </c>
      <c r="O180" s="3">
        <v>2</v>
      </c>
      <c r="P180">
        <v>8</v>
      </c>
      <c r="Q180" s="13">
        <v>0</v>
      </c>
      <c r="R180" s="13">
        <v>0.3083333333333334</v>
      </c>
    </row>
    <row r="181" spans="1:18" x14ac:dyDescent="0.25">
      <c r="A181" s="1" t="s">
        <v>6</v>
      </c>
      <c r="B181" s="1" t="s">
        <v>5</v>
      </c>
      <c r="C181" s="1">
        <v>45209</v>
      </c>
      <c r="D181" s="3">
        <v>16</v>
      </c>
      <c r="E181" s="2">
        <v>7</v>
      </c>
      <c r="F181" s="2">
        <v>3</v>
      </c>
      <c r="G181" s="2">
        <v>7</v>
      </c>
      <c r="H181">
        <v>1434</v>
      </c>
      <c r="I181" t="s">
        <v>29</v>
      </c>
      <c r="J181">
        <v>1435</v>
      </c>
      <c r="K181" t="s">
        <v>29</v>
      </c>
      <c r="L181" t="s">
        <v>45</v>
      </c>
      <c r="M181" s="3">
        <v>60</v>
      </c>
      <c r="N181" s="4">
        <v>0.36249999999999999</v>
      </c>
      <c r="O181" s="3">
        <v>2</v>
      </c>
      <c r="P181">
        <v>8</v>
      </c>
      <c r="Q181" s="13">
        <v>6.2499999999999778E-3</v>
      </c>
      <c r="R181" s="13">
        <v>0.30694444444444441</v>
      </c>
    </row>
    <row r="182" spans="1:18" x14ac:dyDescent="0.25">
      <c r="A182" s="1" t="s">
        <v>4</v>
      </c>
      <c r="B182" s="1" t="s">
        <v>5</v>
      </c>
      <c r="C182" s="1">
        <v>45209</v>
      </c>
      <c r="D182" s="3">
        <v>16</v>
      </c>
      <c r="E182" s="2">
        <v>6</v>
      </c>
      <c r="F182" s="2">
        <v>3</v>
      </c>
      <c r="G182" s="2">
        <v>5</v>
      </c>
      <c r="H182" s="2">
        <v>1438</v>
      </c>
      <c r="I182" t="s">
        <v>29</v>
      </c>
      <c r="J182">
        <v>28</v>
      </c>
      <c r="K182" t="s">
        <v>28</v>
      </c>
      <c r="L182" t="s">
        <v>48</v>
      </c>
      <c r="M182" s="3">
        <v>90</v>
      </c>
      <c r="N182" s="4">
        <v>0.36319444444444443</v>
      </c>
      <c r="O182" s="3">
        <v>2</v>
      </c>
      <c r="P182">
        <v>8</v>
      </c>
      <c r="Q182" s="13">
        <v>6.9444444444444198E-4</v>
      </c>
      <c r="R182" s="13">
        <v>0.30763888888888896</v>
      </c>
    </row>
    <row r="183" spans="1:18" x14ac:dyDescent="0.25">
      <c r="A183" s="1" t="s">
        <v>4</v>
      </c>
      <c r="B183" s="1" t="s">
        <v>5</v>
      </c>
      <c r="C183" s="1">
        <v>45209</v>
      </c>
      <c r="D183" s="3">
        <v>16</v>
      </c>
      <c r="E183" s="2">
        <v>6</v>
      </c>
      <c r="F183" s="2">
        <v>3</v>
      </c>
      <c r="G183" s="2">
        <v>5</v>
      </c>
      <c r="H183" s="2">
        <v>28</v>
      </c>
      <c r="I183" t="s">
        <v>28</v>
      </c>
      <c r="J183">
        <v>1439</v>
      </c>
      <c r="K183" t="s">
        <v>29</v>
      </c>
      <c r="L183" t="s">
        <v>48</v>
      </c>
      <c r="M183" s="3">
        <v>90</v>
      </c>
      <c r="N183" s="4">
        <v>0.36319444444444443</v>
      </c>
      <c r="O183" s="3">
        <v>2</v>
      </c>
      <c r="P183">
        <v>8</v>
      </c>
      <c r="Q183" s="13">
        <v>1.388888888888884E-3</v>
      </c>
      <c r="R183" s="13">
        <v>0.30763888888888896</v>
      </c>
    </row>
    <row r="184" spans="1:18" x14ac:dyDescent="0.25">
      <c r="A184" s="1" t="s">
        <v>4</v>
      </c>
      <c r="B184" s="1" t="s">
        <v>5</v>
      </c>
      <c r="C184" s="1">
        <v>45209</v>
      </c>
      <c r="D184" s="3">
        <v>16</v>
      </c>
      <c r="E184" s="2">
        <v>6</v>
      </c>
      <c r="F184" s="2">
        <v>3</v>
      </c>
      <c r="G184" s="2">
        <v>5</v>
      </c>
      <c r="H184" s="2">
        <v>1439</v>
      </c>
      <c r="I184" t="s">
        <v>29</v>
      </c>
      <c r="J184">
        <v>28</v>
      </c>
      <c r="K184" t="s">
        <v>28</v>
      </c>
      <c r="L184" t="s">
        <v>45</v>
      </c>
      <c r="M184" s="3">
        <v>30</v>
      </c>
      <c r="N184" s="4">
        <v>0.36388888888888887</v>
      </c>
      <c r="O184" s="3">
        <v>2</v>
      </c>
      <c r="P184">
        <v>8</v>
      </c>
      <c r="Q184" s="13">
        <v>1.388888888888884E-3</v>
      </c>
      <c r="R184" s="13">
        <v>0.30694444444444452</v>
      </c>
    </row>
    <row r="185" spans="1:18" x14ac:dyDescent="0.25">
      <c r="A185" s="1" t="s">
        <v>14</v>
      </c>
      <c r="B185" s="1" t="s">
        <v>1</v>
      </c>
      <c r="C185" s="1">
        <v>45231</v>
      </c>
      <c r="D185" s="3">
        <v>19</v>
      </c>
      <c r="E185" s="2">
        <v>4</v>
      </c>
      <c r="F185" s="2">
        <v>3</v>
      </c>
      <c r="G185" s="2">
        <v>5</v>
      </c>
      <c r="H185" s="2">
        <v>1442</v>
      </c>
      <c r="I185" t="s">
        <v>29</v>
      </c>
      <c r="J185">
        <v>30</v>
      </c>
      <c r="K185" t="s">
        <v>28</v>
      </c>
      <c r="L185" t="s">
        <v>51</v>
      </c>
      <c r="M185" s="3">
        <v>20</v>
      </c>
      <c r="N185" s="4">
        <v>0.36458333333333331</v>
      </c>
      <c r="O185" s="3">
        <v>2</v>
      </c>
      <c r="P185">
        <v>8</v>
      </c>
      <c r="Q185" s="13">
        <v>6.9444444444444198E-4</v>
      </c>
      <c r="R185" s="13">
        <v>0.29722222222222222</v>
      </c>
    </row>
    <row r="186" spans="1:18" x14ac:dyDescent="0.25">
      <c r="A186" s="1" t="s">
        <v>14</v>
      </c>
      <c r="B186" s="1" t="s">
        <v>1</v>
      </c>
      <c r="C186" s="1">
        <v>45231</v>
      </c>
      <c r="D186" s="3">
        <v>19</v>
      </c>
      <c r="E186" s="2">
        <v>4</v>
      </c>
      <c r="F186" s="2">
        <v>3</v>
      </c>
      <c r="G186" s="2">
        <v>5</v>
      </c>
      <c r="H186" s="2">
        <v>1442</v>
      </c>
      <c r="I186" t="s">
        <v>29</v>
      </c>
      <c r="J186">
        <v>1441</v>
      </c>
      <c r="K186" t="s">
        <v>29</v>
      </c>
      <c r="L186" t="s">
        <v>45</v>
      </c>
      <c r="M186" s="3">
        <v>5</v>
      </c>
      <c r="N186" s="4">
        <v>0.36458333333333331</v>
      </c>
      <c r="O186" s="3">
        <v>2</v>
      </c>
      <c r="P186">
        <v>8</v>
      </c>
      <c r="Q186" s="13">
        <v>6.9444444444444198E-4</v>
      </c>
      <c r="R186" s="13">
        <v>0.29722222222222222</v>
      </c>
    </row>
    <row r="187" spans="1:18" x14ac:dyDescent="0.25">
      <c r="A187" s="1" t="s">
        <v>14</v>
      </c>
      <c r="B187" s="1" t="s">
        <v>1</v>
      </c>
      <c r="C187" s="1">
        <v>45231</v>
      </c>
      <c r="D187" s="3">
        <v>19</v>
      </c>
      <c r="E187" s="2">
        <v>4</v>
      </c>
      <c r="F187" s="2">
        <v>3</v>
      </c>
      <c r="G187" s="2">
        <v>5</v>
      </c>
      <c r="H187" s="2">
        <v>30</v>
      </c>
      <c r="I187" t="s">
        <v>28</v>
      </c>
      <c r="J187">
        <v>1442</v>
      </c>
      <c r="K187" t="s">
        <v>29</v>
      </c>
      <c r="L187" t="s">
        <v>51</v>
      </c>
      <c r="M187" s="3">
        <v>20</v>
      </c>
      <c r="N187" s="4">
        <v>0.36458333333333331</v>
      </c>
      <c r="O187" s="3">
        <v>2</v>
      </c>
      <c r="P187">
        <v>8</v>
      </c>
      <c r="Q187" s="13">
        <v>6.9444444444444198E-4</v>
      </c>
      <c r="R187" s="13">
        <v>0.29722222222222222</v>
      </c>
    </row>
    <row r="188" spans="1:18" x14ac:dyDescent="0.25">
      <c r="A188" s="1" t="s">
        <v>11</v>
      </c>
      <c r="B188" s="1" t="s">
        <v>5</v>
      </c>
      <c r="C188" s="1">
        <v>45261</v>
      </c>
      <c r="D188" s="3">
        <v>23</v>
      </c>
      <c r="E188" s="2">
        <v>3</v>
      </c>
      <c r="F188" s="2">
        <v>3</v>
      </c>
      <c r="G188" s="2">
        <v>2</v>
      </c>
      <c r="H188">
        <v>1447</v>
      </c>
      <c r="I188" t="s">
        <v>29</v>
      </c>
      <c r="J188">
        <v>1449</v>
      </c>
      <c r="K188" t="s">
        <v>29</v>
      </c>
      <c r="L188" t="s">
        <v>51</v>
      </c>
      <c r="M188" s="3">
        <v>10</v>
      </c>
      <c r="N188" s="4">
        <v>0.3659722222222222</v>
      </c>
      <c r="O188" s="3">
        <v>2</v>
      </c>
      <c r="P188">
        <v>8</v>
      </c>
      <c r="Q188" s="13">
        <v>6.9444444444438647E-4</v>
      </c>
      <c r="R188" s="13">
        <v>0.2951388888888889</v>
      </c>
    </row>
    <row r="189" spans="1:18" x14ac:dyDescent="0.25">
      <c r="A189" s="1" t="s">
        <v>4</v>
      </c>
      <c r="B189" s="1" t="s">
        <v>5</v>
      </c>
      <c r="C189" s="1">
        <v>45209</v>
      </c>
      <c r="D189" s="3">
        <v>16</v>
      </c>
      <c r="E189" s="2">
        <v>6</v>
      </c>
      <c r="F189" s="2">
        <v>3</v>
      </c>
      <c r="G189" s="2">
        <v>5</v>
      </c>
      <c r="H189" s="2">
        <v>28</v>
      </c>
      <c r="I189" t="s">
        <v>28</v>
      </c>
      <c r="J189">
        <v>1439</v>
      </c>
      <c r="K189" t="s">
        <v>29</v>
      </c>
      <c r="L189" t="s">
        <v>48</v>
      </c>
      <c r="M189" s="3">
        <v>5</v>
      </c>
      <c r="N189" s="4">
        <v>0.3666666666666667</v>
      </c>
      <c r="O189" s="3">
        <v>2</v>
      </c>
      <c r="P189">
        <v>8</v>
      </c>
      <c r="Q189" s="13">
        <v>4.8611111111111494E-3</v>
      </c>
      <c r="R189" s="13">
        <v>0.3041666666666667</v>
      </c>
    </row>
    <row r="190" spans="1:18" x14ac:dyDescent="0.25">
      <c r="A190" s="1" t="s">
        <v>14</v>
      </c>
      <c r="B190" s="1" t="s">
        <v>1</v>
      </c>
      <c r="C190" s="1">
        <v>45231</v>
      </c>
      <c r="D190" s="3">
        <v>19</v>
      </c>
      <c r="E190" s="2">
        <v>4</v>
      </c>
      <c r="F190" s="2">
        <v>3</v>
      </c>
      <c r="G190" s="2">
        <v>5</v>
      </c>
      <c r="H190" s="2">
        <v>1442</v>
      </c>
      <c r="I190" t="s">
        <v>29</v>
      </c>
      <c r="J190">
        <v>30</v>
      </c>
      <c r="K190" t="s">
        <v>28</v>
      </c>
      <c r="L190" t="s">
        <v>47</v>
      </c>
      <c r="M190" s="3">
        <v>15</v>
      </c>
      <c r="N190" s="4">
        <v>0.3666666666666667</v>
      </c>
      <c r="O190" s="3">
        <v>2</v>
      </c>
      <c r="P190">
        <v>8</v>
      </c>
      <c r="Q190" s="13">
        <v>2.7777777777778234E-3</v>
      </c>
      <c r="R190" s="13">
        <v>0.29513888888888884</v>
      </c>
    </row>
    <row r="191" spans="1:18" x14ac:dyDescent="0.25">
      <c r="A191" s="1" t="s">
        <v>9</v>
      </c>
      <c r="B191" s="1" t="s">
        <v>1</v>
      </c>
      <c r="C191" s="1">
        <v>45272</v>
      </c>
      <c r="D191" s="3">
        <v>25</v>
      </c>
      <c r="E191" s="2">
        <v>6</v>
      </c>
      <c r="F191" s="2">
        <v>2</v>
      </c>
      <c r="G191" s="2">
        <v>6</v>
      </c>
      <c r="H191">
        <v>34</v>
      </c>
      <c r="I191" t="s">
        <v>28</v>
      </c>
      <c r="J191">
        <v>1446</v>
      </c>
      <c r="K191" t="s">
        <v>29</v>
      </c>
      <c r="L191" t="s">
        <v>48</v>
      </c>
      <c r="M191" s="3">
        <v>360</v>
      </c>
      <c r="N191" s="4">
        <v>0.3666666666666667</v>
      </c>
      <c r="O191" s="3">
        <v>2</v>
      </c>
      <c r="P191">
        <v>8</v>
      </c>
      <c r="Q191" s="13">
        <v>6.9444444444449749E-4</v>
      </c>
      <c r="R191" s="13">
        <v>0.32916666666666661</v>
      </c>
    </row>
    <row r="192" spans="1:18" x14ac:dyDescent="0.25">
      <c r="A192" s="1" t="s">
        <v>14</v>
      </c>
      <c r="B192" s="1" t="s">
        <v>1</v>
      </c>
      <c r="C192" s="1">
        <v>45231</v>
      </c>
      <c r="D192" s="3">
        <v>19</v>
      </c>
      <c r="E192" s="2">
        <v>4</v>
      </c>
      <c r="F192" s="2">
        <v>3</v>
      </c>
      <c r="G192" s="2">
        <v>5</v>
      </c>
      <c r="H192" s="2">
        <v>30</v>
      </c>
      <c r="I192" t="s">
        <v>28</v>
      </c>
      <c r="J192">
        <v>1442</v>
      </c>
      <c r="K192" t="s">
        <v>29</v>
      </c>
      <c r="L192" t="s">
        <v>45</v>
      </c>
      <c r="M192" s="3">
        <v>60</v>
      </c>
      <c r="N192" s="4">
        <v>0.36736111111111108</v>
      </c>
      <c r="O192" s="3">
        <v>2</v>
      </c>
      <c r="P192">
        <v>8</v>
      </c>
      <c r="Q192" s="13">
        <v>3.4722222222222099E-3</v>
      </c>
      <c r="R192" s="13">
        <v>0.29444444444444445</v>
      </c>
    </row>
    <row r="193" spans="1:18" x14ac:dyDescent="0.25">
      <c r="A193" s="1" t="s">
        <v>11</v>
      </c>
      <c r="B193" s="1" t="s">
        <v>5</v>
      </c>
      <c r="C193" s="1">
        <v>45261</v>
      </c>
      <c r="D193" s="3">
        <v>23</v>
      </c>
      <c r="E193" s="2">
        <v>3</v>
      </c>
      <c r="F193" s="2">
        <v>3</v>
      </c>
      <c r="G193" s="2">
        <v>2</v>
      </c>
      <c r="H193">
        <v>1447</v>
      </c>
      <c r="I193" t="s">
        <v>29</v>
      </c>
      <c r="J193">
        <v>1448</v>
      </c>
      <c r="K193" t="s">
        <v>29</v>
      </c>
      <c r="L193" t="s">
        <v>45</v>
      </c>
      <c r="M193" s="3">
        <v>5</v>
      </c>
      <c r="N193" s="4">
        <v>0.36736111111111108</v>
      </c>
      <c r="O193" s="3">
        <v>2</v>
      </c>
      <c r="P193">
        <v>8</v>
      </c>
      <c r="Q193" s="13">
        <v>2.0833333333332704E-3</v>
      </c>
      <c r="R193" s="13">
        <v>0.29375000000000001</v>
      </c>
    </row>
    <row r="194" spans="1:18" x14ac:dyDescent="0.25">
      <c r="A194" s="1" t="s">
        <v>9</v>
      </c>
      <c r="B194" s="1" t="s">
        <v>1</v>
      </c>
      <c r="C194" s="1">
        <v>45272</v>
      </c>
      <c r="D194" s="3">
        <v>25</v>
      </c>
      <c r="E194" s="2">
        <v>6</v>
      </c>
      <c r="F194" s="2">
        <v>2</v>
      </c>
      <c r="G194" s="2">
        <v>6</v>
      </c>
      <c r="H194">
        <v>1446</v>
      </c>
      <c r="I194" t="s">
        <v>29</v>
      </c>
      <c r="J194">
        <v>34</v>
      </c>
      <c r="K194" t="s">
        <v>28</v>
      </c>
      <c r="L194" t="s">
        <v>45</v>
      </c>
      <c r="M194" s="3">
        <v>20</v>
      </c>
      <c r="N194" s="4">
        <v>0.36736111111111108</v>
      </c>
      <c r="O194" s="3">
        <v>2</v>
      </c>
      <c r="P194">
        <v>8</v>
      </c>
      <c r="Q194" s="13">
        <v>1.388888888888884E-3</v>
      </c>
      <c r="R194" s="13">
        <v>0.32847222222222222</v>
      </c>
    </row>
    <row r="195" spans="1:18" x14ac:dyDescent="0.25">
      <c r="A195" s="1" t="s">
        <v>6</v>
      </c>
      <c r="B195" s="1" t="s">
        <v>5</v>
      </c>
      <c r="C195" s="1">
        <v>45172</v>
      </c>
      <c r="D195" s="3">
        <v>5</v>
      </c>
      <c r="E195" s="2">
        <v>1</v>
      </c>
      <c r="F195" s="2">
        <v>3</v>
      </c>
      <c r="G195" s="2">
        <v>7</v>
      </c>
      <c r="H195">
        <v>26</v>
      </c>
      <c r="I195" t="s">
        <v>28</v>
      </c>
      <c r="J195">
        <v>1435</v>
      </c>
      <c r="K195" t="s">
        <v>29</v>
      </c>
      <c r="L195" t="s">
        <v>48</v>
      </c>
      <c r="M195" s="3">
        <v>180</v>
      </c>
      <c r="N195" s="4">
        <v>0.36805555555555558</v>
      </c>
      <c r="O195" s="3">
        <v>2</v>
      </c>
      <c r="P195">
        <v>8</v>
      </c>
      <c r="Q195" s="13">
        <v>6.9444444444449749E-4</v>
      </c>
      <c r="R195" s="13">
        <v>0.28819444444444442</v>
      </c>
    </row>
    <row r="196" spans="1:18" x14ac:dyDescent="0.25">
      <c r="A196" s="1" t="s">
        <v>4</v>
      </c>
      <c r="B196" s="1" t="s">
        <v>5</v>
      </c>
      <c r="C196" s="1">
        <v>45177</v>
      </c>
      <c r="D196" s="3">
        <v>7</v>
      </c>
      <c r="E196" s="2">
        <v>1</v>
      </c>
      <c r="F196" s="2">
        <v>3</v>
      </c>
      <c r="G196" s="2">
        <v>2</v>
      </c>
      <c r="H196">
        <v>1438</v>
      </c>
      <c r="I196" t="s">
        <v>29</v>
      </c>
      <c r="J196">
        <v>1439</v>
      </c>
      <c r="K196" t="s">
        <v>29</v>
      </c>
      <c r="L196" t="s">
        <v>50</v>
      </c>
      <c r="M196" s="3">
        <v>30</v>
      </c>
      <c r="N196" s="4">
        <v>0.36805555555555558</v>
      </c>
      <c r="O196" s="3">
        <v>2</v>
      </c>
      <c r="P196">
        <v>8</v>
      </c>
      <c r="Q196" s="13">
        <v>9.0277777777778012E-3</v>
      </c>
      <c r="R196" s="13">
        <v>0.32430555555555551</v>
      </c>
    </row>
    <row r="197" spans="1:18" x14ac:dyDescent="0.25">
      <c r="A197" s="1" t="s">
        <v>13</v>
      </c>
      <c r="B197" s="1" t="s">
        <v>5</v>
      </c>
      <c r="C197" s="1">
        <v>45197</v>
      </c>
      <c r="D197" s="3">
        <v>14</v>
      </c>
      <c r="E197" s="2">
        <v>8</v>
      </c>
      <c r="F197" s="2">
        <v>3</v>
      </c>
      <c r="G197" s="2">
        <v>3</v>
      </c>
      <c r="H197">
        <v>23</v>
      </c>
      <c r="I197" t="s">
        <v>28</v>
      </c>
      <c r="J197">
        <v>22</v>
      </c>
      <c r="K197" t="s">
        <v>28</v>
      </c>
      <c r="L197" t="s">
        <v>48</v>
      </c>
      <c r="M197" s="3">
        <v>360</v>
      </c>
      <c r="N197" s="4">
        <v>0.36805555555555558</v>
      </c>
      <c r="O197" s="3">
        <v>2</v>
      </c>
      <c r="P197">
        <v>8</v>
      </c>
      <c r="Q197" s="13">
        <v>6.9444444444449749E-4</v>
      </c>
      <c r="R197" s="13">
        <v>0.31666666666666665</v>
      </c>
    </row>
    <row r="198" spans="1:18" x14ac:dyDescent="0.25">
      <c r="A198" s="1" t="s">
        <v>13</v>
      </c>
      <c r="B198" s="1" t="s">
        <v>5</v>
      </c>
      <c r="C198" s="1">
        <v>45197</v>
      </c>
      <c r="D198" s="3">
        <v>14</v>
      </c>
      <c r="E198" s="2">
        <v>8</v>
      </c>
      <c r="F198" s="2">
        <v>3</v>
      </c>
      <c r="G198" s="2">
        <v>3</v>
      </c>
      <c r="H198">
        <v>1432</v>
      </c>
      <c r="I198" t="s">
        <v>29</v>
      </c>
      <c r="J198">
        <v>22</v>
      </c>
      <c r="K198" t="s">
        <v>28</v>
      </c>
      <c r="L198" t="s">
        <v>45</v>
      </c>
      <c r="M198" s="3">
        <v>5</v>
      </c>
      <c r="N198" s="4">
        <v>0.36805555555555558</v>
      </c>
      <c r="O198" s="3">
        <v>2</v>
      </c>
      <c r="P198">
        <v>8</v>
      </c>
      <c r="Q198" s="13">
        <v>6.9444444444449749E-4</v>
      </c>
      <c r="R198" s="13">
        <v>0.31666666666666665</v>
      </c>
    </row>
    <row r="199" spans="1:18" x14ac:dyDescent="0.25">
      <c r="A199" s="1" t="s">
        <v>4</v>
      </c>
      <c r="B199" s="1" t="s">
        <v>5</v>
      </c>
      <c r="C199" s="1">
        <v>45223</v>
      </c>
      <c r="D199" s="3">
        <v>18</v>
      </c>
      <c r="E199" s="2">
        <v>8</v>
      </c>
      <c r="F199" s="2">
        <v>3</v>
      </c>
      <c r="G199" s="2">
        <v>3</v>
      </c>
      <c r="H199" s="2">
        <v>1438</v>
      </c>
      <c r="I199" t="s">
        <v>29</v>
      </c>
      <c r="J199">
        <v>28</v>
      </c>
      <c r="K199" t="s">
        <v>28</v>
      </c>
      <c r="L199" t="s">
        <v>48</v>
      </c>
      <c r="M199" s="3">
        <v>600</v>
      </c>
      <c r="N199" s="4">
        <v>0.36805555555555558</v>
      </c>
      <c r="O199" s="3">
        <v>1</v>
      </c>
      <c r="P199">
        <v>8</v>
      </c>
      <c r="Q199" s="13" t="s">
        <v>44</v>
      </c>
      <c r="R199" s="13">
        <v>6.9444444444438647E-4</v>
      </c>
    </row>
    <row r="200" spans="1:18" x14ac:dyDescent="0.25">
      <c r="A200" s="1" t="s">
        <v>6</v>
      </c>
      <c r="B200" s="1" t="s">
        <v>5</v>
      </c>
      <c r="C200" s="1">
        <v>45172</v>
      </c>
      <c r="D200" s="3">
        <v>5</v>
      </c>
      <c r="E200" s="2">
        <v>1</v>
      </c>
      <c r="F200" s="2">
        <v>3</v>
      </c>
      <c r="G200" s="2">
        <v>7</v>
      </c>
      <c r="H200">
        <v>1434</v>
      </c>
      <c r="I200" t="s">
        <v>29</v>
      </c>
      <c r="J200">
        <v>1435</v>
      </c>
      <c r="K200" t="s">
        <v>29</v>
      </c>
      <c r="L200" t="s">
        <v>45</v>
      </c>
      <c r="M200" s="3">
        <v>150</v>
      </c>
      <c r="N200" s="4">
        <v>0.36874999999999997</v>
      </c>
      <c r="O200" s="3">
        <v>2</v>
      </c>
      <c r="P200">
        <v>8</v>
      </c>
      <c r="Q200" s="13">
        <v>1.388888888888884E-3</v>
      </c>
      <c r="R200" s="13">
        <v>0.28750000000000003</v>
      </c>
    </row>
    <row r="201" spans="1:18" x14ac:dyDescent="0.25">
      <c r="A201" s="1" t="s">
        <v>13</v>
      </c>
      <c r="B201" s="1" t="s">
        <v>5</v>
      </c>
      <c r="C201" s="1">
        <v>45197</v>
      </c>
      <c r="D201" s="3">
        <v>14</v>
      </c>
      <c r="E201" s="2">
        <v>8</v>
      </c>
      <c r="F201" s="2">
        <v>3</v>
      </c>
      <c r="G201" s="2">
        <v>3</v>
      </c>
      <c r="H201">
        <v>1432</v>
      </c>
      <c r="I201" t="s">
        <v>29</v>
      </c>
      <c r="J201">
        <v>23</v>
      </c>
      <c r="K201" t="s">
        <v>28</v>
      </c>
      <c r="L201" t="s">
        <v>45</v>
      </c>
      <c r="M201" s="3">
        <v>5</v>
      </c>
      <c r="N201" s="4">
        <v>0.36874999999999997</v>
      </c>
      <c r="O201" s="3">
        <v>2</v>
      </c>
      <c r="P201">
        <v>8</v>
      </c>
      <c r="Q201" s="13">
        <v>1.388888888888884E-3</v>
      </c>
      <c r="R201" s="13">
        <v>0.31597222222222227</v>
      </c>
    </row>
    <row r="202" spans="1:18" x14ac:dyDescent="0.25">
      <c r="A202" s="1" t="s">
        <v>4</v>
      </c>
      <c r="B202" s="1" t="s">
        <v>5</v>
      </c>
      <c r="C202" s="1">
        <v>45209</v>
      </c>
      <c r="D202" s="3">
        <v>16</v>
      </c>
      <c r="E202" s="2">
        <v>6</v>
      </c>
      <c r="F202" s="2">
        <v>3</v>
      </c>
      <c r="G202" s="2">
        <v>5</v>
      </c>
      <c r="H202" s="2">
        <v>1438</v>
      </c>
      <c r="I202" t="s">
        <v>29</v>
      </c>
      <c r="J202">
        <v>28</v>
      </c>
      <c r="K202" t="s">
        <v>28</v>
      </c>
      <c r="L202" t="s">
        <v>48</v>
      </c>
      <c r="M202" s="3">
        <v>10</v>
      </c>
      <c r="N202" s="4">
        <v>0.36874999999999997</v>
      </c>
      <c r="O202" s="3">
        <v>2</v>
      </c>
      <c r="P202">
        <v>8</v>
      </c>
      <c r="Q202" s="13">
        <v>6.2499999999999778E-3</v>
      </c>
      <c r="R202" s="13">
        <v>0.30208333333333343</v>
      </c>
    </row>
    <row r="203" spans="1:18" x14ac:dyDescent="0.25">
      <c r="A203" s="1" t="s">
        <v>4</v>
      </c>
      <c r="B203" s="1" t="s">
        <v>5</v>
      </c>
      <c r="C203" s="1">
        <v>45223</v>
      </c>
      <c r="D203" s="3">
        <v>18</v>
      </c>
      <c r="E203" s="2">
        <v>8</v>
      </c>
      <c r="F203" s="2">
        <v>3</v>
      </c>
      <c r="G203" s="2">
        <v>3</v>
      </c>
      <c r="H203" s="2">
        <v>1439</v>
      </c>
      <c r="I203" t="s">
        <v>29</v>
      </c>
      <c r="J203">
        <v>28</v>
      </c>
      <c r="K203" t="s">
        <v>28</v>
      </c>
      <c r="L203" t="s">
        <v>48</v>
      </c>
      <c r="M203" s="3">
        <v>600</v>
      </c>
      <c r="N203" s="4">
        <v>0.36874999999999997</v>
      </c>
      <c r="O203" s="3">
        <v>2</v>
      </c>
      <c r="P203">
        <v>8</v>
      </c>
      <c r="Q203" s="13">
        <v>0</v>
      </c>
      <c r="R203" s="13">
        <v>0.27638888888888885</v>
      </c>
    </row>
    <row r="204" spans="1:18" x14ac:dyDescent="0.25">
      <c r="A204" s="1" t="s">
        <v>9</v>
      </c>
      <c r="B204" s="1" t="s">
        <v>1</v>
      </c>
      <c r="C204" s="1">
        <v>45272</v>
      </c>
      <c r="D204" s="3">
        <v>25</v>
      </c>
      <c r="E204" s="2">
        <v>6</v>
      </c>
      <c r="F204" s="2">
        <v>2</v>
      </c>
      <c r="G204" s="2">
        <v>6</v>
      </c>
      <c r="H204">
        <v>1446</v>
      </c>
      <c r="I204" t="s">
        <v>29</v>
      </c>
      <c r="J204">
        <v>34</v>
      </c>
      <c r="K204" t="s">
        <v>28</v>
      </c>
      <c r="L204" t="s">
        <v>45</v>
      </c>
      <c r="M204" s="3">
        <v>15</v>
      </c>
      <c r="N204" s="4">
        <v>0.36874999999999997</v>
      </c>
      <c r="O204" s="3">
        <v>2</v>
      </c>
      <c r="P204">
        <v>8</v>
      </c>
      <c r="Q204" s="13">
        <v>2.7777777777777679E-3</v>
      </c>
      <c r="R204" s="13">
        <v>0.32708333333333334</v>
      </c>
    </row>
    <row r="205" spans="1:18" x14ac:dyDescent="0.25">
      <c r="A205" s="1" t="s">
        <v>6</v>
      </c>
      <c r="B205" s="1" t="s">
        <v>5</v>
      </c>
      <c r="C205" s="1">
        <v>45196</v>
      </c>
      <c r="D205" s="3">
        <v>13</v>
      </c>
      <c r="E205" s="2">
        <v>5</v>
      </c>
      <c r="F205" s="2">
        <v>3</v>
      </c>
      <c r="G205" s="2">
        <v>6</v>
      </c>
      <c r="H205">
        <v>1434</v>
      </c>
      <c r="I205" t="s">
        <v>29</v>
      </c>
      <c r="J205">
        <v>1435</v>
      </c>
      <c r="K205" t="s">
        <v>29</v>
      </c>
      <c r="L205" t="s">
        <v>45</v>
      </c>
      <c r="M205" s="3">
        <v>15</v>
      </c>
      <c r="N205" s="4">
        <v>0.36944444444444446</v>
      </c>
      <c r="O205" s="3">
        <v>1</v>
      </c>
      <c r="P205">
        <v>8</v>
      </c>
      <c r="Q205" s="13" t="s">
        <v>44</v>
      </c>
      <c r="R205" s="13">
        <v>4.8611111111110383E-3</v>
      </c>
    </row>
    <row r="206" spans="1:18" x14ac:dyDescent="0.25">
      <c r="A206" s="1" t="s">
        <v>4</v>
      </c>
      <c r="B206" s="1" t="s">
        <v>5</v>
      </c>
      <c r="C206" s="1">
        <v>45223</v>
      </c>
      <c r="D206" s="3">
        <v>18</v>
      </c>
      <c r="E206" s="2">
        <v>8</v>
      </c>
      <c r="F206" s="2">
        <v>3</v>
      </c>
      <c r="G206" s="2">
        <v>3</v>
      </c>
      <c r="H206" s="2">
        <v>28</v>
      </c>
      <c r="I206" t="s">
        <v>28</v>
      </c>
      <c r="J206">
        <v>1439</v>
      </c>
      <c r="K206" t="s">
        <v>29</v>
      </c>
      <c r="L206" t="s">
        <v>48</v>
      </c>
      <c r="M206" s="3">
        <v>300</v>
      </c>
      <c r="N206" s="4">
        <v>0.36944444444444446</v>
      </c>
      <c r="O206" s="3">
        <v>2</v>
      </c>
      <c r="P206">
        <v>8</v>
      </c>
      <c r="Q206" s="13">
        <v>6.9444444444449749E-4</v>
      </c>
      <c r="R206" s="13">
        <v>0.27569444444444435</v>
      </c>
    </row>
    <row r="207" spans="1:18" x14ac:dyDescent="0.25">
      <c r="A207" s="1" t="s">
        <v>12</v>
      </c>
      <c r="B207" s="1" t="s">
        <v>1</v>
      </c>
      <c r="C207" s="1">
        <v>45223</v>
      </c>
      <c r="D207" s="3">
        <v>18</v>
      </c>
      <c r="E207" s="2">
        <v>8</v>
      </c>
      <c r="F207" s="2">
        <v>3</v>
      </c>
      <c r="G207" s="2">
        <v>4</v>
      </c>
      <c r="H207">
        <v>27</v>
      </c>
      <c r="I207" t="s">
        <v>28</v>
      </c>
      <c r="J207">
        <v>1436</v>
      </c>
      <c r="K207" t="s">
        <v>29</v>
      </c>
      <c r="L207" t="s">
        <v>51</v>
      </c>
      <c r="M207" s="5"/>
      <c r="N207" s="4">
        <v>0.36944444444444446</v>
      </c>
      <c r="O207" s="3">
        <v>2</v>
      </c>
      <c r="P207">
        <v>8</v>
      </c>
      <c r="Q207" s="13">
        <v>6.9444444444449749E-4</v>
      </c>
      <c r="R207" s="13">
        <v>0.2680555555555556</v>
      </c>
    </row>
    <row r="208" spans="1:18" x14ac:dyDescent="0.25">
      <c r="A208" s="1" t="s">
        <v>14</v>
      </c>
      <c r="B208" s="1" t="s">
        <v>1</v>
      </c>
      <c r="C208" s="1">
        <v>45238</v>
      </c>
      <c r="D208" s="3">
        <v>20</v>
      </c>
      <c r="E208" s="2">
        <v>5</v>
      </c>
      <c r="F208" s="2">
        <v>3</v>
      </c>
      <c r="G208" s="2">
        <v>4</v>
      </c>
      <c r="H208" s="2">
        <v>1442</v>
      </c>
      <c r="I208" t="s">
        <v>29</v>
      </c>
      <c r="J208">
        <v>1441</v>
      </c>
      <c r="K208" t="s">
        <v>29</v>
      </c>
      <c r="L208" t="s">
        <v>47</v>
      </c>
      <c r="M208" s="3">
        <v>40</v>
      </c>
      <c r="N208" s="4">
        <v>0.36944444444444446</v>
      </c>
      <c r="O208" s="3">
        <v>2</v>
      </c>
      <c r="P208">
        <v>8</v>
      </c>
      <c r="Q208" s="13">
        <v>6.9444444444449749E-4</v>
      </c>
      <c r="R208" s="13">
        <v>0.31666666666666654</v>
      </c>
    </row>
    <row r="209" spans="1:18" x14ac:dyDescent="0.25">
      <c r="A209" s="1" t="s">
        <v>14</v>
      </c>
      <c r="B209" s="1" t="s">
        <v>1</v>
      </c>
      <c r="C209" s="1">
        <v>45238</v>
      </c>
      <c r="D209" s="3">
        <v>20</v>
      </c>
      <c r="E209" s="2">
        <v>5</v>
      </c>
      <c r="F209" s="2">
        <v>3</v>
      </c>
      <c r="G209" s="2">
        <v>4</v>
      </c>
      <c r="H209" s="2">
        <v>30</v>
      </c>
      <c r="I209" t="s">
        <v>28</v>
      </c>
      <c r="J209">
        <v>1442</v>
      </c>
      <c r="K209" t="s">
        <v>29</v>
      </c>
      <c r="L209" t="s">
        <v>50</v>
      </c>
      <c r="M209" s="3">
        <v>120</v>
      </c>
      <c r="N209" s="4">
        <v>0.36944444444444446</v>
      </c>
      <c r="O209" s="3">
        <v>2</v>
      </c>
      <c r="P209">
        <v>8</v>
      </c>
      <c r="Q209" s="13">
        <v>6.9444444444449749E-4</v>
      </c>
      <c r="R209" s="13">
        <v>0.31666666666666654</v>
      </c>
    </row>
    <row r="210" spans="1:18" x14ac:dyDescent="0.25">
      <c r="A210" s="1" t="s">
        <v>14</v>
      </c>
      <c r="B210" s="1" t="s">
        <v>1</v>
      </c>
      <c r="C210" s="1">
        <v>45238</v>
      </c>
      <c r="D210" s="3">
        <v>20</v>
      </c>
      <c r="E210" s="2">
        <v>5</v>
      </c>
      <c r="F210" s="2">
        <v>3</v>
      </c>
      <c r="G210" s="2">
        <v>4</v>
      </c>
      <c r="H210" s="2">
        <v>1442</v>
      </c>
      <c r="I210" t="s">
        <v>29</v>
      </c>
      <c r="J210">
        <v>30</v>
      </c>
      <c r="K210" t="s">
        <v>28</v>
      </c>
      <c r="L210" t="s">
        <v>48</v>
      </c>
      <c r="M210" s="3">
        <v>90</v>
      </c>
      <c r="N210" s="4">
        <v>0.37013888888888885</v>
      </c>
      <c r="O210" s="3">
        <v>2</v>
      </c>
      <c r="P210">
        <v>8</v>
      </c>
      <c r="Q210" s="13">
        <v>1.388888888888884E-3</v>
      </c>
      <c r="R210" s="13">
        <v>0.31597222222222215</v>
      </c>
    </row>
    <row r="211" spans="1:18" x14ac:dyDescent="0.25">
      <c r="A211" s="1" t="s">
        <v>14</v>
      </c>
      <c r="B211" s="1" t="s">
        <v>1</v>
      </c>
      <c r="C211" s="1">
        <v>45261</v>
      </c>
      <c r="D211" s="3">
        <v>23</v>
      </c>
      <c r="E211" s="2">
        <v>8</v>
      </c>
      <c r="F211" s="2">
        <v>3</v>
      </c>
      <c r="G211" s="2">
        <v>4</v>
      </c>
      <c r="H211" s="2">
        <v>1441</v>
      </c>
      <c r="I211" t="s">
        <v>29</v>
      </c>
      <c r="J211">
        <v>30</v>
      </c>
      <c r="K211" t="s">
        <v>28</v>
      </c>
      <c r="L211" t="s">
        <v>48</v>
      </c>
      <c r="M211" s="3">
        <v>60</v>
      </c>
      <c r="N211" s="4">
        <v>0.37013888888888885</v>
      </c>
      <c r="O211" s="3">
        <v>2</v>
      </c>
      <c r="P211">
        <v>8</v>
      </c>
      <c r="Q211" s="13">
        <v>6.9444444444438647E-4</v>
      </c>
      <c r="R211" s="13">
        <v>0.28819444444444448</v>
      </c>
    </row>
    <row r="212" spans="1:18" x14ac:dyDescent="0.25">
      <c r="A212" s="1" t="s">
        <v>11</v>
      </c>
      <c r="B212" s="1" t="s">
        <v>5</v>
      </c>
      <c r="C212" s="1">
        <v>45272</v>
      </c>
      <c r="D212" s="3">
        <v>25</v>
      </c>
      <c r="E212" s="2">
        <v>5</v>
      </c>
      <c r="F212" s="2">
        <v>3</v>
      </c>
      <c r="G212" s="2">
        <v>1</v>
      </c>
      <c r="H212">
        <v>1447</v>
      </c>
      <c r="I212" t="s">
        <v>29</v>
      </c>
      <c r="J212">
        <v>1449</v>
      </c>
      <c r="K212" t="s">
        <v>29</v>
      </c>
      <c r="L212" t="s">
        <v>45</v>
      </c>
      <c r="M212" s="3">
        <v>40</v>
      </c>
      <c r="N212" s="4">
        <v>0.37013888888888885</v>
      </c>
      <c r="O212" s="3">
        <v>2</v>
      </c>
      <c r="P212">
        <v>8</v>
      </c>
      <c r="Q212" s="13">
        <v>5.5555555555555358E-3</v>
      </c>
      <c r="R212" s="13">
        <v>0.32500000000000001</v>
      </c>
    </row>
    <row r="213" spans="1:18" x14ac:dyDescent="0.25">
      <c r="A213" s="1" t="s">
        <v>6</v>
      </c>
      <c r="B213" s="1" t="s">
        <v>5</v>
      </c>
      <c r="C213" s="1">
        <v>45172</v>
      </c>
      <c r="D213" s="3">
        <v>5</v>
      </c>
      <c r="E213" s="2">
        <v>1</v>
      </c>
      <c r="F213" s="2">
        <v>3</v>
      </c>
      <c r="G213" s="2">
        <v>7</v>
      </c>
      <c r="H213">
        <v>1434</v>
      </c>
      <c r="I213" t="s">
        <v>29</v>
      </c>
      <c r="J213">
        <v>1435</v>
      </c>
      <c r="K213" t="s">
        <v>29</v>
      </c>
      <c r="L213" t="s">
        <v>45</v>
      </c>
      <c r="M213" s="3">
        <v>360</v>
      </c>
      <c r="N213" s="4">
        <v>0.37083333333333335</v>
      </c>
      <c r="O213" s="3">
        <v>2</v>
      </c>
      <c r="P213">
        <v>8</v>
      </c>
      <c r="Q213" s="13">
        <v>3.4722222222222654E-3</v>
      </c>
      <c r="R213" s="13">
        <v>0.28541666666666665</v>
      </c>
    </row>
    <row r="214" spans="1:18" x14ac:dyDescent="0.25">
      <c r="A214" s="1" t="s">
        <v>14</v>
      </c>
      <c r="B214" s="1" t="s">
        <v>1</v>
      </c>
      <c r="C214" s="1">
        <v>45238</v>
      </c>
      <c r="D214" s="3">
        <v>20</v>
      </c>
      <c r="E214" s="2">
        <v>5</v>
      </c>
      <c r="F214" s="2">
        <v>3</v>
      </c>
      <c r="G214" s="2">
        <v>4</v>
      </c>
      <c r="H214" s="2">
        <v>1442</v>
      </c>
      <c r="I214" t="s">
        <v>29</v>
      </c>
      <c r="J214">
        <v>30</v>
      </c>
      <c r="K214" t="s">
        <v>28</v>
      </c>
      <c r="L214" t="s">
        <v>51</v>
      </c>
      <c r="M214" s="3">
        <v>5</v>
      </c>
      <c r="N214" s="4">
        <v>0.37152777777777773</v>
      </c>
      <c r="O214" s="3">
        <v>2</v>
      </c>
      <c r="P214">
        <v>8</v>
      </c>
      <c r="Q214" s="13">
        <v>2.7777777777777679E-3</v>
      </c>
      <c r="R214" s="13">
        <v>0.31458333333333327</v>
      </c>
    </row>
    <row r="215" spans="1:18" x14ac:dyDescent="0.25">
      <c r="A215" s="1" t="s">
        <v>14</v>
      </c>
      <c r="B215" s="1" t="s">
        <v>1</v>
      </c>
      <c r="C215" s="1">
        <v>45238</v>
      </c>
      <c r="D215" s="3">
        <v>20</v>
      </c>
      <c r="E215" s="2">
        <v>5</v>
      </c>
      <c r="F215" s="2">
        <v>3</v>
      </c>
      <c r="G215" s="2">
        <v>4</v>
      </c>
      <c r="H215" s="2">
        <v>1442</v>
      </c>
      <c r="I215" t="s">
        <v>29</v>
      </c>
      <c r="J215">
        <v>30</v>
      </c>
      <c r="K215" t="s">
        <v>28</v>
      </c>
      <c r="L215" t="s">
        <v>48</v>
      </c>
      <c r="M215" s="3">
        <v>105</v>
      </c>
      <c r="N215" s="4">
        <v>0.37152777777777773</v>
      </c>
      <c r="O215" s="3">
        <v>2</v>
      </c>
      <c r="P215">
        <v>8</v>
      </c>
      <c r="Q215" s="13">
        <v>2.7777777777777679E-3</v>
      </c>
      <c r="R215" s="13">
        <v>0.31458333333333327</v>
      </c>
    </row>
    <row r="216" spans="1:18" x14ac:dyDescent="0.25">
      <c r="A216" s="1" t="s">
        <v>12</v>
      </c>
      <c r="B216" s="1" t="s">
        <v>1</v>
      </c>
      <c r="C216" s="1">
        <v>45197</v>
      </c>
      <c r="D216" s="3">
        <v>14</v>
      </c>
      <c r="E216" s="2">
        <v>4</v>
      </c>
      <c r="F216" s="2">
        <v>3</v>
      </c>
      <c r="G216" s="2">
        <v>1</v>
      </c>
      <c r="H216">
        <v>27</v>
      </c>
      <c r="I216" t="s">
        <v>28</v>
      </c>
      <c r="J216">
        <v>1437</v>
      </c>
      <c r="K216" t="s">
        <v>29</v>
      </c>
      <c r="L216" t="s">
        <v>45</v>
      </c>
      <c r="M216" s="3">
        <v>5</v>
      </c>
      <c r="N216" s="4">
        <v>0.37222222222222223</v>
      </c>
      <c r="O216" s="3">
        <v>2</v>
      </c>
      <c r="P216">
        <v>8</v>
      </c>
      <c r="Q216" s="13">
        <v>4.8611111111111494E-3</v>
      </c>
      <c r="R216" s="13">
        <v>0.30625000000000002</v>
      </c>
    </row>
    <row r="217" spans="1:18" x14ac:dyDescent="0.25">
      <c r="A217" s="1" t="s">
        <v>14</v>
      </c>
      <c r="B217" s="1" t="s">
        <v>1</v>
      </c>
      <c r="C217" s="1">
        <v>45238</v>
      </c>
      <c r="D217" s="3">
        <v>20</v>
      </c>
      <c r="E217" s="2">
        <v>5</v>
      </c>
      <c r="F217" s="2">
        <v>3</v>
      </c>
      <c r="G217" s="2">
        <v>4</v>
      </c>
      <c r="H217" s="2">
        <v>1442</v>
      </c>
      <c r="I217" t="s">
        <v>29</v>
      </c>
      <c r="J217">
        <v>1441</v>
      </c>
      <c r="K217" t="s">
        <v>29</v>
      </c>
      <c r="L217" t="s">
        <v>47</v>
      </c>
      <c r="M217" s="3">
        <v>20</v>
      </c>
      <c r="N217" s="4">
        <v>0.37291666666666662</v>
      </c>
      <c r="O217" s="3">
        <v>2</v>
      </c>
      <c r="P217">
        <v>8</v>
      </c>
      <c r="Q217" s="13">
        <v>4.1666666666666519E-3</v>
      </c>
      <c r="R217" s="13">
        <v>0.31319444444444439</v>
      </c>
    </row>
    <row r="218" spans="1:18" x14ac:dyDescent="0.25">
      <c r="A218" s="1" t="s">
        <v>9</v>
      </c>
      <c r="B218" s="1" t="s">
        <v>1</v>
      </c>
      <c r="C218" s="1">
        <v>45272</v>
      </c>
      <c r="D218" s="3">
        <v>25</v>
      </c>
      <c r="E218" s="2">
        <v>6</v>
      </c>
      <c r="F218" s="2">
        <v>2</v>
      </c>
      <c r="G218" s="2">
        <v>6</v>
      </c>
      <c r="H218">
        <v>34</v>
      </c>
      <c r="I218" t="s">
        <v>28</v>
      </c>
      <c r="J218">
        <v>1446</v>
      </c>
      <c r="K218" t="s">
        <v>29</v>
      </c>
      <c r="L218" t="s">
        <v>48</v>
      </c>
      <c r="M218" s="3">
        <v>300</v>
      </c>
      <c r="N218" s="4">
        <v>0.37291666666666662</v>
      </c>
      <c r="O218" s="3">
        <v>2</v>
      </c>
      <c r="P218">
        <v>8</v>
      </c>
      <c r="Q218" s="13">
        <v>6.9444444444444198E-3</v>
      </c>
      <c r="R218" s="13">
        <v>0.32291666666666669</v>
      </c>
    </row>
    <row r="219" spans="1:18" x14ac:dyDescent="0.25">
      <c r="A219" s="1" t="s">
        <v>14</v>
      </c>
      <c r="B219" s="1" t="s">
        <v>1</v>
      </c>
      <c r="C219" s="1">
        <v>45223</v>
      </c>
      <c r="D219" s="3">
        <v>18</v>
      </c>
      <c r="E219" s="2">
        <v>3</v>
      </c>
      <c r="F219" s="2">
        <v>3</v>
      </c>
      <c r="G219" s="2">
        <v>5</v>
      </c>
      <c r="H219" s="2">
        <v>1441</v>
      </c>
      <c r="I219" t="s">
        <v>29</v>
      </c>
      <c r="J219">
        <v>1442</v>
      </c>
      <c r="K219" t="s">
        <v>29</v>
      </c>
      <c r="L219" t="s">
        <v>45</v>
      </c>
      <c r="M219" s="3">
        <v>5</v>
      </c>
      <c r="N219" s="4">
        <v>0.3743055555555555</v>
      </c>
      <c r="O219" s="3">
        <v>2</v>
      </c>
      <c r="P219">
        <v>8</v>
      </c>
      <c r="Q219" s="13">
        <v>6.9444444444438647E-4</v>
      </c>
      <c r="R219" s="13">
        <v>0.26666666666666666</v>
      </c>
    </row>
    <row r="220" spans="1:18" x14ac:dyDescent="0.25">
      <c r="A220" s="1" t="s">
        <v>6</v>
      </c>
      <c r="B220" s="1" t="s">
        <v>5</v>
      </c>
      <c r="C220" s="1">
        <v>45196</v>
      </c>
      <c r="D220" s="3">
        <v>13</v>
      </c>
      <c r="E220" s="2">
        <v>5</v>
      </c>
      <c r="F220" s="2">
        <v>3</v>
      </c>
      <c r="G220" s="2">
        <v>6</v>
      </c>
      <c r="H220">
        <v>26</v>
      </c>
      <c r="I220" t="s">
        <v>28</v>
      </c>
      <c r="J220">
        <v>1435</v>
      </c>
      <c r="K220" t="s">
        <v>29</v>
      </c>
      <c r="L220" t="s">
        <v>48</v>
      </c>
      <c r="M220" s="3">
        <v>150</v>
      </c>
      <c r="N220" s="4">
        <v>0.375</v>
      </c>
      <c r="O220" s="3">
        <v>3</v>
      </c>
      <c r="P220">
        <v>9</v>
      </c>
      <c r="Q220" s="13">
        <v>6.9444444444449749E-4</v>
      </c>
      <c r="R220" s="13">
        <v>0.28402777777777777</v>
      </c>
    </row>
    <row r="221" spans="1:18" x14ac:dyDescent="0.25">
      <c r="A221" s="1" t="s">
        <v>6</v>
      </c>
      <c r="B221" s="1" t="s">
        <v>5</v>
      </c>
      <c r="C221" s="1">
        <v>45196</v>
      </c>
      <c r="D221" s="3">
        <v>13</v>
      </c>
      <c r="E221" s="2">
        <v>5</v>
      </c>
      <c r="F221" s="2">
        <v>3</v>
      </c>
      <c r="G221" s="2">
        <v>6</v>
      </c>
      <c r="H221">
        <v>1434</v>
      </c>
      <c r="I221" t="s">
        <v>29</v>
      </c>
      <c r="J221">
        <v>1435</v>
      </c>
      <c r="K221" t="s">
        <v>29</v>
      </c>
      <c r="L221" t="s">
        <v>45</v>
      </c>
      <c r="M221" s="3">
        <v>60</v>
      </c>
      <c r="N221" s="4">
        <v>0.375</v>
      </c>
      <c r="O221" s="3">
        <v>3</v>
      </c>
      <c r="P221">
        <v>9</v>
      </c>
      <c r="Q221" s="13">
        <v>6.9444444444449749E-4</v>
      </c>
      <c r="R221" s="13">
        <v>0.28402777777777777</v>
      </c>
    </row>
    <row r="222" spans="1:18" x14ac:dyDescent="0.25">
      <c r="A222" s="1" t="s">
        <v>14</v>
      </c>
      <c r="B222" s="1" t="s">
        <v>1</v>
      </c>
      <c r="C222" s="1">
        <v>45223</v>
      </c>
      <c r="D222" s="3">
        <v>18</v>
      </c>
      <c r="E222" s="2">
        <v>3</v>
      </c>
      <c r="F222" s="2">
        <v>3</v>
      </c>
      <c r="G222" s="2">
        <v>5</v>
      </c>
      <c r="H222" s="2">
        <v>1441</v>
      </c>
      <c r="I222" t="s">
        <v>29</v>
      </c>
      <c r="J222">
        <v>1442</v>
      </c>
      <c r="K222" t="s">
        <v>29</v>
      </c>
      <c r="L222" t="s">
        <v>45</v>
      </c>
      <c r="M222" s="3">
        <v>5</v>
      </c>
      <c r="N222" s="4">
        <v>0.375</v>
      </c>
      <c r="O222" s="3">
        <v>3</v>
      </c>
      <c r="P222">
        <v>9</v>
      </c>
      <c r="Q222" s="13">
        <v>1.388888888888884E-3</v>
      </c>
      <c r="R222" s="13">
        <v>0.26597222222222217</v>
      </c>
    </row>
    <row r="223" spans="1:18" x14ac:dyDescent="0.25">
      <c r="A223" s="1" t="s">
        <v>6</v>
      </c>
      <c r="B223" s="1" t="s">
        <v>5</v>
      </c>
      <c r="C223" s="1">
        <v>45196</v>
      </c>
      <c r="D223" s="3">
        <v>13</v>
      </c>
      <c r="E223" s="2">
        <v>5</v>
      </c>
      <c r="F223" s="2">
        <v>3</v>
      </c>
      <c r="G223" s="2">
        <v>6</v>
      </c>
      <c r="H223">
        <v>1434</v>
      </c>
      <c r="I223" t="s">
        <v>29</v>
      </c>
      <c r="J223">
        <v>1435</v>
      </c>
      <c r="K223" t="s">
        <v>29</v>
      </c>
      <c r="L223" t="s">
        <v>45</v>
      </c>
      <c r="M223" s="3">
        <v>30</v>
      </c>
      <c r="N223" s="4">
        <v>0.37638888888888888</v>
      </c>
      <c r="O223" s="3">
        <v>3</v>
      </c>
      <c r="P223">
        <v>9</v>
      </c>
      <c r="Q223" s="13">
        <v>2.0833333333333814E-3</v>
      </c>
      <c r="R223" s="13">
        <v>0.28263888888888888</v>
      </c>
    </row>
    <row r="224" spans="1:18" x14ac:dyDescent="0.25">
      <c r="A224" s="1" t="s">
        <v>13</v>
      </c>
      <c r="B224" s="1" t="s">
        <v>5</v>
      </c>
      <c r="C224" s="1">
        <v>45195</v>
      </c>
      <c r="D224" s="3">
        <v>12</v>
      </c>
      <c r="E224" s="2">
        <v>7</v>
      </c>
      <c r="F224" s="2">
        <v>3</v>
      </c>
      <c r="G224" s="2">
        <v>7</v>
      </c>
      <c r="H224">
        <v>22</v>
      </c>
      <c r="I224" t="s">
        <v>28</v>
      </c>
      <c r="J224">
        <v>23</v>
      </c>
      <c r="K224" t="s">
        <v>28</v>
      </c>
      <c r="L224" t="s">
        <v>51</v>
      </c>
      <c r="M224" s="3">
        <v>10</v>
      </c>
      <c r="N224" s="4">
        <v>0.37777777777777777</v>
      </c>
      <c r="O224" s="3">
        <v>3</v>
      </c>
      <c r="P224">
        <v>9</v>
      </c>
      <c r="Q224" s="13">
        <v>1.0416666666666685E-2</v>
      </c>
      <c r="R224" s="13">
        <v>0.30694444444444446</v>
      </c>
    </row>
    <row r="225" spans="1:18" x14ac:dyDescent="0.25">
      <c r="A225" s="1" t="s">
        <v>6</v>
      </c>
      <c r="B225" s="1" t="s">
        <v>5</v>
      </c>
      <c r="C225" s="1">
        <v>45196</v>
      </c>
      <c r="D225" s="3">
        <v>13</v>
      </c>
      <c r="E225" s="2">
        <v>5</v>
      </c>
      <c r="F225" s="2">
        <v>3</v>
      </c>
      <c r="G225" s="2">
        <v>6</v>
      </c>
      <c r="H225">
        <v>26</v>
      </c>
      <c r="I225" t="s">
        <v>28</v>
      </c>
      <c r="J225">
        <v>1435</v>
      </c>
      <c r="K225" t="s">
        <v>29</v>
      </c>
      <c r="L225" t="s">
        <v>48</v>
      </c>
      <c r="M225" s="3">
        <v>60</v>
      </c>
      <c r="N225" s="4">
        <v>0.37777777777777777</v>
      </c>
      <c r="O225" s="3">
        <v>3</v>
      </c>
      <c r="P225">
        <v>9</v>
      </c>
      <c r="Q225" s="13">
        <v>3.4722222222222654E-3</v>
      </c>
      <c r="R225" s="13">
        <v>0.28125</v>
      </c>
    </row>
    <row r="226" spans="1:18" x14ac:dyDescent="0.25">
      <c r="A226" s="1" t="s">
        <v>13</v>
      </c>
      <c r="B226" s="1" t="s">
        <v>5</v>
      </c>
      <c r="C226" s="1">
        <v>45195</v>
      </c>
      <c r="D226" s="3">
        <v>12</v>
      </c>
      <c r="E226" s="2">
        <v>7</v>
      </c>
      <c r="F226" s="2">
        <v>3</v>
      </c>
      <c r="G226" s="2">
        <v>7</v>
      </c>
      <c r="H226">
        <v>23</v>
      </c>
      <c r="I226" t="s">
        <v>28</v>
      </c>
      <c r="J226">
        <v>22</v>
      </c>
      <c r="K226" t="s">
        <v>28</v>
      </c>
      <c r="L226" t="s">
        <v>48</v>
      </c>
      <c r="M226" s="3">
        <v>180</v>
      </c>
      <c r="N226" s="4">
        <v>0.37847222222222227</v>
      </c>
      <c r="O226" s="3">
        <v>3</v>
      </c>
      <c r="P226">
        <v>9</v>
      </c>
      <c r="Q226" s="13">
        <v>1.1111111111111183E-2</v>
      </c>
      <c r="R226" s="13">
        <v>0.30624999999999997</v>
      </c>
    </row>
    <row r="227" spans="1:18" x14ac:dyDescent="0.25">
      <c r="A227" s="1" t="s">
        <v>9</v>
      </c>
      <c r="B227" s="1" t="s">
        <v>1</v>
      </c>
      <c r="C227" s="1">
        <v>45272</v>
      </c>
      <c r="D227" s="3">
        <v>25</v>
      </c>
      <c r="E227" s="2">
        <v>6</v>
      </c>
      <c r="F227" s="2">
        <v>2</v>
      </c>
      <c r="G227" s="2">
        <v>6</v>
      </c>
      <c r="H227">
        <v>1446</v>
      </c>
      <c r="I227" t="s">
        <v>29</v>
      </c>
      <c r="J227">
        <v>34</v>
      </c>
      <c r="K227" t="s">
        <v>28</v>
      </c>
      <c r="L227" t="s">
        <v>54</v>
      </c>
      <c r="M227" s="3">
        <v>15</v>
      </c>
      <c r="N227" s="4">
        <v>0.37916666666666665</v>
      </c>
      <c r="O227" s="3">
        <v>3</v>
      </c>
      <c r="P227">
        <v>9</v>
      </c>
      <c r="Q227" s="13">
        <v>1.3194444444444453E-2</v>
      </c>
      <c r="R227" s="13">
        <v>0.31666666666666665</v>
      </c>
    </row>
    <row r="228" spans="1:18" x14ac:dyDescent="0.25">
      <c r="A228" s="1" t="s">
        <v>0</v>
      </c>
      <c r="B228" s="1" t="s">
        <v>1</v>
      </c>
      <c r="C228" s="1">
        <v>45170</v>
      </c>
      <c r="D228" s="3">
        <v>4</v>
      </c>
      <c r="E228" s="2">
        <v>3</v>
      </c>
      <c r="F228" s="2">
        <v>3</v>
      </c>
      <c r="G228" s="2">
        <v>9</v>
      </c>
      <c r="H228">
        <v>25</v>
      </c>
      <c r="I228" t="s">
        <v>28</v>
      </c>
      <c r="J228">
        <v>24</v>
      </c>
      <c r="K228" t="s">
        <v>28</v>
      </c>
      <c r="L228" t="s">
        <v>45</v>
      </c>
      <c r="M228" s="3">
        <v>60</v>
      </c>
      <c r="N228" s="4">
        <v>0.38819444444444445</v>
      </c>
      <c r="O228" s="3">
        <v>3</v>
      </c>
      <c r="P228">
        <v>9</v>
      </c>
      <c r="Q228" s="13">
        <v>0</v>
      </c>
      <c r="R228" s="13">
        <v>0.28472222222222215</v>
      </c>
    </row>
    <row r="229" spans="1:18" x14ac:dyDescent="0.25">
      <c r="A229" s="1" t="s">
        <v>0</v>
      </c>
      <c r="B229" s="1" t="s">
        <v>1</v>
      </c>
      <c r="C229" s="1">
        <v>45170</v>
      </c>
      <c r="D229" s="3">
        <v>4</v>
      </c>
      <c r="E229" s="2">
        <v>3</v>
      </c>
      <c r="F229" s="2">
        <v>3</v>
      </c>
      <c r="G229" s="2">
        <v>9</v>
      </c>
      <c r="H229">
        <v>1433</v>
      </c>
      <c r="I229" t="s">
        <v>29</v>
      </c>
      <c r="J229">
        <v>24</v>
      </c>
      <c r="K229" t="s">
        <v>28</v>
      </c>
      <c r="L229" t="s">
        <v>45</v>
      </c>
      <c r="M229" s="3">
        <v>5</v>
      </c>
      <c r="N229" s="4">
        <v>0.38819444444444445</v>
      </c>
      <c r="O229" s="3">
        <v>3</v>
      </c>
      <c r="P229">
        <v>9</v>
      </c>
      <c r="Q229" s="13">
        <v>6.9444444444444198E-4</v>
      </c>
      <c r="R229" s="13">
        <v>0.28472222222222215</v>
      </c>
    </row>
    <row r="230" spans="1:18" x14ac:dyDescent="0.25">
      <c r="A230" s="1" t="s">
        <v>6</v>
      </c>
      <c r="B230" s="1" t="s">
        <v>5</v>
      </c>
      <c r="C230" s="1">
        <v>45177</v>
      </c>
      <c r="D230" s="3">
        <v>7</v>
      </c>
      <c r="E230" s="2">
        <v>2</v>
      </c>
      <c r="F230" s="2">
        <v>3</v>
      </c>
      <c r="G230" s="2">
        <v>3</v>
      </c>
      <c r="H230">
        <v>26</v>
      </c>
      <c r="I230" t="s">
        <v>28</v>
      </c>
      <c r="J230">
        <v>1435</v>
      </c>
      <c r="K230" t="s">
        <v>29</v>
      </c>
      <c r="L230" t="s">
        <v>45</v>
      </c>
      <c r="M230" s="3">
        <v>5</v>
      </c>
      <c r="N230" s="4">
        <v>0.3888888888888889</v>
      </c>
      <c r="O230" s="3">
        <v>3</v>
      </c>
      <c r="P230">
        <v>9</v>
      </c>
      <c r="Q230" s="13">
        <v>3.125E-2</v>
      </c>
      <c r="R230" s="13">
        <v>0.30208333333333331</v>
      </c>
    </row>
    <row r="231" spans="1:18" x14ac:dyDescent="0.25">
      <c r="A231" s="1" t="s">
        <v>11</v>
      </c>
      <c r="B231" s="1" t="s">
        <v>5</v>
      </c>
      <c r="C231" s="1">
        <v>45296</v>
      </c>
      <c r="D231" s="3">
        <v>28</v>
      </c>
      <c r="E231" s="2">
        <v>8</v>
      </c>
      <c r="F231" s="2">
        <v>3</v>
      </c>
      <c r="G231" s="2">
        <v>7</v>
      </c>
      <c r="H231">
        <v>1447</v>
      </c>
      <c r="I231" t="s">
        <v>29</v>
      </c>
      <c r="J231">
        <v>1448</v>
      </c>
      <c r="K231" t="s">
        <v>29</v>
      </c>
      <c r="L231" t="s">
        <v>48</v>
      </c>
      <c r="M231" s="3">
        <v>15</v>
      </c>
      <c r="N231" s="4">
        <v>0.3923611111111111</v>
      </c>
      <c r="O231" s="3">
        <v>3</v>
      </c>
      <c r="P231">
        <v>9</v>
      </c>
      <c r="Q231" s="13">
        <v>0</v>
      </c>
      <c r="R231" s="13">
        <v>0.28680555555555559</v>
      </c>
    </row>
    <row r="232" spans="1:18" x14ac:dyDescent="0.25">
      <c r="A232" s="1" t="s">
        <v>11</v>
      </c>
      <c r="B232" s="1" t="s">
        <v>5</v>
      </c>
      <c r="C232" s="1">
        <v>45296</v>
      </c>
      <c r="D232" s="3">
        <v>28</v>
      </c>
      <c r="E232" s="2">
        <v>8</v>
      </c>
      <c r="F232" s="2">
        <v>3</v>
      </c>
      <c r="G232" s="2">
        <v>7</v>
      </c>
      <c r="H232">
        <v>1447</v>
      </c>
      <c r="I232" t="s">
        <v>29</v>
      </c>
      <c r="J232">
        <v>1448</v>
      </c>
      <c r="K232" t="s">
        <v>29</v>
      </c>
      <c r="L232" t="s">
        <v>52</v>
      </c>
      <c r="M232" s="3">
        <v>10</v>
      </c>
      <c r="N232" s="4">
        <v>0.39305555555555555</v>
      </c>
      <c r="O232" s="3">
        <v>3</v>
      </c>
      <c r="P232">
        <v>9</v>
      </c>
      <c r="Q232" s="13">
        <v>6.9444444444444198E-4</v>
      </c>
      <c r="R232" s="13">
        <v>0.28611111111111115</v>
      </c>
    </row>
    <row r="233" spans="1:18" x14ac:dyDescent="0.25">
      <c r="A233" s="1" t="s">
        <v>11</v>
      </c>
      <c r="B233" s="1" t="s">
        <v>5</v>
      </c>
      <c r="C233" s="1">
        <v>45296</v>
      </c>
      <c r="D233" s="3">
        <v>28</v>
      </c>
      <c r="E233" s="2">
        <v>8</v>
      </c>
      <c r="F233" s="2">
        <v>3</v>
      </c>
      <c r="G233" s="2">
        <v>7</v>
      </c>
      <c r="H233">
        <v>1448</v>
      </c>
      <c r="I233" t="s">
        <v>29</v>
      </c>
      <c r="J233">
        <v>1447</v>
      </c>
      <c r="K233" t="s">
        <v>29</v>
      </c>
      <c r="L233" t="s">
        <v>52</v>
      </c>
      <c r="M233" s="3">
        <v>120</v>
      </c>
      <c r="N233" s="4">
        <v>0.39374999999999999</v>
      </c>
      <c r="O233" s="3">
        <v>3</v>
      </c>
      <c r="P233">
        <v>9</v>
      </c>
      <c r="Q233" s="13">
        <v>1.388888888888884E-3</v>
      </c>
      <c r="R233" s="13">
        <v>0.28541666666666671</v>
      </c>
    </row>
    <row r="234" spans="1:18" x14ac:dyDescent="0.25">
      <c r="A234" s="1" t="s">
        <v>11</v>
      </c>
      <c r="B234" s="1" t="s">
        <v>5</v>
      </c>
      <c r="C234" s="1">
        <v>45296</v>
      </c>
      <c r="D234" s="3">
        <v>28</v>
      </c>
      <c r="E234" s="2">
        <v>8</v>
      </c>
      <c r="F234" s="2">
        <v>3</v>
      </c>
      <c r="G234" s="2">
        <v>7</v>
      </c>
      <c r="H234">
        <v>1447</v>
      </c>
      <c r="I234" t="s">
        <v>29</v>
      </c>
      <c r="J234">
        <v>1449</v>
      </c>
      <c r="K234" t="s">
        <v>29</v>
      </c>
      <c r="L234" t="s">
        <v>48</v>
      </c>
      <c r="M234" s="3">
        <v>15</v>
      </c>
      <c r="N234" s="4">
        <v>0.39374999999999999</v>
      </c>
      <c r="O234" s="3">
        <v>3</v>
      </c>
      <c r="P234">
        <v>9</v>
      </c>
      <c r="Q234" s="13">
        <v>1.388888888888884E-3</v>
      </c>
      <c r="R234" s="13">
        <v>0.28541666666666671</v>
      </c>
    </row>
    <row r="235" spans="1:18" x14ac:dyDescent="0.25">
      <c r="A235" s="1" t="s">
        <v>11</v>
      </c>
      <c r="B235" s="1" t="s">
        <v>5</v>
      </c>
      <c r="C235" s="1">
        <v>45286</v>
      </c>
      <c r="D235" s="3">
        <v>27</v>
      </c>
      <c r="E235" s="2">
        <v>7</v>
      </c>
      <c r="F235" s="2">
        <v>3</v>
      </c>
      <c r="G235" s="2">
        <v>3</v>
      </c>
      <c r="H235">
        <v>1448</v>
      </c>
      <c r="I235" t="s">
        <v>29</v>
      </c>
      <c r="J235">
        <v>1447</v>
      </c>
      <c r="K235" t="s">
        <v>29</v>
      </c>
      <c r="L235" t="s">
        <v>45</v>
      </c>
      <c r="M235" s="3">
        <v>60</v>
      </c>
      <c r="N235" s="4">
        <v>0.4201388888888889</v>
      </c>
      <c r="O235" s="3">
        <v>4</v>
      </c>
      <c r="P235">
        <v>10</v>
      </c>
      <c r="Q235" s="13">
        <v>9.027777777777779E-2</v>
      </c>
      <c r="R235" s="13">
        <v>0.22083333333333327</v>
      </c>
    </row>
    <row r="236" spans="1:18" x14ac:dyDescent="0.25">
      <c r="A236" s="1" t="s">
        <v>11</v>
      </c>
      <c r="B236" s="1" t="s">
        <v>5</v>
      </c>
      <c r="C236" s="1">
        <v>45286</v>
      </c>
      <c r="D236" s="3">
        <v>27</v>
      </c>
      <c r="E236" s="2">
        <v>7</v>
      </c>
      <c r="F236" s="2">
        <v>3</v>
      </c>
      <c r="G236" s="2">
        <v>3</v>
      </c>
      <c r="H236">
        <v>1447</v>
      </c>
      <c r="I236" t="s">
        <v>29</v>
      </c>
      <c r="J236">
        <v>1448</v>
      </c>
      <c r="K236" t="s">
        <v>29</v>
      </c>
      <c r="L236" t="s">
        <v>45</v>
      </c>
      <c r="M236" s="3">
        <v>30</v>
      </c>
      <c r="N236" s="4">
        <v>0.45069444444444445</v>
      </c>
      <c r="O236" s="3">
        <v>4</v>
      </c>
      <c r="P236">
        <v>10</v>
      </c>
      <c r="Q236" s="13">
        <v>0.12083333333333335</v>
      </c>
      <c r="R236" s="13">
        <v>0.19236111111111115</v>
      </c>
    </row>
    <row r="237" spans="1:18" x14ac:dyDescent="0.25">
      <c r="A237" s="1" t="s">
        <v>11</v>
      </c>
      <c r="B237" s="1" t="s">
        <v>5</v>
      </c>
      <c r="C237" s="1">
        <v>45279</v>
      </c>
      <c r="D237" s="3">
        <v>26</v>
      </c>
      <c r="E237" s="2">
        <v>6</v>
      </c>
      <c r="F237" s="2">
        <v>2</v>
      </c>
      <c r="G237" s="2">
        <v>3</v>
      </c>
      <c r="H237">
        <v>1447</v>
      </c>
      <c r="I237" t="s">
        <v>29</v>
      </c>
      <c r="J237">
        <v>1448</v>
      </c>
      <c r="K237" t="s">
        <v>29</v>
      </c>
      <c r="L237" t="s">
        <v>45</v>
      </c>
      <c r="M237" s="3">
        <v>25</v>
      </c>
      <c r="N237" s="4">
        <v>0.45277777777777778</v>
      </c>
      <c r="O237" s="3">
        <v>4</v>
      </c>
      <c r="P237">
        <v>10</v>
      </c>
      <c r="Q237" s="13">
        <v>0.10833333333333328</v>
      </c>
      <c r="R237" s="13">
        <v>0.21736111111111106</v>
      </c>
    </row>
    <row r="238" spans="1:18" x14ac:dyDescent="0.25">
      <c r="A238" s="1" t="s">
        <v>9</v>
      </c>
      <c r="B238" s="1" t="s">
        <v>1</v>
      </c>
      <c r="C238" s="1">
        <v>45286</v>
      </c>
      <c r="D238" s="3">
        <v>27</v>
      </c>
      <c r="E238" s="2">
        <v>8</v>
      </c>
      <c r="F238" s="2">
        <v>2</v>
      </c>
      <c r="G238" s="2">
        <v>8</v>
      </c>
      <c r="H238">
        <v>34</v>
      </c>
      <c r="I238" t="s">
        <v>28</v>
      </c>
      <c r="J238">
        <v>1446</v>
      </c>
      <c r="K238" t="s">
        <v>29</v>
      </c>
      <c r="L238" t="s">
        <v>45</v>
      </c>
      <c r="M238" s="3">
        <v>45</v>
      </c>
      <c r="N238" s="4">
        <v>0.45555555555555555</v>
      </c>
      <c r="O238" s="3">
        <v>4</v>
      </c>
      <c r="P238">
        <v>10</v>
      </c>
      <c r="Q238" s="13">
        <v>0.12986111111111109</v>
      </c>
      <c r="R238" s="13">
        <v>0.1833333333333334</v>
      </c>
    </row>
    <row r="239" spans="1:18" x14ac:dyDescent="0.25">
      <c r="A239" s="1" t="s">
        <v>6</v>
      </c>
      <c r="B239" s="1" t="s">
        <v>5</v>
      </c>
      <c r="C239" s="1">
        <v>45202</v>
      </c>
      <c r="D239" s="3">
        <v>15</v>
      </c>
      <c r="E239" s="2">
        <v>6</v>
      </c>
      <c r="F239" s="2">
        <v>2</v>
      </c>
      <c r="G239" s="2">
        <v>2</v>
      </c>
      <c r="H239">
        <v>1435</v>
      </c>
      <c r="I239" t="s">
        <v>29</v>
      </c>
      <c r="J239">
        <v>26</v>
      </c>
      <c r="K239" t="s">
        <v>28</v>
      </c>
      <c r="L239" t="s">
        <v>45</v>
      </c>
      <c r="M239" s="3">
        <v>20</v>
      </c>
      <c r="N239" s="4">
        <v>0.46319444444444446</v>
      </c>
      <c r="O239" s="3">
        <v>5</v>
      </c>
      <c r="P239">
        <v>11</v>
      </c>
      <c r="Q239" s="13">
        <v>0.1027777777777778</v>
      </c>
      <c r="R239" s="13">
        <v>0.20694444444444438</v>
      </c>
    </row>
    <row r="240" spans="1:18" x14ac:dyDescent="0.25">
      <c r="A240" s="1" t="s">
        <v>13</v>
      </c>
      <c r="B240" s="1" t="s">
        <v>5</v>
      </c>
      <c r="C240" s="1">
        <v>45197</v>
      </c>
      <c r="D240" s="3">
        <v>14</v>
      </c>
      <c r="E240" s="2">
        <v>8</v>
      </c>
      <c r="F240" s="2">
        <v>3</v>
      </c>
      <c r="G240" s="2">
        <v>3</v>
      </c>
      <c r="H240">
        <v>1432</v>
      </c>
      <c r="I240" t="s">
        <v>29</v>
      </c>
      <c r="J240">
        <v>23</v>
      </c>
      <c r="K240" t="s">
        <v>28</v>
      </c>
      <c r="L240" t="s">
        <v>45</v>
      </c>
      <c r="M240" s="3">
        <v>7</v>
      </c>
      <c r="N240" s="4">
        <v>0.46527777777777773</v>
      </c>
      <c r="O240" s="3">
        <v>5</v>
      </c>
      <c r="P240">
        <v>11</v>
      </c>
      <c r="Q240" s="13">
        <v>9.7916666666666652E-2</v>
      </c>
      <c r="R240" s="13">
        <v>0.2194444444444445</v>
      </c>
    </row>
    <row r="241" spans="1:18" x14ac:dyDescent="0.25">
      <c r="A241" s="1" t="s">
        <v>14</v>
      </c>
      <c r="B241" s="1" t="s">
        <v>1</v>
      </c>
      <c r="C241" s="1">
        <v>45218</v>
      </c>
      <c r="D241" s="3">
        <v>17</v>
      </c>
      <c r="E241" s="2">
        <v>2</v>
      </c>
      <c r="F241" s="2">
        <v>3</v>
      </c>
      <c r="G241" s="2">
        <v>1</v>
      </c>
      <c r="H241" s="2">
        <v>1441</v>
      </c>
      <c r="I241" t="s">
        <v>29</v>
      </c>
      <c r="J241">
        <v>1442</v>
      </c>
      <c r="K241" t="s">
        <v>29</v>
      </c>
      <c r="L241" t="s">
        <v>45</v>
      </c>
      <c r="M241" s="3">
        <v>5</v>
      </c>
      <c r="N241" s="4">
        <v>0.47430555555555554</v>
      </c>
      <c r="O241" s="3">
        <v>5</v>
      </c>
      <c r="P241">
        <v>11</v>
      </c>
      <c r="Q241" s="13">
        <v>0.13194444444444442</v>
      </c>
      <c r="R241" s="13">
        <v>0.2055555555555556</v>
      </c>
    </row>
    <row r="242" spans="1:18" x14ac:dyDescent="0.25">
      <c r="A242" s="1" t="s">
        <v>4</v>
      </c>
      <c r="B242" s="1" t="s">
        <v>5</v>
      </c>
      <c r="C242" s="1">
        <v>45196</v>
      </c>
      <c r="D242" s="3">
        <v>13</v>
      </c>
      <c r="E242" s="2">
        <v>4</v>
      </c>
      <c r="F242" s="2">
        <v>3</v>
      </c>
      <c r="G242" s="2">
        <v>7</v>
      </c>
      <c r="H242">
        <v>28</v>
      </c>
      <c r="I242" t="s">
        <v>28</v>
      </c>
      <c r="J242">
        <v>1438</v>
      </c>
      <c r="K242" t="s">
        <v>29</v>
      </c>
      <c r="L242" t="s">
        <v>51</v>
      </c>
      <c r="M242" s="3">
        <v>15</v>
      </c>
      <c r="N242" s="4">
        <v>0.47638888888888892</v>
      </c>
      <c r="O242" s="3">
        <v>5</v>
      </c>
      <c r="P242">
        <v>11</v>
      </c>
      <c r="Q242" s="13">
        <v>0.1256944444444445</v>
      </c>
      <c r="R242" s="13">
        <v>0.15902777777777771</v>
      </c>
    </row>
    <row r="243" spans="1:18" x14ac:dyDescent="0.25">
      <c r="A243" s="1" t="s">
        <v>6</v>
      </c>
      <c r="B243" s="1" t="s">
        <v>5</v>
      </c>
      <c r="C243" s="1">
        <v>45177</v>
      </c>
      <c r="D243" s="3">
        <v>7</v>
      </c>
      <c r="E243" s="2">
        <v>2</v>
      </c>
      <c r="F243" s="2">
        <v>3</v>
      </c>
      <c r="G243" s="2">
        <v>3</v>
      </c>
      <c r="H243">
        <v>1435</v>
      </c>
      <c r="I243" t="s">
        <v>29</v>
      </c>
      <c r="J243">
        <v>1434</v>
      </c>
      <c r="K243" t="s">
        <v>29</v>
      </c>
      <c r="L243" t="s">
        <v>45</v>
      </c>
      <c r="M243" s="3">
        <v>5</v>
      </c>
      <c r="N243" s="4">
        <v>0.50972222222222219</v>
      </c>
      <c r="O243" s="3">
        <v>6</v>
      </c>
      <c r="P243">
        <v>12</v>
      </c>
      <c r="Q243" s="13">
        <v>0.15208333333333329</v>
      </c>
      <c r="R243" s="13">
        <v>0.18125000000000002</v>
      </c>
    </row>
    <row r="244" spans="1:18" x14ac:dyDescent="0.25">
      <c r="A244" s="1" t="s">
        <v>0</v>
      </c>
      <c r="B244" s="1" t="s">
        <v>1</v>
      </c>
      <c r="C244" s="1">
        <v>45196</v>
      </c>
      <c r="D244" s="3">
        <v>13</v>
      </c>
      <c r="E244" s="2">
        <v>7</v>
      </c>
      <c r="F244" s="2">
        <v>3</v>
      </c>
      <c r="G244" s="2">
        <v>4</v>
      </c>
      <c r="H244">
        <v>25</v>
      </c>
      <c r="I244" t="s">
        <v>28</v>
      </c>
      <c r="J244">
        <v>24</v>
      </c>
      <c r="K244" t="s">
        <v>28</v>
      </c>
      <c r="L244" t="s">
        <v>45</v>
      </c>
      <c r="M244" s="3">
        <v>10</v>
      </c>
      <c r="N244" s="4">
        <v>0.53819444444444442</v>
      </c>
      <c r="O244" s="3">
        <v>6</v>
      </c>
      <c r="P244">
        <v>12</v>
      </c>
      <c r="Q244" s="13">
        <v>0.19027777777777777</v>
      </c>
      <c r="R244" s="13">
        <v>0.12638888888888888</v>
      </c>
    </row>
    <row r="245" spans="1:18" x14ac:dyDescent="0.25">
      <c r="A245" s="1" t="s">
        <v>11</v>
      </c>
      <c r="B245" s="1" t="s">
        <v>5</v>
      </c>
      <c r="C245" s="1">
        <v>45279</v>
      </c>
      <c r="D245" s="3">
        <v>26</v>
      </c>
      <c r="E245" s="2">
        <v>6</v>
      </c>
      <c r="F245" s="2">
        <v>2</v>
      </c>
      <c r="G245" s="2">
        <v>3</v>
      </c>
      <c r="H245">
        <v>1447</v>
      </c>
      <c r="I245" t="s">
        <v>29</v>
      </c>
      <c r="J245">
        <v>1448</v>
      </c>
      <c r="K245" t="s">
        <v>29</v>
      </c>
      <c r="L245" t="s">
        <v>45</v>
      </c>
      <c r="M245" s="3">
        <v>5</v>
      </c>
      <c r="N245" s="4">
        <v>0.5444444444444444</v>
      </c>
      <c r="O245" s="3">
        <v>7</v>
      </c>
      <c r="P245">
        <v>13</v>
      </c>
      <c r="Q245" s="13">
        <v>0.1999999999999999</v>
      </c>
      <c r="R245" s="13">
        <v>0.12569444444444444</v>
      </c>
    </row>
    <row r="246" spans="1:18" x14ac:dyDescent="0.25">
      <c r="A246" s="1" t="s">
        <v>13</v>
      </c>
      <c r="B246" s="1" t="s">
        <v>5</v>
      </c>
      <c r="C246" s="1">
        <v>45170</v>
      </c>
      <c r="D246" s="3">
        <v>4</v>
      </c>
      <c r="E246" s="2">
        <v>4</v>
      </c>
      <c r="F246" s="2">
        <v>2</v>
      </c>
      <c r="G246" s="2">
        <v>10</v>
      </c>
      <c r="H246">
        <v>23</v>
      </c>
      <c r="I246" t="s">
        <v>28</v>
      </c>
      <c r="J246">
        <v>22</v>
      </c>
      <c r="K246" t="s">
        <v>28</v>
      </c>
      <c r="L246" t="s">
        <v>54</v>
      </c>
      <c r="M246" s="3">
        <v>5</v>
      </c>
      <c r="N246" s="4">
        <v>0.55625000000000002</v>
      </c>
      <c r="O246" s="3">
        <v>7</v>
      </c>
      <c r="P246">
        <v>13</v>
      </c>
      <c r="Q246" s="13">
        <v>0.1736111111111111</v>
      </c>
      <c r="R246" s="13">
        <v>0.11388888888888882</v>
      </c>
    </row>
    <row r="247" spans="1:18" x14ac:dyDescent="0.25">
      <c r="A247" s="1" t="s">
        <v>0</v>
      </c>
      <c r="B247" s="1" t="s">
        <v>1</v>
      </c>
      <c r="C247" s="1">
        <v>45189</v>
      </c>
      <c r="D247" s="3">
        <v>11</v>
      </c>
      <c r="E247" s="2">
        <v>6</v>
      </c>
      <c r="F247" s="2">
        <v>3</v>
      </c>
      <c r="G247" s="2">
        <v>8</v>
      </c>
      <c r="H247">
        <v>25</v>
      </c>
      <c r="I247" t="s">
        <v>28</v>
      </c>
      <c r="J247">
        <v>1433</v>
      </c>
      <c r="K247" t="s">
        <v>29</v>
      </c>
      <c r="L247" t="s">
        <v>45</v>
      </c>
      <c r="M247" s="3">
        <v>20</v>
      </c>
      <c r="N247" s="4">
        <v>0.55694444444444446</v>
      </c>
      <c r="O247" s="3">
        <v>7</v>
      </c>
      <c r="P247">
        <v>13</v>
      </c>
      <c r="Q247" s="13">
        <v>0.21666666666666673</v>
      </c>
      <c r="R247" s="13">
        <v>7.7777777777777724E-2</v>
      </c>
    </row>
    <row r="248" spans="1:18" x14ac:dyDescent="0.25">
      <c r="A248" s="1" t="s">
        <v>11</v>
      </c>
      <c r="B248" s="1" t="s">
        <v>5</v>
      </c>
      <c r="C248" s="1">
        <v>45286</v>
      </c>
      <c r="D248" s="3">
        <v>27</v>
      </c>
      <c r="E248" s="2">
        <v>7</v>
      </c>
      <c r="F248" s="2">
        <v>3</v>
      </c>
      <c r="G248" s="2">
        <v>3</v>
      </c>
      <c r="H248">
        <v>1447</v>
      </c>
      <c r="I248" t="s">
        <v>29</v>
      </c>
      <c r="J248">
        <v>1448</v>
      </c>
      <c r="K248" t="s">
        <v>29</v>
      </c>
      <c r="L248" t="s">
        <v>45</v>
      </c>
      <c r="M248" s="3">
        <v>15</v>
      </c>
      <c r="N248" s="4">
        <v>0.55972222222222223</v>
      </c>
      <c r="O248" s="3">
        <v>7</v>
      </c>
      <c r="P248">
        <v>13</v>
      </c>
      <c r="Q248" s="13">
        <v>0.22986111111111113</v>
      </c>
      <c r="R248" s="13">
        <v>8.333333333333337E-2</v>
      </c>
    </row>
    <row r="249" spans="1:18" x14ac:dyDescent="0.25">
      <c r="A249" s="1" t="s">
        <v>0</v>
      </c>
      <c r="B249" s="1" t="s">
        <v>1</v>
      </c>
      <c r="C249" s="1">
        <v>45189</v>
      </c>
      <c r="D249" s="3">
        <v>11</v>
      </c>
      <c r="E249" s="2">
        <v>6</v>
      </c>
      <c r="F249" s="2">
        <v>3</v>
      </c>
      <c r="G249" s="2">
        <v>8</v>
      </c>
      <c r="H249">
        <v>25</v>
      </c>
      <c r="I249" t="s">
        <v>28</v>
      </c>
      <c r="J249">
        <v>24</v>
      </c>
      <c r="K249" t="s">
        <v>28</v>
      </c>
      <c r="L249" t="s">
        <v>45</v>
      </c>
      <c r="M249" s="3">
        <v>10</v>
      </c>
      <c r="N249" s="4">
        <v>0.56458333333333333</v>
      </c>
      <c r="O249" s="3">
        <v>7</v>
      </c>
      <c r="P249">
        <v>13</v>
      </c>
      <c r="Q249" s="13">
        <v>0.22430555555555559</v>
      </c>
      <c r="R249" s="13">
        <v>7.0138888888888862E-2</v>
      </c>
    </row>
    <row r="250" spans="1:18" x14ac:dyDescent="0.25">
      <c r="A250" s="1" t="s">
        <v>9</v>
      </c>
      <c r="B250" s="1" t="s">
        <v>1</v>
      </c>
      <c r="C250" s="1">
        <v>45252</v>
      </c>
      <c r="D250" s="3">
        <v>22</v>
      </c>
      <c r="E250" s="2">
        <v>3</v>
      </c>
      <c r="F250" s="2">
        <v>3</v>
      </c>
      <c r="G250" s="2">
        <v>8</v>
      </c>
      <c r="H250">
        <v>34</v>
      </c>
      <c r="I250" t="s">
        <v>28</v>
      </c>
      <c r="J250">
        <v>35</v>
      </c>
      <c r="K250" t="s">
        <v>28</v>
      </c>
      <c r="L250" t="s">
        <v>48</v>
      </c>
      <c r="M250" s="3">
        <v>360</v>
      </c>
      <c r="N250" s="4">
        <v>0.56666666666666665</v>
      </c>
      <c r="O250" s="3">
        <v>7</v>
      </c>
      <c r="P250">
        <v>13</v>
      </c>
      <c r="Q250" s="13">
        <v>0.22500000000000003</v>
      </c>
      <c r="R250" s="13">
        <v>9.5833333333333326E-2</v>
      </c>
    </row>
    <row r="251" spans="1:18" x14ac:dyDescent="0.25">
      <c r="A251" s="1" t="s">
        <v>4</v>
      </c>
      <c r="B251" s="1" t="s">
        <v>5</v>
      </c>
      <c r="C251" s="1">
        <v>45177</v>
      </c>
      <c r="D251" s="3">
        <v>7</v>
      </c>
      <c r="E251" s="2">
        <v>1</v>
      </c>
      <c r="F251" s="2">
        <v>3</v>
      </c>
      <c r="G251" s="2">
        <v>2</v>
      </c>
      <c r="H251">
        <v>1438</v>
      </c>
      <c r="I251" t="s">
        <v>29</v>
      </c>
      <c r="J251">
        <v>1439</v>
      </c>
      <c r="K251" t="s">
        <v>29</v>
      </c>
      <c r="L251" t="s">
        <v>45</v>
      </c>
      <c r="M251" s="3">
        <v>30</v>
      </c>
      <c r="N251" s="4">
        <v>0.56944444444444442</v>
      </c>
      <c r="O251" s="3">
        <v>7</v>
      </c>
      <c r="P251">
        <v>13</v>
      </c>
      <c r="Q251" s="13">
        <v>0.21041666666666664</v>
      </c>
      <c r="R251" s="13">
        <v>0.12291666666666667</v>
      </c>
    </row>
    <row r="252" spans="1:18" x14ac:dyDescent="0.25">
      <c r="A252" s="1" t="s">
        <v>4</v>
      </c>
      <c r="B252" s="1" t="s">
        <v>5</v>
      </c>
      <c r="C252" s="1">
        <v>45209</v>
      </c>
      <c r="D252" s="3">
        <v>16</v>
      </c>
      <c r="E252" s="2">
        <v>6</v>
      </c>
      <c r="F252" s="2">
        <v>3</v>
      </c>
      <c r="G252" s="2">
        <v>5</v>
      </c>
      <c r="H252" s="2">
        <v>1439</v>
      </c>
      <c r="I252" t="s">
        <v>29</v>
      </c>
      <c r="J252">
        <v>28</v>
      </c>
      <c r="K252" t="s">
        <v>28</v>
      </c>
      <c r="L252" t="s">
        <v>45</v>
      </c>
      <c r="M252" s="3">
        <v>10</v>
      </c>
      <c r="N252" s="4">
        <v>0.58124999999999993</v>
      </c>
      <c r="O252" s="3">
        <v>7</v>
      </c>
      <c r="P252">
        <v>13</v>
      </c>
      <c r="Q252" s="13">
        <v>0.21874999999999994</v>
      </c>
      <c r="R252" s="13">
        <v>8.9583333333333459E-2</v>
      </c>
    </row>
    <row r="253" spans="1:18" x14ac:dyDescent="0.25">
      <c r="A253" s="1" t="s">
        <v>13</v>
      </c>
      <c r="B253" s="1" t="s">
        <v>5</v>
      </c>
      <c r="C253" s="1">
        <v>45182</v>
      </c>
      <c r="D253" s="3">
        <v>8</v>
      </c>
      <c r="E253" s="2">
        <v>5</v>
      </c>
      <c r="F253" s="2">
        <v>3</v>
      </c>
      <c r="G253" s="2">
        <v>6</v>
      </c>
      <c r="H253">
        <v>23</v>
      </c>
      <c r="I253" t="s">
        <v>28</v>
      </c>
      <c r="J253">
        <v>22</v>
      </c>
      <c r="K253" t="s">
        <v>28</v>
      </c>
      <c r="L253" t="s">
        <v>48</v>
      </c>
      <c r="M253" s="3">
        <v>60</v>
      </c>
      <c r="N253" s="4">
        <v>0.58194444444444449</v>
      </c>
      <c r="O253" s="3">
        <v>7</v>
      </c>
      <c r="P253">
        <v>13</v>
      </c>
      <c r="Q253" s="13">
        <v>0.23055555555555557</v>
      </c>
      <c r="R253" s="13">
        <v>8.5416666666666585E-2</v>
      </c>
    </row>
    <row r="254" spans="1:18" x14ac:dyDescent="0.25">
      <c r="A254" s="1" t="s">
        <v>9</v>
      </c>
      <c r="B254" s="1" t="s">
        <v>1</v>
      </c>
      <c r="C254" s="1">
        <v>45279</v>
      </c>
      <c r="D254" s="3">
        <v>26</v>
      </c>
      <c r="E254" s="2">
        <v>7</v>
      </c>
      <c r="F254" s="2">
        <v>2</v>
      </c>
      <c r="G254" s="2">
        <v>4</v>
      </c>
      <c r="H254">
        <v>34</v>
      </c>
      <c r="I254" t="s">
        <v>28</v>
      </c>
      <c r="J254">
        <v>1446</v>
      </c>
      <c r="K254" t="s">
        <v>29</v>
      </c>
      <c r="L254" t="s">
        <v>45</v>
      </c>
      <c r="M254" s="3">
        <v>120</v>
      </c>
      <c r="N254" s="4">
        <v>0.60069444444444442</v>
      </c>
      <c r="O254" s="3">
        <v>8</v>
      </c>
      <c r="P254">
        <v>14</v>
      </c>
      <c r="Q254" s="13">
        <v>0.25347222222222215</v>
      </c>
      <c r="R254" s="13">
        <v>7.4999999999999956E-2</v>
      </c>
    </row>
    <row r="255" spans="1:18" x14ac:dyDescent="0.25">
      <c r="A255" s="1" t="s">
        <v>9</v>
      </c>
      <c r="B255" s="1" t="s">
        <v>1</v>
      </c>
      <c r="C255" s="1">
        <v>45272</v>
      </c>
      <c r="D255" s="3">
        <v>25</v>
      </c>
      <c r="E255" s="2">
        <v>6</v>
      </c>
      <c r="F255" s="2">
        <v>2</v>
      </c>
      <c r="G255" s="2">
        <v>6</v>
      </c>
      <c r="H255">
        <v>34</v>
      </c>
      <c r="I255" t="s">
        <v>28</v>
      </c>
      <c r="J255">
        <v>1446</v>
      </c>
      <c r="K255" t="s">
        <v>29</v>
      </c>
      <c r="L255" t="s">
        <v>48</v>
      </c>
      <c r="M255" s="3">
        <v>30</v>
      </c>
      <c r="N255" s="4">
        <v>0.62152777777777779</v>
      </c>
      <c r="O255" s="3">
        <v>8</v>
      </c>
      <c r="P255">
        <v>14</v>
      </c>
      <c r="Q255" s="13">
        <v>0.25555555555555559</v>
      </c>
      <c r="R255" s="13">
        <v>7.4305555555555514E-2</v>
      </c>
    </row>
    <row r="256" spans="1:18" x14ac:dyDescent="0.25">
      <c r="A256" s="1" t="s">
        <v>0</v>
      </c>
      <c r="B256" s="1" t="s">
        <v>1</v>
      </c>
      <c r="C256" s="1">
        <v>45182</v>
      </c>
      <c r="D256" s="3">
        <v>8</v>
      </c>
      <c r="E256" s="2">
        <v>5</v>
      </c>
      <c r="F256" s="2">
        <v>3</v>
      </c>
      <c r="G256" s="2">
        <v>8</v>
      </c>
      <c r="H256">
        <v>1433</v>
      </c>
      <c r="I256" t="s">
        <v>29</v>
      </c>
      <c r="J256">
        <v>24</v>
      </c>
      <c r="K256" t="s">
        <v>28</v>
      </c>
      <c r="L256" t="s">
        <v>45</v>
      </c>
      <c r="M256" s="3">
        <v>60</v>
      </c>
      <c r="N256" s="4">
        <v>0.62361111111111112</v>
      </c>
      <c r="O256" s="3">
        <v>9</v>
      </c>
      <c r="P256">
        <v>14</v>
      </c>
      <c r="Q256" s="13">
        <v>0.27013888888888893</v>
      </c>
      <c r="R256" s="13">
        <v>4.166666666666663E-2</v>
      </c>
    </row>
    <row r="257" spans="1:18" x14ac:dyDescent="0.25">
      <c r="A257" s="1" t="s">
        <v>4</v>
      </c>
      <c r="B257" s="1" t="s">
        <v>5</v>
      </c>
      <c r="C257" s="1">
        <v>45188</v>
      </c>
      <c r="D257" s="3">
        <v>10</v>
      </c>
      <c r="E257" s="2">
        <v>3</v>
      </c>
      <c r="F257" s="2">
        <v>3</v>
      </c>
      <c r="G257" s="2">
        <v>10</v>
      </c>
      <c r="H257">
        <v>1439</v>
      </c>
      <c r="I257" t="s">
        <v>29</v>
      </c>
      <c r="J257">
        <v>1438</v>
      </c>
      <c r="K257" t="s">
        <v>29</v>
      </c>
      <c r="L257" t="s">
        <v>50</v>
      </c>
      <c r="M257" s="3">
        <v>20</v>
      </c>
      <c r="N257" s="4">
        <v>0.62569444444444444</v>
      </c>
      <c r="O257" s="3">
        <v>10</v>
      </c>
      <c r="P257">
        <v>15</v>
      </c>
      <c r="Q257" s="13">
        <v>1.388888888888884E-3</v>
      </c>
      <c r="R257" s="13" t="s">
        <v>44</v>
      </c>
    </row>
    <row r="258" spans="1:18" x14ac:dyDescent="0.25">
      <c r="A258" s="1" t="s">
        <v>4</v>
      </c>
      <c r="B258" s="1" t="s">
        <v>5</v>
      </c>
      <c r="C258" s="1">
        <v>45188</v>
      </c>
      <c r="D258" s="3">
        <v>10</v>
      </c>
      <c r="E258" s="2">
        <v>3</v>
      </c>
      <c r="F258" s="2">
        <v>3</v>
      </c>
      <c r="G258" s="2">
        <v>10</v>
      </c>
      <c r="H258">
        <v>28</v>
      </c>
      <c r="I258" t="s">
        <v>28</v>
      </c>
      <c r="J258">
        <v>1439</v>
      </c>
      <c r="K258" t="s">
        <v>29</v>
      </c>
      <c r="L258" t="s">
        <v>48</v>
      </c>
      <c r="M258" s="3">
        <v>120</v>
      </c>
      <c r="N258" s="4">
        <v>0.62569444444444444</v>
      </c>
      <c r="O258" s="3">
        <v>10</v>
      </c>
      <c r="P258">
        <v>15</v>
      </c>
      <c r="Q258" s="13">
        <v>1.388888888888884E-3</v>
      </c>
      <c r="R258" s="13" t="s">
        <v>44</v>
      </c>
    </row>
    <row r="259" spans="1:18" x14ac:dyDescent="0.25">
      <c r="A259" s="1" t="s">
        <v>13</v>
      </c>
      <c r="B259" s="1" t="s">
        <v>5</v>
      </c>
      <c r="C259" s="1">
        <v>45148</v>
      </c>
      <c r="D259" s="3">
        <v>1</v>
      </c>
      <c r="E259" s="2">
        <v>1</v>
      </c>
      <c r="F259" s="2">
        <v>3</v>
      </c>
      <c r="G259" s="2">
        <v>4</v>
      </c>
      <c r="H259">
        <v>23</v>
      </c>
      <c r="I259" t="s">
        <v>28</v>
      </c>
      <c r="J259">
        <v>22</v>
      </c>
      <c r="K259" t="s">
        <v>28</v>
      </c>
      <c r="L259" t="s">
        <v>48</v>
      </c>
      <c r="M259" s="5"/>
      <c r="N259" s="4">
        <v>0.62916666666666665</v>
      </c>
      <c r="O259" s="3">
        <v>9</v>
      </c>
      <c r="P259">
        <v>15</v>
      </c>
      <c r="Q259" s="13">
        <v>0.29583333333333334</v>
      </c>
      <c r="R259" s="13">
        <v>4.3055555555555514E-2</v>
      </c>
    </row>
    <row r="260" spans="1:18" x14ac:dyDescent="0.25">
      <c r="A260" s="1" t="s">
        <v>11</v>
      </c>
      <c r="B260" s="1" t="s">
        <v>5</v>
      </c>
      <c r="C260" s="1">
        <v>45286</v>
      </c>
      <c r="D260" s="3">
        <v>27</v>
      </c>
      <c r="E260" s="2">
        <v>7</v>
      </c>
      <c r="F260" s="2">
        <v>3</v>
      </c>
      <c r="G260" s="2">
        <v>3</v>
      </c>
      <c r="H260">
        <v>1448</v>
      </c>
      <c r="I260" t="s">
        <v>29</v>
      </c>
      <c r="J260">
        <v>1447</v>
      </c>
      <c r="K260" t="s">
        <v>29</v>
      </c>
      <c r="L260" t="s">
        <v>45</v>
      </c>
      <c r="M260" s="3">
        <v>210</v>
      </c>
      <c r="N260" s="4">
        <v>0.63055555555555554</v>
      </c>
      <c r="O260" s="3">
        <v>9</v>
      </c>
      <c r="P260">
        <v>15</v>
      </c>
      <c r="Q260" s="13">
        <v>0.30069444444444443</v>
      </c>
      <c r="R260" s="13">
        <v>1.041666666666663E-2</v>
      </c>
    </row>
    <row r="261" spans="1:18" x14ac:dyDescent="0.25">
      <c r="A261" s="1" t="s">
        <v>6</v>
      </c>
      <c r="B261" s="1" t="s">
        <v>5</v>
      </c>
      <c r="C261" s="1">
        <v>45188</v>
      </c>
      <c r="D261" s="3">
        <v>10</v>
      </c>
      <c r="E261" s="2">
        <v>4</v>
      </c>
      <c r="F261" s="2">
        <v>3</v>
      </c>
      <c r="G261" s="2">
        <v>6</v>
      </c>
      <c r="H261">
        <v>1435</v>
      </c>
      <c r="I261" t="s">
        <v>29</v>
      </c>
      <c r="J261">
        <v>26</v>
      </c>
      <c r="K261" t="s">
        <v>28</v>
      </c>
      <c r="L261" t="s">
        <v>51</v>
      </c>
      <c r="M261" s="3">
        <v>60</v>
      </c>
      <c r="N261" s="4">
        <v>0.63194444444444442</v>
      </c>
      <c r="O261" s="3">
        <v>10</v>
      </c>
      <c r="P261">
        <v>15</v>
      </c>
      <c r="Q261" s="13">
        <v>6.9444444444444198E-4</v>
      </c>
      <c r="R261" s="13" t="s">
        <v>44</v>
      </c>
    </row>
    <row r="262" spans="1:18" x14ac:dyDescent="0.25">
      <c r="A262" s="1" t="s">
        <v>6</v>
      </c>
      <c r="B262" s="1" t="s">
        <v>5</v>
      </c>
      <c r="C262" s="1">
        <v>45188</v>
      </c>
      <c r="D262" s="3">
        <v>10</v>
      </c>
      <c r="E262" s="2">
        <v>4</v>
      </c>
      <c r="F262" s="2">
        <v>3</v>
      </c>
      <c r="G262" s="2">
        <v>6</v>
      </c>
      <c r="H262">
        <v>1434</v>
      </c>
      <c r="I262" t="s">
        <v>29</v>
      </c>
      <c r="J262">
        <v>26</v>
      </c>
      <c r="K262" t="s">
        <v>28</v>
      </c>
      <c r="L262" t="s">
        <v>45</v>
      </c>
      <c r="M262" s="3">
        <v>10</v>
      </c>
      <c r="N262" s="4">
        <v>0.63263888888888886</v>
      </c>
      <c r="O262" s="3">
        <v>10</v>
      </c>
      <c r="P262">
        <v>15</v>
      </c>
      <c r="Q262" s="13">
        <v>1.388888888888884E-3</v>
      </c>
      <c r="R262" s="13" t="s">
        <v>44</v>
      </c>
    </row>
    <row r="263" spans="1:18" x14ac:dyDescent="0.25">
      <c r="A263" s="1" t="s">
        <v>0</v>
      </c>
      <c r="B263" s="1" t="s">
        <v>1</v>
      </c>
      <c r="C263" s="1">
        <v>45182</v>
      </c>
      <c r="D263" s="3">
        <v>8</v>
      </c>
      <c r="E263" s="2">
        <v>5</v>
      </c>
      <c r="F263" s="2">
        <v>3</v>
      </c>
      <c r="G263" s="2">
        <v>8</v>
      </c>
      <c r="H263">
        <v>25</v>
      </c>
      <c r="I263" t="s">
        <v>28</v>
      </c>
      <c r="J263">
        <v>24</v>
      </c>
      <c r="K263" t="s">
        <v>28</v>
      </c>
      <c r="L263" t="s">
        <v>45</v>
      </c>
      <c r="M263" s="3">
        <v>30</v>
      </c>
      <c r="N263" s="4">
        <v>0.6333333333333333</v>
      </c>
      <c r="O263" s="3">
        <v>9</v>
      </c>
      <c r="P263">
        <v>15</v>
      </c>
      <c r="Q263" s="13">
        <v>0.27986111111111112</v>
      </c>
      <c r="R263" s="13">
        <v>3.1944444444444442E-2</v>
      </c>
    </row>
    <row r="264" spans="1:18" x14ac:dyDescent="0.25">
      <c r="A264" s="1" t="s">
        <v>6</v>
      </c>
      <c r="B264" s="1" t="s">
        <v>5</v>
      </c>
      <c r="C264" s="1">
        <v>45188</v>
      </c>
      <c r="D264" s="3">
        <v>10</v>
      </c>
      <c r="E264" s="2">
        <v>4</v>
      </c>
      <c r="F264" s="2">
        <v>3</v>
      </c>
      <c r="G264" s="2">
        <v>6</v>
      </c>
      <c r="H264">
        <v>26</v>
      </c>
      <c r="I264" t="s">
        <v>28</v>
      </c>
      <c r="J264">
        <v>1435</v>
      </c>
      <c r="K264" t="s">
        <v>29</v>
      </c>
      <c r="L264" t="s">
        <v>49</v>
      </c>
      <c r="M264" s="3">
        <v>5</v>
      </c>
      <c r="N264" s="4">
        <v>0.6333333333333333</v>
      </c>
      <c r="O264" s="3">
        <v>10</v>
      </c>
      <c r="P264">
        <v>15</v>
      </c>
      <c r="Q264" s="13">
        <v>2.0833333333333259E-3</v>
      </c>
      <c r="R264" s="13" t="s">
        <v>44</v>
      </c>
    </row>
    <row r="265" spans="1:18" x14ac:dyDescent="0.25">
      <c r="A265" s="1" t="s">
        <v>0</v>
      </c>
      <c r="B265" s="1" t="s">
        <v>1</v>
      </c>
      <c r="C265" s="1">
        <v>45182</v>
      </c>
      <c r="D265" s="3">
        <v>8</v>
      </c>
      <c r="E265" s="2">
        <v>5</v>
      </c>
      <c r="F265" s="2">
        <v>3</v>
      </c>
      <c r="G265" s="2">
        <v>8</v>
      </c>
      <c r="H265">
        <v>1433</v>
      </c>
      <c r="I265" t="s">
        <v>29</v>
      </c>
      <c r="J265">
        <v>24</v>
      </c>
      <c r="K265" t="s">
        <v>28</v>
      </c>
      <c r="L265" t="s">
        <v>45</v>
      </c>
      <c r="M265" s="3">
        <v>5</v>
      </c>
      <c r="N265" s="4">
        <v>0.63472222222222219</v>
      </c>
      <c r="O265" s="3">
        <v>9</v>
      </c>
      <c r="P265">
        <v>15</v>
      </c>
      <c r="Q265" s="13">
        <v>0.28125</v>
      </c>
      <c r="R265" s="13">
        <v>3.0555555555555558E-2</v>
      </c>
    </row>
    <row r="266" spans="1:18" x14ac:dyDescent="0.25">
      <c r="A266" s="1" t="s">
        <v>6</v>
      </c>
      <c r="B266" s="1" t="s">
        <v>5</v>
      </c>
      <c r="C266" s="1">
        <v>45188</v>
      </c>
      <c r="D266" s="3">
        <v>10</v>
      </c>
      <c r="E266" s="2">
        <v>4</v>
      </c>
      <c r="F266" s="2">
        <v>3</v>
      </c>
      <c r="G266" s="2">
        <v>6</v>
      </c>
      <c r="H266">
        <v>1435</v>
      </c>
      <c r="I266" t="s">
        <v>29</v>
      </c>
      <c r="J266">
        <v>26</v>
      </c>
      <c r="K266" t="s">
        <v>28</v>
      </c>
      <c r="L266" t="s">
        <v>45</v>
      </c>
      <c r="M266" s="3">
        <v>5</v>
      </c>
      <c r="N266" s="4">
        <v>0.63472222222222219</v>
      </c>
      <c r="O266" s="3">
        <v>10</v>
      </c>
      <c r="P266">
        <v>15</v>
      </c>
      <c r="Q266" s="13">
        <v>3.4722222222222099E-3</v>
      </c>
      <c r="R266" s="13" t="s">
        <v>44</v>
      </c>
    </row>
    <row r="267" spans="1:18" x14ac:dyDescent="0.25">
      <c r="A267" s="1" t="s">
        <v>0</v>
      </c>
      <c r="B267" s="1" t="s">
        <v>1</v>
      </c>
      <c r="C267" s="1">
        <v>45189</v>
      </c>
      <c r="D267" s="3">
        <v>11</v>
      </c>
      <c r="E267" s="2">
        <v>6</v>
      </c>
      <c r="F267" s="2">
        <v>3</v>
      </c>
      <c r="G267" s="2">
        <v>8</v>
      </c>
      <c r="H267">
        <v>25</v>
      </c>
      <c r="I267" t="s">
        <v>28</v>
      </c>
      <c r="J267">
        <v>24</v>
      </c>
      <c r="K267" t="s">
        <v>28</v>
      </c>
      <c r="L267" t="s">
        <v>47</v>
      </c>
      <c r="M267" s="3">
        <v>5</v>
      </c>
      <c r="N267" s="4">
        <v>0.63472222222222219</v>
      </c>
      <c r="O267" s="3">
        <v>10</v>
      </c>
      <c r="P267">
        <v>15</v>
      </c>
      <c r="Q267" s="13">
        <v>0</v>
      </c>
      <c r="R267" s="13" t="s">
        <v>44</v>
      </c>
    </row>
    <row r="268" spans="1:18" x14ac:dyDescent="0.25">
      <c r="A268" s="1" t="s">
        <v>0</v>
      </c>
      <c r="B268" s="1" t="s">
        <v>1</v>
      </c>
      <c r="C268" s="1">
        <v>45189</v>
      </c>
      <c r="D268" s="3">
        <v>11</v>
      </c>
      <c r="E268" s="2">
        <v>6</v>
      </c>
      <c r="F268" s="2">
        <v>3</v>
      </c>
      <c r="G268" s="2">
        <v>8</v>
      </c>
      <c r="H268">
        <v>24</v>
      </c>
      <c r="I268" t="s">
        <v>28</v>
      </c>
      <c r="J268">
        <v>25</v>
      </c>
      <c r="K268" t="s">
        <v>28</v>
      </c>
      <c r="L268" t="s">
        <v>47</v>
      </c>
      <c r="M268" s="3">
        <v>15</v>
      </c>
      <c r="N268" s="4">
        <v>0.63472222222222219</v>
      </c>
      <c r="O268" s="3">
        <v>10</v>
      </c>
      <c r="P268">
        <v>15</v>
      </c>
      <c r="Q268" s="13">
        <v>0</v>
      </c>
      <c r="R268" s="13" t="s">
        <v>44</v>
      </c>
    </row>
    <row r="269" spans="1:18" x14ac:dyDescent="0.25">
      <c r="A269" s="1" t="s">
        <v>0</v>
      </c>
      <c r="B269" s="1" t="s">
        <v>1</v>
      </c>
      <c r="C269" s="1">
        <v>45189</v>
      </c>
      <c r="D269" s="3">
        <v>11</v>
      </c>
      <c r="E269" s="2">
        <v>6</v>
      </c>
      <c r="F269" s="2">
        <v>3</v>
      </c>
      <c r="G269" s="2">
        <v>8</v>
      </c>
      <c r="H269">
        <v>1433</v>
      </c>
      <c r="I269" t="s">
        <v>29</v>
      </c>
      <c r="J269">
        <v>24</v>
      </c>
      <c r="K269" t="s">
        <v>28</v>
      </c>
      <c r="L269" t="s">
        <v>45</v>
      </c>
      <c r="M269" s="3">
        <v>10</v>
      </c>
      <c r="N269" s="4">
        <v>0.63541666666666663</v>
      </c>
      <c r="O269" s="3">
        <v>10</v>
      </c>
      <c r="P269">
        <v>15</v>
      </c>
      <c r="Q269" s="13">
        <v>6.9444444444444198E-4</v>
      </c>
      <c r="R269" s="13" t="s">
        <v>44</v>
      </c>
    </row>
    <row r="270" spans="1:18" x14ac:dyDescent="0.25">
      <c r="A270" s="1" t="s">
        <v>13</v>
      </c>
      <c r="B270" s="1" t="s">
        <v>5</v>
      </c>
      <c r="C270" s="1">
        <v>45195</v>
      </c>
      <c r="D270" s="3">
        <v>12</v>
      </c>
      <c r="E270" s="2">
        <v>7</v>
      </c>
      <c r="F270" s="2">
        <v>3</v>
      </c>
      <c r="G270" s="2">
        <v>7</v>
      </c>
      <c r="H270">
        <v>23</v>
      </c>
      <c r="I270" t="s">
        <v>28</v>
      </c>
      <c r="J270">
        <v>22</v>
      </c>
      <c r="K270" t="s">
        <v>28</v>
      </c>
      <c r="L270" t="s">
        <v>47</v>
      </c>
      <c r="M270" s="3">
        <v>90</v>
      </c>
      <c r="N270" s="4">
        <v>0.63541666666666663</v>
      </c>
      <c r="O270" s="3">
        <v>9</v>
      </c>
      <c r="P270">
        <v>15</v>
      </c>
      <c r="Q270" s="13">
        <v>0.26805555555555555</v>
      </c>
      <c r="R270" s="13">
        <v>4.9305555555555602E-2</v>
      </c>
    </row>
    <row r="271" spans="1:18" x14ac:dyDescent="0.25">
      <c r="A271" s="1" t="s">
        <v>4</v>
      </c>
      <c r="B271" s="1" t="s">
        <v>5</v>
      </c>
      <c r="C271" s="1">
        <v>45196</v>
      </c>
      <c r="D271" s="3">
        <v>13</v>
      </c>
      <c r="E271" s="2">
        <v>4</v>
      </c>
      <c r="F271" s="2">
        <v>3</v>
      </c>
      <c r="G271" s="2">
        <v>7</v>
      </c>
      <c r="H271">
        <v>28</v>
      </c>
      <c r="I271" t="s">
        <v>28</v>
      </c>
      <c r="J271">
        <v>1439</v>
      </c>
      <c r="K271" t="s">
        <v>29</v>
      </c>
      <c r="L271" t="s">
        <v>48</v>
      </c>
      <c r="M271" s="3">
        <v>120</v>
      </c>
      <c r="N271" s="4">
        <v>0.63541666666666663</v>
      </c>
      <c r="O271" s="3">
        <v>10</v>
      </c>
      <c r="P271">
        <v>15</v>
      </c>
      <c r="Q271" s="13">
        <v>0</v>
      </c>
      <c r="R271" s="13" t="s">
        <v>44</v>
      </c>
    </row>
    <row r="272" spans="1:18" x14ac:dyDescent="0.25">
      <c r="A272" s="1" t="s">
        <v>0</v>
      </c>
      <c r="B272" s="1" t="s">
        <v>1</v>
      </c>
      <c r="C272" s="1">
        <v>45189</v>
      </c>
      <c r="D272" s="3">
        <v>11</v>
      </c>
      <c r="E272" s="2">
        <v>6</v>
      </c>
      <c r="F272" s="2">
        <v>3</v>
      </c>
      <c r="G272" s="2">
        <v>8</v>
      </c>
      <c r="H272">
        <v>24</v>
      </c>
      <c r="I272" t="s">
        <v>28</v>
      </c>
      <c r="J272">
        <v>25</v>
      </c>
      <c r="K272" t="s">
        <v>28</v>
      </c>
      <c r="L272" t="s">
        <v>45</v>
      </c>
      <c r="M272" s="3">
        <v>50</v>
      </c>
      <c r="N272" s="4">
        <v>0.63611111111111118</v>
      </c>
      <c r="O272" s="3">
        <v>10</v>
      </c>
      <c r="P272">
        <v>15</v>
      </c>
      <c r="Q272" s="13">
        <v>1.388888888888995E-3</v>
      </c>
      <c r="R272" s="13" t="s">
        <v>44</v>
      </c>
    </row>
    <row r="273" spans="1:18" x14ac:dyDescent="0.25">
      <c r="A273" s="1" t="s">
        <v>4</v>
      </c>
      <c r="B273" s="1" t="s">
        <v>5</v>
      </c>
      <c r="C273" s="1">
        <v>45196</v>
      </c>
      <c r="D273" s="3">
        <v>13</v>
      </c>
      <c r="E273" s="2">
        <v>4</v>
      </c>
      <c r="F273" s="2">
        <v>3</v>
      </c>
      <c r="G273" s="2">
        <v>7</v>
      </c>
      <c r="H273">
        <v>1439</v>
      </c>
      <c r="I273" t="s">
        <v>29</v>
      </c>
      <c r="J273">
        <v>1438</v>
      </c>
      <c r="K273" t="s">
        <v>29</v>
      </c>
      <c r="L273" t="s">
        <v>50</v>
      </c>
      <c r="M273" s="3">
        <v>240</v>
      </c>
      <c r="N273" s="4">
        <v>0.63611111111111118</v>
      </c>
      <c r="O273" s="3">
        <v>10</v>
      </c>
      <c r="P273">
        <v>15</v>
      </c>
      <c r="Q273" s="13">
        <v>6.94444444444553E-4</v>
      </c>
      <c r="R273" s="13" t="s">
        <v>44</v>
      </c>
    </row>
    <row r="274" spans="1:18" x14ac:dyDescent="0.25">
      <c r="A274" s="1" t="s">
        <v>0</v>
      </c>
      <c r="B274" s="1" t="s">
        <v>1</v>
      </c>
      <c r="C274" s="1">
        <v>45189</v>
      </c>
      <c r="D274" s="3">
        <v>11</v>
      </c>
      <c r="E274" s="2">
        <v>6</v>
      </c>
      <c r="F274" s="2">
        <v>3</v>
      </c>
      <c r="G274" s="2">
        <v>8</v>
      </c>
      <c r="H274">
        <v>25</v>
      </c>
      <c r="I274" t="s">
        <v>28</v>
      </c>
      <c r="J274">
        <v>24</v>
      </c>
      <c r="K274" t="s">
        <v>28</v>
      </c>
      <c r="L274" t="s">
        <v>48</v>
      </c>
      <c r="M274" s="3">
        <v>30</v>
      </c>
      <c r="N274" s="4">
        <v>0.63750000000000007</v>
      </c>
      <c r="O274" s="3">
        <v>10</v>
      </c>
      <c r="P274">
        <v>15</v>
      </c>
      <c r="Q274" s="13">
        <v>2.7777777777778789E-3</v>
      </c>
      <c r="R274" s="13" t="s">
        <v>44</v>
      </c>
    </row>
    <row r="275" spans="1:18" x14ac:dyDescent="0.25">
      <c r="A275" s="1" t="s">
        <v>4</v>
      </c>
      <c r="B275" s="1" t="s">
        <v>5</v>
      </c>
      <c r="C275" s="1">
        <v>45196</v>
      </c>
      <c r="D275" s="3">
        <v>13</v>
      </c>
      <c r="E275" s="2">
        <v>4</v>
      </c>
      <c r="F275" s="2">
        <v>3</v>
      </c>
      <c r="G275" s="2">
        <v>7</v>
      </c>
      <c r="H275">
        <v>1438</v>
      </c>
      <c r="I275" t="s">
        <v>29</v>
      </c>
      <c r="J275">
        <v>1439</v>
      </c>
      <c r="K275" t="s">
        <v>29</v>
      </c>
      <c r="L275" t="s">
        <v>48</v>
      </c>
      <c r="M275" s="3">
        <v>420</v>
      </c>
      <c r="N275" s="4">
        <v>0.63750000000000007</v>
      </c>
      <c r="O275" s="3">
        <v>10</v>
      </c>
      <c r="P275">
        <v>15</v>
      </c>
      <c r="Q275" s="13">
        <v>2.083333333333437E-3</v>
      </c>
      <c r="R275" s="13" t="s">
        <v>44</v>
      </c>
    </row>
    <row r="276" spans="1:18" x14ac:dyDescent="0.25">
      <c r="A276" s="1" t="s">
        <v>12</v>
      </c>
      <c r="B276" s="1" t="s">
        <v>1</v>
      </c>
      <c r="C276" s="1">
        <v>45223</v>
      </c>
      <c r="D276" s="3">
        <v>18</v>
      </c>
      <c r="E276" s="2">
        <v>8</v>
      </c>
      <c r="F276" s="2">
        <v>3</v>
      </c>
      <c r="G276" s="2">
        <v>4</v>
      </c>
      <c r="H276">
        <v>1437</v>
      </c>
      <c r="I276" t="s">
        <v>29</v>
      </c>
      <c r="J276">
        <v>1436</v>
      </c>
      <c r="K276" t="s">
        <v>29</v>
      </c>
      <c r="L276" t="s">
        <v>47</v>
      </c>
      <c r="M276" s="3">
        <v>10</v>
      </c>
      <c r="N276" s="4">
        <v>0.6381944444444444</v>
      </c>
      <c r="O276" s="3">
        <v>10</v>
      </c>
      <c r="P276">
        <v>15</v>
      </c>
      <c r="Q276" s="13">
        <v>6.9444444444433095E-4</v>
      </c>
      <c r="R276" s="13" t="s">
        <v>44</v>
      </c>
    </row>
    <row r="277" spans="1:18" x14ac:dyDescent="0.25">
      <c r="A277" s="1" t="s">
        <v>0</v>
      </c>
      <c r="B277" s="1" t="s">
        <v>1</v>
      </c>
      <c r="C277" s="1">
        <v>45189</v>
      </c>
      <c r="D277" s="3">
        <v>11</v>
      </c>
      <c r="E277" s="2">
        <v>6</v>
      </c>
      <c r="F277" s="2">
        <v>3</v>
      </c>
      <c r="G277" s="2">
        <v>8</v>
      </c>
      <c r="H277">
        <v>25</v>
      </c>
      <c r="I277" t="s">
        <v>28</v>
      </c>
      <c r="J277">
        <v>1433</v>
      </c>
      <c r="K277" t="s">
        <v>29</v>
      </c>
      <c r="L277" t="s">
        <v>45</v>
      </c>
      <c r="M277" s="3">
        <v>15</v>
      </c>
      <c r="N277" s="4">
        <v>0.63888888888888895</v>
      </c>
      <c r="O277" s="3">
        <v>10</v>
      </c>
      <c r="P277">
        <v>15</v>
      </c>
      <c r="Q277" s="13">
        <v>4.1666666666667629E-3</v>
      </c>
      <c r="R277" s="13" t="s">
        <v>44</v>
      </c>
    </row>
    <row r="278" spans="1:18" x14ac:dyDescent="0.25">
      <c r="A278" s="1" t="s">
        <v>9</v>
      </c>
      <c r="B278" s="1" t="s">
        <v>1</v>
      </c>
      <c r="C278" s="1">
        <v>45286</v>
      </c>
      <c r="D278" s="3">
        <v>27</v>
      </c>
      <c r="E278" s="2">
        <v>8</v>
      </c>
      <c r="F278" s="2">
        <v>2</v>
      </c>
      <c r="G278" s="2">
        <v>8</v>
      </c>
      <c r="H278">
        <v>34</v>
      </c>
      <c r="I278" t="s">
        <v>28</v>
      </c>
      <c r="J278">
        <v>1446</v>
      </c>
      <c r="K278" t="s">
        <v>29</v>
      </c>
      <c r="L278" t="s">
        <v>48</v>
      </c>
      <c r="M278" s="3">
        <v>300</v>
      </c>
      <c r="N278" s="4">
        <v>0.63888888888888895</v>
      </c>
      <c r="O278" s="3">
        <v>10</v>
      </c>
      <c r="P278">
        <v>15</v>
      </c>
      <c r="Q278" s="13">
        <v>0</v>
      </c>
      <c r="R278" s="13" t="s">
        <v>44</v>
      </c>
    </row>
    <row r="279" spans="1:18" x14ac:dyDescent="0.25">
      <c r="A279" s="1" t="s">
        <v>13</v>
      </c>
      <c r="B279" s="1" t="s">
        <v>5</v>
      </c>
      <c r="C279" s="1">
        <v>45148</v>
      </c>
      <c r="D279" s="3">
        <v>1</v>
      </c>
      <c r="E279" s="2">
        <v>1</v>
      </c>
      <c r="F279" s="2">
        <v>3</v>
      </c>
      <c r="G279" s="2">
        <v>4</v>
      </c>
      <c r="H279">
        <v>23</v>
      </c>
      <c r="I279" t="s">
        <v>28</v>
      </c>
      <c r="J279">
        <v>22</v>
      </c>
      <c r="K279" t="s">
        <v>28</v>
      </c>
      <c r="L279" t="s">
        <v>48</v>
      </c>
      <c r="M279" s="5"/>
      <c r="N279" s="4">
        <v>0.64027777777777783</v>
      </c>
      <c r="O279" s="3">
        <v>9</v>
      </c>
      <c r="P279">
        <v>15</v>
      </c>
      <c r="Q279" s="13">
        <v>0.30694444444444452</v>
      </c>
      <c r="R279" s="13">
        <v>3.1944444444444331E-2</v>
      </c>
    </row>
    <row r="280" spans="1:18" x14ac:dyDescent="0.25">
      <c r="A280" s="1" t="s">
        <v>11</v>
      </c>
      <c r="B280" s="1" t="s">
        <v>5</v>
      </c>
      <c r="C280" s="1">
        <v>45272</v>
      </c>
      <c r="D280" s="3">
        <v>25</v>
      </c>
      <c r="E280" s="2">
        <v>5</v>
      </c>
      <c r="F280" s="2">
        <v>3</v>
      </c>
      <c r="G280" s="2">
        <v>1</v>
      </c>
      <c r="H280">
        <v>1447</v>
      </c>
      <c r="I280" t="s">
        <v>29</v>
      </c>
      <c r="J280">
        <v>1448</v>
      </c>
      <c r="K280" t="s">
        <v>29</v>
      </c>
      <c r="L280" t="s">
        <v>45</v>
      </c>
      <c r="M280" s="3">
        <v>5</v>
      </c>
      <c r="N280" s="4">
        <v>0.6430555555555556</v>
      </c>
      <c r="O280" s="3">
        <v>9</v>
      </c>
      <c r="P280">
        <v>15</v>
      </c>
      <c r="Q280" s="13">
        <v>0.27847222222222229</v>
      </c>
      <c r="R280" s="13">
        <v>5.2083333333333259E-2</v>
      </c>
    </row>
    <row r="281" spans="1:18" x14ac:dyDescent="0.25">
      <c r="A281" s="1" t="s">
        <v>13</v>
      </c>
      <c r="B281" s="1" t="s">
        <v>5</v>
      </c>
      <c r="C281" s="1">
        <v>45189</v>
      </c>
      <c r="D281" s="3">
        <v>11</v>
      </c>
      <c r="E281" s="2">
        <v>6</v>
      </c>
      <c r="F281" s="2">
        <v>3</v>
      </c>
      <c r="G281" s="2">
        <v>7</v>
      </c>
      <c r="H281">
        <v>22</v>
      </c>
      <c r="I281" t="s">
        <v>28</v>
      </c>
      <c r="J281">
        <v>23</v>
      </c>
      <c r="K281" t="s">
        <v>28</v>
      </c>
      <c r="L281" t="s">
        <v>47</v>
      </c>
      <c r="M281" s="3">
        <v>60</v>
      </c>
      <c r="N281" s="4">
        <v>0.64374999999999993</v>
      </c>
      <c r="O281" s="3">
        <v>10</v>
      </c>
      <c r="P281">
        <v>15</v>
      </c>
      <c r="Q281" s="13">
        <v>2.0833333333332149E-3</v>
      </c>
      <c r="R281" s="13" t="s">
        <v>44</v>
      </c>
    </row>
    <row r="282" spans="1:18" x14ac:dyDescent="0.25">
      <c r="A282" s="1" t="s">
        <v>4</v>
      </c>
      <c r="B282" s="1" t="s">
        <v>5</v>
      </c>
      <c r="C282" s="1">
        <v>45223</v>
      </c>
      <c r="D282" s="3">
        <v>18</v>
      </c>
      <c r="E282" s="2">
        <v>8</v>
      </c>
      <c r="F282" s="2">
        <v>3</v>
      </c>
      <c r="G282" s="2">
        <v>3</v>
      </c>
      <c r="H282" s="2">
        <v>1438</v>
      </c>
      <c r="I282" t="s">
        <v>29</v>
      </c>
      <c r="J282">
        <v>28</v>
      </c>
      <c r="K282" t="s">
        <v>28</v>
      </c>
      <c r="L282" t="s">
        <v>48</v>
      </c>
      <c r="M282" s="3">
        <v>180</v>
      </c>
      <c r="N282" s="4">
        <v>0.64513888888888882</v>
      </c>
      <c r="O282" s="3">
        <v>10</v>
      </c>
      <c r="P282">
        <v>15</v>
      </c>
      <c r="Q282" s="13">
        <v>0</v>
      </c>
      <c r="R282" s="13" t="s">
        <v>44</v>
      </c>
    </row>
    <row r="283" spans="1:18" x14ac:dyDescent="0.25">
      <c r="A283" s="1" t="s">
        <v>4</v>
      </c>
      <c r="B283" s="1" t="s">
        <v>5</v>
      </c>
      <c r="C283" s="1">
        <v>45223</v>
      </c>
      <c r="D283" s="3">
        <v>18</v>
      </c>
      <c r="E283" s="2">
        <v>8</v>
      </c>
      <c r="F283" s="2">
        <v>3</v>
      </c>
      <c r="G283" s="2">
        <v>3</v>
      </c>
      <c r="H283" s="2">
        <v>1439</v>
      </c>
      <c r="I283" t="s">
        <v>29</v>
      </c>
      <c r="J283">
        <v>28</v>
      </c>
      <c r="K283" t="s">
        <v>28</v>
      </c>
      <c r="L283" t="s">
        <v>48</v>
      </c>
      <c r="M283" s="3">
        <v>270</v>
      </c>
      <c r="N283" s="4">
        <v>0.64513888888888882</v>
      </c>
      <c r="O283" s="3">
        <v>10</v>
      </c>
      <c r="P283">
        <v>15</v>
      </c>
      <c r="Q283" s="13">
        <v>0</v>
      </c>
      <c r="R283" s="13" t="s">
        <v>44</v>
      </c>
    </row>
    <row r="284" spans="1:18" x14ac:dyDescent="0.25">
      <c r="A284" s="1" t="s">
        <v>4</v>
      </c>
      <c r="B284" s="1" t="s">
        <v>5</v>
      </c>
      <c r="C284" s="1">
        <v>45223</v>
      </c>
      <c r="D284" s="3">
        <v>18</v>
      </c>
      <c r="E284" s="2">
        <v>8</v>
      </c>
      <c r="F284" s="2">
        <v>3</v>
      </c>
      <c r="G284" s="2">
        <v>3</v>
      </c>
      <c r="H284" s="2">
        <v>28</v>
      </c>
      <c r="I284" t="s">
        <v>28</v>
      </c>
      <c r="J284">
        <v>1439</v>
      </c>
      <c r="K284" t="s">
        <v>29</v>
      </c>
      <c r="L284" t="s">
        <v>48</v>
      </c>
      <c r="M284" s="3">
        <v>180</v>
      </c>
      <c r="N284" s="4">
        <v>0.64513888888888882</v>
      </c>
      <c r="O284" s="3">
        <v>10</v>
      </c>
      <c r="P284">
        <v>15</v>
      </c>
      <c r="Q284" s="13">
        <v>0</v>
      </c>
      <c r="R284" s="13" t="s">
        <v>44</v>
      </c>
    </row>
    <row r="285" spans="1:18" x14ac:dyDescent="0.25">
      <c r="A285" s="1" t="s">
        <v>13</v>
      </c>
      <c r="B285" s="1" t="s">
        <v>5</v>
      </c>
      <c r="C285" s="1">
        <v>45189</v>
      </c>
      <c r="D285" s="3">
        <v>11</v>
      </c>
      <c r="E285" s="2">
        <v>6</v>
      </c>
      <c r="F285" s="2">
        <v>3</v>
      </c>
      <c r="G285" s="2">
        <v>7</v>
      </c>
      <c r="H285">
        <v>1432</v>
      </c>
      <c r="I285" t="s">
        <v>29</v>
      </c>
      <c r="J285">
        <v>22</v>
      </c>
      <c r="K285" t="s">
        <v>28</v>
      </c>
      <c r="L285" t="s">
        <v>45</v>
      </c>
      <c r="M285" s="3">
        <v>5</v>
      </c>
      <c r="N285" s="4">
        <v>0.64652777777777781</v>
      </c>
      <c r="O285" s="3">
        <v>10</v>
      </c>
      <c r="P285">
        <v>15</v>
      </c>
      <c r="Q285" s="13">
        <v>4.8611111111110938E-3</v>
      </c>
      <c r="R285" s="13" t="s">
        <v>44</v>
      </c>
    </row>
    <row r="286" spans="1:18" x14ac:dyDescent="0.25">
      <c r="A286" s="1" t="s">
        <v>11</v>
      </c>
      <c r="B286" s="1" t="s">
        <v>5</v>
      </c>
      <c r="C286" s="1">
        <v>45286</v>
      </c>
      <c r="D286" s="3">
        <v>27</v>
      </c>
      <c r="E286" s="2">
        <v>7</v>
      </c>
      <c r="F286" s="2">
        <v>3</v>
      </c>
      <c r="G286" s="2">
        <v>3</v>
      </c>
      <c r="H286">
        <v>1447</v>
      </c>
      <c r="I286" t="s">
        <v>29</v>
      </c>
      <c r="J286">
        <v>1448</v>
      </c>
      <c r="K286" t="s">
        <v>29</v>
      </c>
      <c r="L286" t="s">
        <v>47</v>
      </c>
      <c r="M286" s="3">
        <v>10</v>
      </c>
      <c r="N286" s="4">
        <v>0.64652777777777781</v>
      </c>
      <c r="O286" s="3">
        <v>10</v>
      </c>
      <c r="P286">
        <v>15</v>
      </c>
      <c r="Q286" s="13">
        <v>3.4722222222222099E-3</v>
      </c>
      <c r="R286" s="13" t="s">
        <v>44</v>
      </c>
    </row>
    <row r="287" spans="1:18" x14ac:dyDescent="0.25">
      <c r="A287" s="1" t="s">
        <v>0</v>
      </c>
      <c r="B287" s="1" t="s">
        <v>1</v>
      </c>
      <c r="C287" s="1">
        <v>45189</v>
      </c>
      <c r="D287" s="3">
        <v>11</v>
      </c>
      <c r="E287" s="2">
        <v>6</v>
      </c>
      <c r="F287" s="2">
        <v>3</v>
      </c>
      <c r="G287" s="2">
        <v>8</v>
      </c>
      <c r="H287">
        <v>24</v>
      </c>
      <c r="I287" t="s">
        <v>28</v>
      </c>
      <c r="J287">
        <v>25</v>
      </c>
      <c r="K287" t="s">
        <v>28</v>
      </c>
      <c r="L287" t="s">
        <v>48</v>
      </c>
      <c r="M287" s="3">
        <v>15</v>
      </c>
      <c r="N287" s="4">
        <v>0.64861111111111114</v>
      </c>
      <c r="O287" s="3">
        <v>10</v>
      </c>
      <c r="P287">
        <v>15</v>
      </c>
      <c r="Q287" s="13">
        <v>1.3888888888888951E-2</v>
      </c>
      <c r="R287" s="13" t="s">
        <v>44</v>
      </c>
    </row>
    <row r="288" spans="1:18" x14ac:dyDescent="0.25">
      <c r="A288" s="1" t="s">
        <v>4</v>
      </c>
      <c r="B288" s="1" t="s">
        <v>5</v>
      </c>
      <c r="C288" s="1">
        <v>45223</v>
      </c>
      <c r="D288" s="3">
        <v>18</v>
      </c>
      <c r="E288" s="2">
        <v>8</v>
      </c>
      <c r="F288" s="2">
        <v>3</v>
      </c>
      <c r="G288" s="2">
        <v>3</v>
      </c>
      <c r="H288" s="2">
        <v>1439</v>
      </c>
      <c r="I288" t="s">
        <v>29</v>
      </c>
      <c r="J288">
        <v>28</v>
      </c>
      <c r="K288" t="s">
        <v>28</v>
      </c>
      <c r="L288" t="s">
        <v>48</v>
      </c>
      <c r="M288" s="3">
        <v>120</v>
      </c>
      <c r="N288" s="4">
        <v>0.64861111111111114</v>
      </c>
      <c r="O288" s="3">
        <v>10</v>
      </c>
      <c r="P288">
        <v>15</v>
      </c>
      <c r="Q288" s="13">
        <v>3.4722222222223209E-3</v>
      </c>
      <c r="R288" s="13" t="s">
        <v>44</v>
      </c>
    </row>
    <row r="289" spans="1:18" x14ac:dyDescent="0.25">
      <c r="A289" s="1" t="s">
        <v>4</v>
      </c>
      <c r="B289" s="1" t="s">
        <v>5</v>
      </c>
      <c r="C289" s="1">
        <v>45223</v>
      </c>
      <c r="D289" s="3">
        <v>18</v>
      </c>
      <c r="E289" s="2">
        <v>8</v>
      </c>
      <c r="F289" s="2">
        <v>3</v>
      </c>
      <c r="G289" s="2">
        <v>3</v>
      </c>
      <c r="H289" s="2">
        <v>28</v>
      </c>
      <c r="I289" t="s">
        <v>28</v>
      </c>
      <c r="J289">
        <v>1439</v>
      </c>
      <c r="K289" t="s">
        <v>29</v>
      </c>
      <c r="L289" t="s">
        <v>48</v>
      </c>
      <c r="M289" s="3">
        <v>30</v>
      </c>
      <c r="N289" s="4">
        <v>0.64861111111111114</v>
      </c>
      <c r="O289" s="3">
        <v>10</v>
      </c>
      <c r="P289">
        <v>15</v>
      </c>
      <c r="Q289" s="13">
        <v>3.4722222222223209E-3</v>
      </c>
      <c r="R289" s="13" t="s">
        <v>44</v>
      </c>
    </row>
    <row r="290" spans="1:18" x14ac:dyDescent="0.25">
      <c r="A290" s="1" t="s">
        <v>0</v>
      </c>
      <c r="B290" s="1" t="s">
        <v>1</v>
      </c>
      <c r="C290" s="1">
        <v>45175</v>
      </c>
      <c r="D290" s="3">
        <v>6</v>
      </c>
      <c r="E290" s="2">
        <v>4</v>
      </c>
      <c r="F290" s="2">
        <v>3</v>
      </c>
      <c r="G290" s="2">
        <v>9</v>
      </c>
      <c r="H290">
        <v>1433</v>
      </c>
      <c r="I290" t="s">
        <v>29</v>
      </c>
      <c r="J290">
        <v>24</v>
      </c>
      <c r="K290" t="s">
        <v>28</v>
      </c>
      <c r="L290" t="s">
        <v>45</v>
      </c>
      <c r="M290" s="3">
        <v>5</v>
      </c>
      <c r="N290" s="4">
        <v>0.64930555555555558</v>
      </c>
      <c r="O290" s="3">
        <v>10</v>
      </c>
      <c r="P290">
        <v>15</v>
      </c>
      <c r="Q290" s="13">
        <v>6.9444444444444198E-4</v>
      </c>
      <c r="R290" s="13" t="s">
        <v>44</v>
      </c>
    </row>
    <row r="291" spans="1:18" x14ac:dyDescent="0.25">
      <c r="A291" s="1" t="s">
        <v>4</v>
      </c>
      <c r="B291" s="1" t="s">
        <v>5</v>
      </c>
      <c r="C291" s="1">
        <v>45183</v>
      </c>
      <c r="D291" s="3">
        <v>9</v>
      </c>
      <c r="E291" s="2">
        <v>2</v>
      </c>
      <c r="F291" s="2">
        <v>3</v>
      </c>
      <c r="G291" s="2">
        <v>2</v>
      </c>
      <c r="H291">
        <v>1438</v>
      </c>
      <c r="I291" t="s">
        <v>29</v>
      </c>
      <c r="J291">
        <v>28</v>
      </c>
      <c r="K291" t="s">
        <v>28</v>
      </c>
      <c r="L291" t="s">
        <v>48</v>
      </c>
      <c r="M291" s="3">
        <v>150</v>
      </c>
      <c r="N291" s="4">
        <v>0.65486111111111112</v>
      </c>
      <c r="O291" s="3">
        <v>10</v>
      </c>
      <c r="P291">
        <v>15</v>
      </c>
      <c r="Q291" s="13">
        <v>6.9444444444444198E-4</v>
      </c>
      <c r="R291" s="13" t="s">
        <v>44</v>
      </c>
    </row>
    <row r="292" spans="1:18" x14ac:dyDescent="0.25">
      <c r="A292" s="1" t="s">
        <v>4</v>
      </c>
      <c r="B292" s="1" t="s">
        <v>5</v>
      </c>
      <c r="C292" s="1">
        <v>45183</v>
      </c>
      <c r="D292" s="3">
        <v>9</v>
      </c>
      <c r="E292" s="2">
        <v>2</v>
      </c>
      <c r="F292" s="2">
        <v>3</v>
      </c>
      <c r="G292" s="2">
        <v>2</v>
      </c>
      <c r="H292">
        <v>28</v>
      </c>
      <c r="I292" t="s">
        <v>28</v>
      </c>
      <c r="J292">
        <v>1439</v>
      </c>
      <c r="K292" t="s">
        <v>29</v>
      </c>
      <c r="L292" t="s">
        <v>45</v>
      </c>
      <c r="M292" s="3">
        <v>20</v>
      </c>
      <c r="N292" s="4">
        <v>0.65486111111111112</v>
      </c>
      <c r="O292" s="3">
        <v>10</v>
      </c>
      <c r="P292">
        <v>15</v>
      </c>
      <c r="Q292" s="13">
        <v>6.9444444444444198E-4</v>
      </c>
      <c r="R292" s="13" t="s">
        <v>44</v>
      </c>
    </row>
    <row r="293" spans="1:18" x14ac:dyDescent="0.25">
      <c r="A293" s="1" t="s">
        <v>4</v>
      </c>
      <c r="B293" s="1" t="s">
        <v>5</v>
      </c>
      <c r="C293" s="1">
        <v>45183</v>
      </c>
      <c r="D293" s="3">
        <v>9</v>
      </c>
      <c r="E293" s="2">
        <v>2</v>
      </c>
      <c r="F293" s="2">
        <v>3</v>
      </c>
      <c r="G293" s="2">
        <v>2</v>
      </c>
      <c r="H293">
        <v>1438</v>
      </c>
      <c r="I293" t="s">
        <v>29</v>
      </c>
      <c r="J293">
        <v>1439</v>
      </c>
      <c r="K293" t="s">
        <v>29</v>
      </c>
      <c r="L293" t="s">
        <v>45</v>
      </c>
      <c r="M293" s="3">
        <v>45</v>
      </c>
      <c r="N293" s="4">
        <v>0.65694444444444444</v>
      </c>
      <c r="O293" s="3">
        <v>10</v>
      </c>
      <c r="P293">
        <v>15</v>
      </c>
      <c r="Q293" s="13">
        <v>2.7777777777777679E-3</v>
      </c>
      <c r="R293" s="13" t="s">
        <v>44</v>
      </c>
    </row>
    <row r="294" spans="1:18" x14ac:dyDescent="0.25">
      <c r="A294" s="1" t="s">
        <v>9</v>
      </c>
      <c r="B294" s="1" t="s">
        <v>1</v>
      </c>
      <c r="C294" s="1">
        <v>45245</v>
      </c>
      <c r="D294" s="3">
        <v>21</v>
      </c>
      <c r="E294" s="2">
        <v>2</v>
      </c>
      <c r="F294" s="2">
        <v>3</v>
      </c>
      <c r="G294" s="2">
        <v>4</v>
      </c>
      <c r="H294" s="2">
        <v>34</v>
      </c>
      <c r="I294" t="s">
        <v>28</v>
      </c>
      <c r="J294">
        <v>35</v>
      </c>
      <c r="K294" t="s">
        <v>28</v>
      </c>
      <c r="L294" t="s">
        <v>48</v>
      </c>
      <c r="M294" s="3">
        <v>90</v>
      </c>
      <c r="N294" s="4">
        <v>0.65694444444444444</v>
      </c>
      <c r="O294" s="3">
        <v>10</v>
      </c>
      <c r="P294">
        <v>15</v>
      </c>
      <c r="Q294" s="13">
        <v>0</v>
      </c>
      <c r="R294" s="13" t="s">
        <v>44</v>
      </c>
    </row>
    <row r="295" spans="1:18" x14ac:dyDescent="0.25">
      <c r="A295" s="1" t="s">
        <v>6</v>
      </c>
      <c r="B295" s="1" t="s">
        <v>5</v>
      </c>
      <c r="C295" s="1">
        <v>45172</v>
      </c>
      <c r="D295" s="3">
        <v>5</v>
      </c>
      <c r="E295" s="2">
        <v>1</v>
      </c>
      <c r="F295" s="2">
        <v>3</v>
      </c>
      <c r="G295" s="2">
        <v>7</v>
      </c>
      <c r="H295">
        <v>26</v>
      </c>
      <c r="I295" t="s">
        <v>28</v>
      </c>
      <c r="J295">
        <v>1435</v>
      </c>
      <c r="K295" t="s">
        <v>29</v>
      </c>
      <c r="L295" t="s">
        <v>48</v>
      </c>
      <c r="M295" s="3">
        <v>15</v>
      </c>
      <c r="N295" s="4">
        <v>0.65763888888888888</v>
      </c>
      <c r="O295" s="3">
        <v>10</v>
      </c>
      <c r="P295">
        <v>15</v>
      </c>
      <c r="Q295" s="13">
        <v>1.388888888888884E-3</v>
      </c>
      <c r="R295" s="13" t="s">
        <v>44</v>
      </c>
    </row>
    <row r="296" spans="1:18" x14ac:dyDescent="0.25">
      <c r="A296" s="1" t="s">
        <v>6</v>
      </c>
      <c r="B296" s="1" t="s">
        <v>5</v>
      </c>
      <c r="C296" s="1">
        <v>45172</v>
      </c>
      <c r="D296" s="3">
        <v>5</v>
      </c>
      <c r="E296" s="2">
        <v>1</v>
      </c>
      <c r="F296" s="2">
        <v>3</v>
      </c>
      <c r="G296" s="2">
        <v>7</v>
      </c>
      <c r="H296">
        <v>26</v>
      </c>
      <c r="I296" t="s">
        <v>28</v>
      </c>
      <c r="J296">
        <v>1435</v>
      </c>
      <c r="K296" t="s">
        <v>29</v>
      </c>
      <c r="L296" t="s">
        <v>47</v>
      </c>
      <c r="M296" s="3">
        <v>20</v>
      </c>
      <c r="N296" s="4">
        <v>0.65763888888888888</v>
      </c>
      <c r="O296" s="3">
        <v>10</v>
      </c>
      <c r="P296">
        <v>15</v>
      </c>
      <c r="Q296" s="13">
        <v>1.388888888888884E-3</v>
      </c>
      <c r="R296" s="13" t="s">
        <v>44</v>
      </c>
    </row>
    <row r="297" spans="1:18" x14ac:dyDescent="0.25">
      <c r="A297" s="1" t="s">
        <v>6</v>
      </c>
      <c r="B297" s="1" t="s">
        <v>5</v>
      </c>
      <c r="C297" s="1">
        <v>45172</v>
      </c>
      <c r="D297" s="3">
        <v>5</v>
      </c>
      <c r="E297" s="2">
        <v>1</v>
      </c>
      <c r="F297" s="2">
        <v>3</v>
      </c>
      <c r="G297" s="2">
        <v>7</v>
      </c>
      <c r="H297">
        <v>1434</v>
      </c>
      <c r="I297" t="s">
        <v>29</v>
      </c>
      <c r="J297">
        <v>1435</v>
      </c>
      <c r="K297" t="s">
        <v>29</v>
      </c>
      <c r="L297" t="s">
        <v>45</v>
      </c>
      <c r="M297" s="3">
        <v>15</v>
      </c>
      <c r="N297" s="4">
        <v>0.65763888888888888</v>
      </c>
      <c r="O297" s="3">
        <v>10</v>
      </c>
      <c r="P297">
        <v>15</v>
      </c>
      <c r="Q297" s="13">
        <v>1.388888888888884E-3</v>
      </c>
      <c r="R297" s="13" t="s">
        <v>44</v>
      </c>
    </row>
    <row r="298" spans="1:18" x14ac:dyDescent="0.25">
      <c r="A298" s="1" t="s">
        <v>4</v>
      </c>
      <c r="B298" s="1" t="s">
        <v>5</v>
      </c>
      <c r="C298" s="1">
        <v>45183</v>
      </c>
      <c r="D298" s="3">
        <v>9</v>
      </c>
      <c r="E298" s="2">
        <v>2</v>
      </c>
      <c r="F298" s="2">
        <v>3</v>
      </c>
      <c r="G298" s="2">
        <v>2</v>
      </c>
      <c r="H298">
        <v>1438</v>
      </c>
      <c r="I298" t="s">
        <v>29</v>
      </c>
      <c r="J298">
        <v>1439</v>
      </c>
      <c r="K298" t="s">
        <v>29</v>
      </c>
      <c r="L298" t="s">
        <v>48</v>
      </c>
      <c r="M298" s="3">
        <v>120</v>
      </c>
      <c r="N298" s="4">
        <v>0.65763888888888888</v>
      </c>
      <c r="O298" s="3">
        <v>10</v>
      </c>
      <c r="P298">
        <v>15</v>
      </c>
      <c r="Q298" s="13">
        <v>3.4722222222222099E-3</v>
      </c>
      <c r="R298" s="13" t="s">
        <v>44</v>
      </c>
    </row>
    <row r="299" spans="1:18" x14ac:dyDescent="0.25">
      <c r="A299" s="1" t="s">
        <v>0</v>
      </c>
      <c r="B299" s="1" t="s">
        <v>1</v>
      </c>
      <c r="C299" s="1">
        <v>45202</v>
      </c>
      <c r="D299" s="3">
        <v>15</v>
      </c>
      <c r="E299" s="2">
        <v>8</v>
      </c>
      <c r="F299" s="2">
        <v>3</v>
      </c>
      <c r="G299" s="2">
        <v>4</v>
      </c>
      <c r="H299">
        <v>25</v>
      </c>
      <c r="I299" t="s">
        <v>28</v>
      </c>
      <c r="J299">
        <v>24</v>
      </c>
      <c r="K299" t="s">
        <v>28</v>
      </c>
      <c r="L299" t="s">
        <v>45</v>
      </c>
      <c r="M299" s="3">
        <v>5</v>
      </c>
      <c r="N299" s="4">
        <v>0.65833333333333333</v>
      </c>
      <c r="O299" s="3">
        <v>9</v>
      </c>
      <c r="P299">
        <v>15</v>
      </c>
      <c r="Q299" s="13">
        <v>0.29791666666666666</v>
      </c>
      <c r="R299" s="13">
        <v>1.1111111111111072E-2</v>
      </c>
    </row>
    <row r="300" spans="1:18" x14ac:dyDescent="0.25">
      <c r="A300" s="1" t="s">
        <v>14</v>
      </c>
      <c r="B300" s="1" t="s">
        <v>1</v>
      </c>
      <c r="C300" s="1">
        <v>45261</v>
      </c>
      <c r="D300" s="3">
        <v>23</v>
      </c>
      <c r="E300" s="2">
        <v>8</v>
      </c>
      <c r="F300" s="2">
        <v>3</v>
      </c>
      <c r="G300" s="2">
        <v>4</v>
      </c>
      <c r="H300" s="2">
        <v>30</v>
      </c>
      <c r="I300" t="s">
        <v>28</v>
      </c>
      <c r="J300">
        <v>1441</v>
      </c>
      <c r="K300" t="s">
        <v>29</v>
      </c>
      <c r="L300" t="s">
        <v>48</v>
      </c>
      <c r="M300" s="3">
        <v>180</v>
      </c>
      <c r="N300" s="4">
        <v>0.65833333333333333</v>
      </c>
      <c r="O300" s="3">
        <v>10</v>
      </c>
      <c r="P300">
        <v>15</v>
      </c>
      <c r="Q300" s="13">
        <v>0</v>
      </c>
      <c r="R300" s="13" t="s">
        <v>44</v>
      </c>
    </row>
    <row r="301" spans="1:18" x14ac:dyDescent="0.25">
      <c r="A301" s="1" t="s">
        <v>6</v>
      </c>
      <c r="B301" s="1" t="s">
        <v>5</v>
      </c>
      <c r="C301" s="1">
        <v>45196</v>
      </c>
      <c r="D301" s="3">
        <v>13</v>
      </c>
      <c r="E301" s="2">
        <v>5</v>
      </c>
      <c r="F301" s="2">
        <v>3</v>
      </c>
      <c r="G301" s="2">
        <v>6</v>
      </c>
      <c r="H301">
        <v>1434</v>
      </c>
      <c r="I301" t="s">
        <v>29</v>
      </c>
      <c r="J301">
        <v>26</v>
      </c>
      <c r="K301" t="s">
        <v>28</v>
      </c>
      <c r="L301" t="s">
        <v>45</v>
      </c>
      <c r="M301" s="3">
        <v>45</v>
      </c>
      <c r="N301" s="4">
        <v>0.65902777777777777</v>
      </c>
      <c r="O301" s="3">
        <v>10</v>
      </c>
      <c r="P301">
        <v>15</v>
      </c>
      <c r="Q301" s="13">
        <v>0</v>
      </c>
      <c r="R301" s="13" t="s">
        <v>44</v>
      </c>
    </row>
    <row r="302" spans="1:18" x14ac:dyDescent="0.25">
      <c r="A302" s="1" t="s">
        <v>6</v>
      </c>
      <c r="B302" s="1" t="s">
        <v>5</v>
      </c>
      <c r="C302" s="1">
        <v>45172</v>
      </c>
      <c r="D302" s="3">
        <v>5</v>
      </c>
      <c r="E302" s="2">
        <v>1</v>
      </c>
      <c r="F302" s="2">
        <v>3</v>
      </c>
      <c r="G302" s="2">
        <v>7</v>
      </c>
      <c r="H302">
        <v>26</v>
      </c>
      <c r="I302" t="s">
        <v>28</v>
      </c>
      <c r="J302">
        <v>1435</v>
      </c>
      <c r="K302" t="s">
        <v>29</v>
      </c>
      <c r="L302" t="s">
        <v>48</v>
      </c>
      <c r="M302" s="3">
        <v>20</v>
      </c>
      <c r="N302" s="4">
        <v>0.65972222222222221</v>
      </c>
      <c r="O302" s="3">
        <v>10</v>
      </c>
      <c r="P302">
        <v>15</v>
      </c>
      <c r="Q302" s="13">
        <v>3.4722222222222099E-3</v>
      </c>
      <c r="R302" s="13" t="s">
        <v>44</v>
      </c>
    </row>
    <row r="303" spans="1:18" x14ac:dyDescent="0.25">
      <c r="A303" s="1" t="s">
        <v>0</v>
      </c>
      <c r="B303" s="1" t="s">
        <v>1</v>
      </c>
      <c r="C303" s="1">
        <v>45196</v>
      </c>
      <c r="D303" s="3">
        <v>13</v>
      </c>
      <c r="E303" s="2">
        <v>7</v>
      </c>
      <c r="F303" s="2">
        <v>3</v>
      </c>
      <c r="G303" s="2">
        <v>4</v>
      </c>
      <c r="H303">
        <v>24</v>
      </c>
      <c r="I303" t="s">
        <v>28</v>
      </c>
      <c r="J303">
        <v>25</v>
      </c>
      <c r="K303" t="s">
        <v>28</v>
      </c>
      <c r="L303" t="s">
        <v>45</v>
      </c>
      <c r="M303" s="3">
        <v>15</v>
      </c>
      <c r="N303" s="4">
        <v>0.65972222222222221</v>
      </c>
      <c r="O303" s="3">
        <v>9</v>
      </c>
      <c r="P303">
        <v>15</v>
      </c>
      <c r="Q303" s="13">
        <v>0.31180555555555556</v>
      </c>
      <c r="R303" s="13">
        <v>4.8611111111110938E-3</v>
      </c>
    </row>
    <row r="304" spans="1:18" x14ac:dyDescent="0.25">
      <c r="A304" s="1" t="s">
        <v>6</v>
      </c>
      <c r="B304" s="1" t="s">
        <v>5</v>
      </c>
      <c r="C304" s="1">
        <v>45196</v>
      </c>
      <c r="D304" s="3">
        <v>13</v>
      </c>
      <c r="E304" s="2">
        <v>5</v>
      </c>
      <c r="F304" s="2">
        <v>3</v>
      </c>
      <c r="G304" s="2">
        <v>6</v>
      </c>
      <c r="H304">
        <v>1435</v>
      </c>
      <c r="I304" t="s">
        <v>29</v>
      </c>
      <c r="J304">
        <v>1434</v>
      </c>
      <c r="K304" t="s">
        <v>29</v>
      </c>
      <c r="L304" t="s">
        <v>45</v>
      </c>
      <c r="M304" s="3">
        <v>15</v>
      </c>
      <c r="N304" s="4">
        <v>0.65972222222222221</v>
      </c>
      <c r="O304" s="3">
        <v>10</v>
      </c>
      <c r="P304">
        <v>15</v>
      </c>
      <c r="Q304" s="13">
        <v>6.9444444444444198E-4</v>
      </c>
      <c r="R304" s="13" t="s">
        <v>44</v>
      </c>
    </row>
    <row r="305" spans="1:18" x14ac:dyDescent="0.25">
      <c r="A305" s="1" t="s">
        <v>6</v>
      </c>
      <c r="B305" s="1" t="s">
        <v>5</v>
      </c>
      <c r="C305" s="1">
        <v>45196</v>
      </c>
      <c r="D305" s="3">
        <v>13</v>
      </c>
      <c r="E305" s="2">
        <v>5</v>
      </c>
      <c r="F305" s="2">
        <v>3</v>
      </c>
      <c r="G305" s="2">
        <v>6</v>
      </c>
      <c r="H305">
        <v>26</v>
      </c>
      <c r="I305" t="s">
        <v>28</v>
      </c>
      <c r="J305">
        <v>1435</v>
      </c>
      <c r="K305" t="s">
        <v>29</v>
      </c>
      <c r="L305" t="s">
        <v>48</v>
      </c>
      <c r="M305" s="3">
        <v>180</v>
      </c>
      <c r="N305" s="4">
        <v>0.65972222222222221</v>
      </c>
      <c r="O305" s="3">
        <v>10</v>
      </c>
      <c r="P305">
        <v>15</v>
      </c>
      <c r="Q305" s="13">
        <v>6.9444444444444198E-4</v>
      </c>
      <c r="R305" s="13" t="s">
        <v>44</v>
      </c>
    </row>
    <row r="306" spans="1:18" x14ac:dyDescent="0.25">
      <c r="A306" s="1" t="s">
        <v>12</v>
      </c>
      <c r="B306" s="1" t="s">
        <v>1</v>
      </c>
      <c r="C306" s="1">
        <v>45182</v>
      </c>
      <c r="D306" s="3">
        <v>8</v>
      </c>
      <c r="E306" s="2">
        <v>2</v>
      </c>
      <c r="F306" s="2">
        <v>3</v>
      </c>
      <c r="G306" s="2">
        <v>5</v>
      </c>
      <c r="H306">
        <v>27</v>
      </c>
      <c r="I306" t="s">
        <v>28</v>
      </c>
      <c r="J306">
        <v>1437</v>
      </c>
      <c r="K306" t="s">
        <v>29</v>
      </c>
      <c r="L306" t="s">
        <v>45</v>
      </c>
      <c r="M306" s="3">
        <v>5</v>
      </c>
      <c r="N306" s="4">
        <v>0.66041666666666665</v>
      </c>
      <c r="O306" s="3">
        <v>10</v>
      </c>
      <c r="P306">
        <v>15</v>
      </c>
      <c r="Q306" s="13">
        <v>0</v>
      </c>
      <c r="R306" s="13" t="s">
        <v>44</v>
      </c>
    </row>
    <row r="307" spans="1:18" x14ac:dyDescent="0.25">
      <c r="A307" s="1" t="s">
        <v>14</v>
      </c>
      <c r="B307" s="1" t="s">
        <v>1</v>
      </c>
      <c r="C307" s="1">
        <v>45261</v>
      </c>
      <c r="D307" s="3">
        <v>23</v>
      </c>
      <c r="E307" s="2">
        <v>8</v>
      </c>
      <c r="F307" s="2">
        <v>3</v>
      </c>
      <c r="G307" s="2">
        <v>4</v>
      </c>
      <c r="H307" s="2">
        <v>30</v>
      </c>
      <c r="I307" t="s">
        <v>28</v>
      </c>
      <c r="J307">
        <v>1441</v>
      </c>
      <c r="K307" t="s">
        <v>29</v>
      </c>
      <c r="L307" t="s">
        <v>48</v>
      </c>
      <c r="M307" s="3">
        <v>5</v>
      </c>
      <c r="N307" s="4">
        <v>0.66041666666666665</v>
      </c>
      <c r="O307" s="3">
        <v>10</v>
      </c>
      <c r="P307">
        <v>15</v>
      </c>
      <c r="Q307" s="13">
        <v>2.0833333333333259E-3</v>
      </c>
      <c r="R307" s="13" t="s">
        <v>44</v>
      </c>
    </row>
    <row r="308" spans="1:18" x14ac:dyDescent="0.25">
      <c r="A308" s="1" t="s">
        <v>0</v>
      </c>
      <c r="B308" s="1" t="s">
        <v>1</v>
      </c>
      <c r="C308" s="1">
        <v>45202</v>
      </c>
      <c r="D308" s="3">
        <v>15</v>
      </c>
      <c r="E308" s="2">
        <v>8</v>
      </c>
      <c r="F308" s="2">
        <v>3</v>
      </c>
      <c r="G308" s="2">
        <v>4</v>
      </c>
      <c r="H308">
        <v>24</v>
      </c>
      <c r="I308" t="s">
        <v>28</v>
      </c>
      <c r="J308">
        <v>25</v>
      </c>
      <c r="K308" t="s">
        <v>28</v>
      </c>
      <c r="L308" t="s">
        <v>45</v>
      </c>
      <c r="M308" s="3">
        <v>15</v>
      </c>
      <c r="N308" s="4">
        <v>0.66111111111111109</v>
      </c>
      <c r="O308" s="3">
        <v>9</v>
      </c>
      <c r="P308">
        <v>15</v>
      </c>
      <c r="Q308" s="13">
        <v>0.30069444444444443</v>
      </c>
      <c r="R308" s="13">
        <v>8.3333333333333037E-3</v>
      </c>
    </row>
    <row r="309" spans="1:18" x14ac:dyDescent="0.25">
      <c r="A309" s="1" t="s">
        <v>13</v>
      </c>
      <c r="B309" s="1" t="s">
        <v>5</v>
      </c>
      <c r="C309" s="1">
        <v>45148</v>
      </c>
      <c r="D309" s="3">
        <v>1</v>
      </c>
      <c r="E309" s="2">
        <v>1</v>
      </c>
      <c r="F309" s="2">
        <v>3</v>
      </c>
      <c r="G309" s="2">
        <v>4</v>
      </c>
      <c r="H309">
        <v>23</v>
      </c>
      <c r="I309" t="s">
        <v>28</v>
      </c>
      <c r="J309">
        <v>22</v>
      </c>
      <c r="K309" t="s">
        <v>28</v>
      </c>
      <c r="L309" t="s">
        <v>48</v>
      </c>
      <c r="M309" s="5"/>
      <c r="N309" s="4">
        <v>0.66249999999999998</v>
      </c>
      <c r="O309" s="3">
        <v>9</v>
      </c>
      <c r="P309">
        <v>15</v>
      </c>
      <c r="Q309" s="13">
        <v>0.32916666666666666</v>
      </c>
      <c r="R309" s="13">
        <v>9.7222222222221877E-3</v>
      </c>
    </row>
    <row r="310" spans="1:18" x14ac:dyDescent="0.25">
      <c r="A310" s="1" t="s">
        <v>14</v>
      </c>
      <c r="B310" s="1" t="s">
        <v>1</v>
      </c>
      <c r="C310" s="1">
        <v>45231</v>
      </c>
      <c r="D310" s="3">
        <v>19</v>
      </c>
      <c r="E310" s="2">
        <v>4</v>
      </c>
      <c r="F310" s="2">
        <v>3</v>
      </c>
      <c r="G310" s="2">
        <v>5</v>
      </c>
      <c r="H310" s="2">
        <v>30</v>
      </c>
      <c r="I310" t="s">
        <v>28</v>
      </c>
      <c r="J310">
        <v>1442</v>
      </c>
      <c r="K310" t="s">
        <v>29</v>
      </c>
      <c r="L310" t="s">
        <v>51</v>
      </c>
      <c r="M310" s="3">
        <v>5</v>
      </c>
      <c r="N310" s="4">
        <v>0.66249999999999998</v>
      </c>
      <c r="O310" s="3">
        <v>10</v>
      </c>
      <c r="P310">
        <v>15</v>
      </c>
      <c r="Q310" s="13">
        <v>6.9444444444444198E-4</v>
      </c>
      <c r="R310" s="13" t="s">
        <v>44</v>
      </c>
    </row>
    <row r="311" spans="1:18" x14ac:dyDescent="0.25">
      <c r="A311" s="1" t="s">
        <v>9</v>
      </c>
      <c r="B311" s="1" t="s">
        <v>1</v>
      </c>
      <c r="C311" s="1">
        <v>45252</v>
      </c>
      <c r="D311" s="3">
        <v>22</v>
      </c>
      <c r="E311" s="2">
        <v>3</v>
      </c>
      <c r="F311" s="2">
        <v>3</v>
      </c>
      <c r="G311" s="2">
        <v>8</v>
      </c>
      <c r="H311">
        <v>34</v>
      </c>
      <c r="I311" t="s">
        <v>28</v>
      </c>
      <c r="J311">
        <v>35</v>
      </c>
      <c r="K311" t="s">
        <v>28</v>
      </c>
      <c r="L311" t="s">
        <v>48</v>
      </c>
      <c r="M311" s="3">
        <v>60</v>
      </c>
      <c r="N311" s="4">
        <v>0.66249999999999998</v>
      </c>
      <c r="O311" s="3">
        <v>10</v>
      </c>
      <c r="P311">
        <v>15</v>
      </c>
      <c r="Q311" s="13">
        <v>0</v>
      </c>
      <c r="R311" s="13" t="s">
        <v>44</v>
      </c>
    </row>
    <row r="312" spans="1:18" x14ac:dyDescent="0.25">
      <c r="A312" s="1" t="s">
        <v>0</v>
      </c>
      <c r="B312" s="1" t="s">
        <v>1</v>
      </c>
      <c r="C312" s="1">
        <v>45202</v>
      </c>
      <c r="D312" s="3">
        <v>15</v>
      </c>
      <c r="E312" s="2">
        <v>8</v>
      </c>
      <c r="F312" s="2">
        <v>3</v>
      </c>
      <c r="G312" s="2">
        <v>4</v>
      </c>
      <c r="H312">
        <v>24</v>
      </c>
      <c r="I312" t="s">
        <v>28</v>
      </c>
      <c r="J312">
        <v>1433</v>
      </c>
      <c r="K312" t="s">
        <v>29</v>
      </c>
      <c r="L312" t="s">
        <v>45</v>
      </c>
      <c r="M312" s="3">
        <v>5</v>
      </c>
      <c r="N312" s="4">
        <v>0.66319444444444442</v>
      </c>
      <c r="O312" s="3">
        <v>9</v>
      </c>
      <c r="P312">
        <v>15</v>
      </c>
      <c r="Q312" s="13">
        <v>0.30277777777777776</v>
      </c>
      <c r="R312" s="13">
        <v>6.2499999999999778E-3</v>
      </c>
    </row>
    <row r="313" spans="1:18" x14ac:dyDescent="0.25">
      <c r="A313" s="1" t="s">
        <v>9</v>
      </c>
      <c r="B313" s="1" t="s">
        <v>1</v>
      </c>
      <c r="C313" s="1">
        <v>45261</v>
      </c>
      <c r="D313" s="3">
        <v>23</v>
      </c>
      <c r="E313" s="2">
        <v>4</v>
      </c>
      <c r="F313" s="2">
        <v>2</v>
      </c>
      <c r="G313" s="2">
        <v>8</v>
      </c>
      <c r="H313">
        <v>35</v>
      </c>
      <c r="I313" t="s">
        <v>28</v>
      </c>
      <c r="J313">
        <v>34</v>
      </c>
      <c r="K313" t="s">
        <v>28</v>
      </c>
      <c r="L313" t="s">
        <v>45</v>
      </c>
      <c r="M313" s="3">
        <v>10</v>
      </c>
      <c r="N313" s="4">
        <v>0.66319444444444442</v>
      </c>
      <c r="O313" s="3">
        <v>10</v>
      </c>
      <c r="P313">
        <v>15</v>
      </c>
      <c r="Q313" s="13">
        <v>6.9444444444444198E-4</v>
      </c>
      <c r="R313" s="13" t="s">
        <v>44</v>
      </c>
    </row>
    <row r="314" spans="1:18" x14ac:dyDescent="0.25">
      <c r="A314" s="1" t="s">
        <v>14</v>
      </c>
      <c r="B314" s="1" t="s">
        <v>1</v>
      </c>
      <c r="C314" s="1">
        <v>45231</v>
      </c>
      <c r="D314" s="3">
        <v>19</v>
      </c>
      <c r="E314" s="2">
        <v>4</v>
      </c>
      <c r="F314" s="2">
        <v>3</v>
      </c>
      <c r="G314" s="2">
        <v>5</v>
      </c>
      <c r="H314" s="2">
        <v>30</v>
      </c>
      <c r="I314" t="s">
        <v>28</v>
      </c>
      <c r="J314">
        <v>1442</v>
      </c>
      <c r="K314" t="s">
        <v>29</v>
      </c>
      <c r="L314" t="s">
        <v>45</v>
      </c>
      <c r="M314" s="3">
        <v>20</v>
      </c>
      <c r="N314" s="4">
        <v>0.66388888888888886</v>
      </c>
      <c r="O314" s="3">
        <v>10</v>
      </c>
      <c r="P314">
        <v>15</v>
      </c>
      <c r="Q314" s="13">
        <v>2.0833333333333259E-3</v>
      </c>
      <c r="R314" s="13" t="s">
        <v>44</v>
      </c>
    </row>
    <row r="315" spans="1:18" x14ac:dyDescent="0.25">
      <c r="A315" s="1" t="s">
        <v>14</v>
      </c>
      <c r="B315" s="1" t="s">
        <v>1</v>
      </c>
      <c r="C315" s="1">
        <v>45245</v>
      </c>
      <c r="D315" s="3">
        <v>21</v>
      </c>
      <c r="E315" s="2">
        <v>6</v>
      </c>
      <c r="F315" s="2">
        <v>3</v>
      </c>
      <c r="G315" s="2">
        <v>1</v>
      </c>
      <c r="H315" s="2">
        <v>30</v>
      </c>
      <c r="I315" t="s">
        <v>28</v>
      </c>
      <c r="J315">
        <v>1441</v>
      </c>
      <c r="K315" t="s">
        <v>29</v>
      </c>
      <c r="L315" t="s">
        <v>48</v>
      </c>
      <c r="M315" s="3">
        <v>30</v>
      </c>
      <c r="N315" s="4">
        <v>0.66388888888888886</v>
      </c>
      <c r="O315" s="3">
        <v>10</v>
      </c>
      <c r="P315">
        <v>15</v>
      </c>
      <c r="Q315" s="13">
        <v>6.9444444444444198E-4</v>
      </c>
      <c r="R315" s="13" t="s">
        <v>44</v>
      </c>
    </row>
    <row r="316" spans="1:18" x14ac:dyDescent="0.25">
      <c r="A316" s="1" t="s">
        <v>9</v>
      </c>
      <c r="B316" s="1" t="s">
        <v>1</v>
      </c>
      <c r="C316" s="1">
        <v>45261</v>
      </c>
      <c r="D316" s="3">
        <v>23</v>
      </c>
      <c r="E316" s="2">
        <v>4</v>
      </c>
      <c r="F316" s="2">
        <v>2</v>
      </c>
      <c r="G316" s="2">
        <v>8</v>
      </c>
      <c r="H316">
        <v>34</v>
      </c>
      <c r="I316" t="s">
        <v>28</v>
      </c>
      <c r="J316">
        <v>35</v>
      </c>
      <c r="K316" t="s">
        <v>28</v>
      </c>
      <c r="L316" t="s">
        <v>45</v>
      </c>
      <c r="M316" s="3">
        <v>15</v>
      </c>
      <c r="N316" s="4">
        <v>0.66388888888888886</v>
      </c>
      <c r="O316" s="3">
        <v>10</v>
      </c>
      <c r="P316">
        <v>15</v>
      </c>
      <c r="Q316" s="13">
        <v>1.388888888888884E-3</v>
      </c>
      <c r="R316" s="13" t="s">
        <v>44</v>
      </c>
    </row>
    <row r="317" spans="1:18" x14ac:dyDescent="0.25">
      <c r="A317" s="1" t="s">
        <v>14</v>
      </c>
      <c r="B317" s="1" t="s">
        <v>1</v>
      </c>
      <c r="C317" s="1">
        <v>45245</v>
      </c>
      <c r="D317" s="3">
        <v>21</v>
      </c>
      <c r="E317" s="2">
        <v>6</v>
      </c>
      <c r="F317" s="2">
        <v>3</v>
      </c>
      <c r="G317" s="2">
        <v>1</v>
      </c>
      <c r="H317" s="2">
        <v>1441</v>
      </c>
      <c r="I317" t="s">
        <v>29</v>
      </c>
      <c r="J317">
        <v>30</v>
      </c>
      <c r="K317" t="s">
        <v>28</v>
      </c>
      <c r="L317" t="s">
        <v>45</v>
      </c>
      <c r="M317" s="3">
        <v>10</v>
      </c>
      <c r="N317" s="4">
        <v>0.6645833333333333</v>
      </c>
      <c r="O317" s="3">
        <v>10</v>
      </c>
      <c r="P317">
        <v>15</v>
      </c>
      <c r="Q317" s="13">
        <v>1.388888888888884E-3</v>
      </c>
      <c r="R317" s="13" t="s">
        <v>44</v>
      </c>
    </row>
    <row r="318" spans="1:18" x14ac:dyDescent="0.25">
      <c r="A318" s="1" t="s">
        <v>14</v>
      </c>
      <c r="B318" s="1" t="s">
        <v>1</v>
      </c>
      <c r="C318" s="1">
        <v>45245</v>
      </c>
      <c r="D318" s="3">
        <v>21</v>
      </c>
      <c r="E318" s="2">
        <v>6</v>
      </c>
      <c r="F318" s="2">
        <v>3</v>
      </c>
      <c r="G318" s="2">
        <v>1</v>
      </c>
      <c r="H318" s="2">
        <v>30</v>
      </c>
      <c r="I318" t="s">
        <v>28</v>
      </c>
      <c r="J318">
        <v>1441</v>
      </c>
      <c r="K318" t="s">
        <v>29</v>
      </c>
      <c r="L318" t="s">
        <v>45</v>
      </c>
      <c r="M318" s="3">
        <v>15</v>
      </c>
      <c r="N318" s="4">
        <v>0.6645833333333333</v>
      </c>
      <c r="O318" s="3">
        <v>10</v>
      </c>
      <c r="P318">
        <v>15</v>
      </c>
      <c r="Q318" s="13">
        <v>1.388888888888884E-3</v>
      </c>
      <c r="R318" s="13" t="s">
        <v>44</v>
      </c>
    </row>
    <row r="319" spans="1:18" x14ac:dyDescent="0.25">
      <c r="A319" s="1" t="s">
        <v>0</v>
      </c>
      <c r="B319" s="1" t="s">
        <v>1</v>
      </c>
      <c r="C319" s="1">
        <v>45161</v>
      </c>
      <c r="D319" s="3">
        <v>3</v>
      </c>
      <c r="E319" s="2">
        <v>2</v>
      </c>
      <c r="F319" s="2">
        <v>3</v>
      </c>
      <c r="G319" s="2">
        <v>5</v>
      </c>
      <c r="H319">
        <v>25</v>
      </c>
      <c r="I319" t="s">
        <v>28</v>
      </c>
      <c r="J319">
        <v>24</v>
      </c>
      <c r="K319" t="s">
        <v>28</v>
      </c>
      <c r="L319" t="s">
        <v>45</v>
      </c>
      <c r="M319" s="3">
        <v>10</v>
      </c>
      <c r="N319" s="4">
        <v>0.66527777777777775</v>
      </c>
      <c r="O319" s="3">
        <v>10</v>
      </c>
      <c r="P319">
        <v>15</v>
      </c>
      <c r="Q319" s="13">
        <v>0</v>
      </c>
      <c r="R319" s="13" t="s">
        <v>44</v>
      </c>
    </row>
    <row r="320" spans="1:18" x14ac:dyDescent="0.25">
      <c r="A320" s="1" t="s">
        <v>0</v>
      </c>
      <c r="B320" s="1" t="s">
        <v>1</v>
      </c>
      <c r="C320" s="1">
        <v>45161</v>
      </c>
      <c r="D320" s="3">
        <v>3</v>
      </c>
      <c r="E320" s="2">
        <v>2</v>
      </c>
      <c r="F320" s="2">
        <v>3</v>
      </c>
      <c r="G320" s="2">
        <v>5</v>
      </c>
      <c r="H320">
        <v>24</v>
      </c>
      <c r="I320" t="s">
        <v>28</v>
      </c>
      <c r="J320">
        <v>25</v>
      </c>
      <c r="K320" t="s">
        <v>28</v>
      </c>
      <c r="L320" t="s">
        <v>45</v>
      </c>
      <c r="M320" s="3">
        <v>5</v>
      </c>
      <c r="N320" s="4">
        <v>0.66527777777777775</v>
      </c>
      <c r="O320" s="3">
        <v>10</v>
      </c>
      <c r="P320">
        <v>15</v>
      </c>
      <c r="Q320" s="13">
        <v>0</v>
      </c>
      <c r="R320" s="13" t="s">
        <v>44</v>
      </c>
    </row>
    <row r="321" spans="1:18" x14ac:dyDescent="0.25">
      <c r="A321" s="1" t="s">
        <v>0</v>
      </c>
      <c r="B321" s="1" t="s">
        <v>1</v>
      </c>
      <c r="C321" s="1">
        <v>45161</v>
      </c>
      <c r="D321" s="3">
        <v>3</v>
      </c>
      <c r="E321" s="2">
        <v>2</v>
      </c>
      <c r="F321" s="2">
        <v>3</v>
      </c>
      <c r="G321" s="2">
        <v>5</v>
      </c>
      <c r="H321">
        <v>1433</v>
      </c>
      <c r="I321" t="s">
        <v>29</v>
      </c>
      <c r="J321">
        <v>25</v>
      </c>
      <c r="K321" t="s">
        <v>28</v>
      </c>
      <c r="L321" t="s">
        <v>45</v>
      </c>
      <c r="M321" s="3">
        <v>20</v>
      </c>
      <c r="N321" s="4">
        <v>0.66527777777777775</v>
      </c>
      <c r="O321" s="3">
        <v>10</v>
      </c>
      <c r="P321">
        <v>15</v>
      </c>
      <c r="Q321" s="13">
        <v>0</v>
      </c>
      <c r="R321" s="13" t="s">
        <v>44</v>
      </c>
    </row>
    <row r="322" spans="1:18" x14ac:dyDescent="0.25">
      <c r="A322" s="1" t="s">
        <v>0</v>
      </c>
      <c r="B322" s="1" t="s">
        <v>1</v>
      </c>
      <c r="C322" s="1">
        <v>45182</v>
      </c>
      <c r="D322" s="3">
        <v>8</v>
      </c>
      <c r="E322" s="2">
        <v>5</v>
      </c>
      <c r="F322" s="2">
        <v>3</v>
      </c>
      <c r="G322" s="2">
        <v>8</v>
      </c>
      <c r="H322">
        <v>24</v>
      </c>
      <c r="I322" t="s">
        <v>28</v>
      </c>
      <c r="J322">
        <v>25</v>
      </c>
      <c r="K322" t="s">
        <v>28</v>
      </c>
      <c r="L322" t="s">
        <v>45</v>
      </c>
      <c r="M322" s="3">
        <v>5</v>
      </c>
      <c r="N322" s="4">
        <v>0.66527777777777775</v>
      </c>
      <c r="O322" s="3">
        <v>10</v>
      </c>
      <c r="P322">
        <v>15</v>
      </c>
      <c r="Q322" s="13">
        <v>0</v>
      </c>
      <c r="R322" s="13" t="s">
        <v>44</v>
      </c>
    </row>
    <row r="323" spans="1:18" x14ac:dyDescent="0.25">
      <c r="A323" s="1" t="s">
        <v>0</v>
      </c>
      <c r="B323" s="1" t="s">
        <v>1</v>
      </c>
      <c r="C323" s="1">
        <v>45196</v>
      </c>
      <c r="D323" s="3">
        <v>13</v>
      </c>
      <c r="E323" s="2">
        <v>7</v>
      </c>
      <c r="F323" s="2">
        <v>3</v>
      </c>
      <c r="G323" s="2">
        <v>4</v>
      </c>
      <c r="H323">
        <v>24</v>
      </c>
      <c r="I323" t="s">
        <v>28</v>
      </c>
      <c r="J323">
        <v>1433</v>
      </c>
      <c r="K323" t="s">
        <v>29</v>
      </c>
      <c r="L323" t="s">
        <v>47</v>
      </c>
      <c r="M323" s="3">
        <v>10</v>
      </c>
      <c r="N323" s="4">
        <v>0.66527777777777775</v>
      </c>
      <c r="O323" s="3">
        <v>10</v>
      </c>
      <c r="P323">
        <v>15</v>
      </c>
      <c r="Q323" s="13">
        <v>6.9444444444444198E-4</v>
      </c>
      <c r="R323" s="13" t="s">
        <v>44</v>
      </c>
    </row>
    <row r="324" spans="1:18" x14ac:dyDescent="0.25">
      <c r="A324" s="1" t="s">
        <v>0</v>
      </c>
      <c r="B324" s="1" t="s">
        <v>1</v>
      </c>
      <c r="C324" s="1">
        <v>45161</v>
      </c>
      <c r="D324" s="3">
        <v>3</v>
      </c>
      <c r="E324" s="2">
        <v>2</v>
      </c>
      <c r="F324" s="2">
        <v>3</v>
      </c>
      <c r="G324" s="2">
        <v>5</v>
      </c>
      <c r="H324">
        <v>1433</v>
      </c>
      <c r="I324" t="s">
        <v>29</v>
      </c>
      <c r="J324">
        <v>24</v>
      </c>
      <c r="K324" t="s">
        <v>28</v>
      </c>
      <c r="L324" t="s">
        <v>46</v>
      </c>
      <c r="M324" s="3">
        <v>30</v>
      </c>
      <c r="N324" s="4">
        <v>0.66597222222222219</v>
      </c>
      <c r="O324" s="3">
        <v>10</v>
      </c>
      <c r="P324">
        <v>15</v>
      </c>
      <c r="Q324" s="13">
        <v>6.9444444444444198E-4</v>
      </c>
      <c r="R324" s="13" t="s">
        <v>44</v>
      </c>
    </row>
    <row r="325" spans="1:18" x14ac:dyDescent="0.25">
      <c r="A325" s="1" t="s">
        <v>0</v>
      </c>
      <c r="B325" s="1" t="s">
        <v>1</v>
      </c>
      <c r="C325" s="1">
        <v>45182</v>
      </c>
      <c r="D325" s="3">
        <v>8</v>
      </c>
      <c r="E325" s="2">
        <v>5</v>
      </c>
      <c r="F325" s="2">
        <v>3</v>
      </c>
      <c r="G325" s="2">
        <v>8</v>
      </c>
      <c r="H325">
        <v>1433</v>
      </c>
      <c r="I325" t="s">
        <v>29</v>
      </c>
      <c r="J325">
        <v>24</v>
      </c>
      <c r="K325" t="s">
        <v>28</v>
      </c>
      <c r="L325" t="s">
        <v>45</v>
      </c>
      <c r="M325" s="3">
        <v>30</v>
      </c>
      <c r="N325" s="4">
        <v>0.66597222222222219</v>
      </c>
      <c r="O325" s="3">
        <v>10</v>
      </c>
      <c r="P325">
        <v>15</v>
      </c>
      <c r="Q325" s="13">
        <v>6.9444444444444198E-4</v>
      </c>
      <c r="R325" s="13" t="s">
        <v>44</v>
      </c>
    </row>
    <row r="326" spans="1:18" x14ac:dyDescent="0.25">
      <c r="A326" s="1" t="s">
        <v>0</v>
      </c>
      <c r="B326" s="1" t="s">
        <v>1</v>
      </c>
      <c r="C326" s="1">
        <v>45196</v>
      </c>
      <c r="D326" s="3">
        <v>13</v>
      </c>
      <c r="E326" s="2">
        <v>7</v>
      </c>
      <c r="F326" s="2">
        <v>3</v>
      </c>
      <c r="G326" s="2">
        <v>4</v>
      </c>
      <c r="H326">
        <v>24</v>
      </c>
      <c r="I326" t="s">
        <v>28</v>
      </c>
      <c r="J326">
        <v>1433</v>
      </c>
      <c r="K326" t="s">
        <v>29</v>
      </c>
      <c r="L326" t="s">
        <v>45</v>
      </c>
      <c r="M326" s="3">
        <v>25</v>
      </c>
      <c r="N326" s="4">
        <v>0.66597222222222219</v>
      </c>
      <c r="O326" s="3">
        <v>10</v>
      </c>
      <c r="P326">
        <v>15</v>
      </c>
      <c r="Q326" s="13">
        <v>1.388888888888884E-3</v>
      </c>
      <c r="R326" s="13" t="s">
        <v>44</v>
      </c>
    </row>
    <row r="327" spans="1:18" x14ac:dyDescent="0.25">
      <c r="A327" s="1" t="s">
        <v>0</v>
      </c>
      <c r="B327" s="1" t="s">
        <v>1</v>
      </c>
      <c r="C327" s="1">
        <v>45196</v>
      </c>
      <c r="D327" s="3">
        <v>13</v>
      </c>
      <c r="E327" s="2">
        <v>7</v>
      </c>
      <c r="F327" s="2">
        <v>3</v>
      </c>
      <c r="G327" s="2">
        <v>4</v>
      </c>
      <c r="H327">
        <v>25</v>
      </c>
      <c r="I327" t="s">
        <v>28</v>
      </c>
      <c r="J327">
        <v>1433</v>
      </c>
      <c r="K327" t="s">
        <v>29</v>
      </c>
      <c r="L327" t="s">
        <v>45</v>
      </c>
      <c r="M327" s="3">
        <v>5</v>
      </c>
      <c r="N327" s="4">
        <v>0.66597222222222219</v>
      </c>
      <c r="O327" s="3">
        <v>10</v>
      </c>
      <c r="P327">
        <v>15</v>
      </c>
      <c r="Q327" s="13">
        <v>1.388888888888884E-3</v>
      </c>
      <c r="R327" s="13" t="s">
        <v>44</v>
      </c>
    </row>
    <row r="328" spans="1:18" x14ac:dyDescent="0.25">
      <c r="A328" s="1" t="s">
        <v>0</v>
      </c>
      <c r="B328" s="1" t="s">
        <v>1</v>
      </c>
      <c r="C328" s="1">
        <v>45161</v>
      </c>
      <c r="D328" s="3">
        <v>3</v>
      </c>
      <c r="E328" s="2">
        <v>2</v>
      </c>
      <c r="F328" s="2">
        <v>3</v>
      </c>
      <c r="G328" s="2">
        <v>5</v>
      </c>
      <c r="H328">
        <v>1433</v>
      </c>
      <c r="I328" t="s">
        <v>29</v>
      </c>
      <c r="J328">
        <v>25</v>
      </c>
      <c r="K328" t="s">
        <v>28</v>
      </c>
      <c r="L328" t="s">
        <v>45</v>
      </c>
      <c r="M328" s="3">
        <v>60</v>
      </c>
      <c r="N328" s="4">
        <v>0.66666666666666663</v>
      </c>
      <c r="O328" s="3">
        <v>10</v>
      </c>
      <c r="P328">
        <v>16</v>
      </c>
      <c r="Q328" s="13">
        <v>1.388888888888884E-3</v>
      </c>
      <c r="R328" s="13" t="s">
        <v>44</v>
      </c>
    </row>
    <row r="329" spans="1:18" x14ac:dyDescent="0.25">
      <c r="A329" s="1" t="s">
        <v>4</v>
      </c>
      <c r="B329" s="1" t="s">
        <v>5</v>
      </c>
      <c r="C329" s="1">
        <v>45202</v>
      </c>
      <c r="D329" s="3">
        <v>15</v>
      </c>
      <c r="E329" s="2">
        <v>5</v>
      </c>
      <c r="F329" s="2">
        <v>3</v>
      </c>
      <c r="G329" s="2">
        <v>7</v>
      </c>
      <c r="H329">
        <v>28</v>
      </c>
      <c r="I329" t="s">
        <v>28</v>
      </c>
      <c r="J329">
        <v>1439</v>
      </c>
      <c r="K329" t="s">
        <v>29</v>
      </c>
      <c r="L329" t="s">
        <v>45</v>
      </c>
      <c r="M329" s="3">
        <v>5</v>
      </c>
      <c r="N329" s="4">
        <v>0.66666666666666663</v>
      </c>
      <c r="O329" s="3">
        <v>10</v>
      </c>
      <c r="P329">
        <v>16</v>
      </c>
      <c r="Q329" s="13">
        <v>0</v>
      </c>
      <c r="R329" s="13" t="s">
        <v>44</v>
      </c>
    </row>
    <row r="330" spans="1:18" x14ac:dyDescent="0.25">
      <c r="A330" s="1" t="s">
        <v>0</v>
      </c>
      <c r="B330" s="1" t="s">
        <v>1</v>
      </c>
      <c r="C330" s="1">
        <v>45161</v>
      </c>
      <c r="D330" s="3">
        <v>3</v>
      </c>
      <c r="E330" s="2">
        <v>2</v>
      </c>
      <c r="F330" s="2">
        <v>3</v>
      </c>
      <c r="G330" s="2">
        <v>5</v>
      </c>
      <c r="H330">
        <v>1433</v>
      </c>
      <c r="I330" t="s">
        <v>29</v>
      </c>
      <c r="J330">
        <v>25</v>
      </c>
      <c r="K330" t="s">
        <v>28</v>
      </c>
      <c r="L330" t="s">
        <v>45</v>
      </c>
      <c r="M330" s="3">
        <v>30</v>
      </c>
      <c r="N330" s="4">
        <v>0.66736111111111107</v>
      </c>
      <c r="O330" s="3">
        <v>10</v>
      </c>
      <c r="P330">
        <v>16</v>
      </c>
      <c r="Q330" s="13">
        <v>2.0833333333333259E-3</v>
      </c>
      <c r="R330" s="13" t="s">
        <v>44</v>
      </c>
    </row>
    <row r="331" spans="1:18" x14ac:dyDescent="0.25">
      <c r="A331" s="1" t="s">
        <v>13</v>
      </c>
      <c r="B331" s="1" t="s">
        <v>5</v>
      </c>
      <c r="C331" s="1">
        <v>45182</v>
      </c>
      <c r="D331" s="3">
        <v>8</v>
      </c>
      <c r="E331" s="2">
        <v>5</v>
      </c>
      <c r="F331" s="2">
        <v>3</v>
      </c>
      <c r="G331" s="2">
        <v>6</v>
      </c>
      <c r="H331">
        <v>22</v>
      </c>
      <c r="I331" t="s">
        <v>28</v>
      </c>
      <c r="J331">
        <v>23</v>
      </c>
      <c r="K331" t="s">
        <v>28</v>
      </c>
      <c r="L331" t="s">
        <v>48</v>
      </c>
      <c r="M331" s="3">
        <v>5</v>
      </c>
      <c r="N331" s="4">
        <v>0.66805555555555562</v>
      </c>
      <c r="O331" s="3">
        <v>10</v>
      </c>
      <c r="P331">
        <v>16</v>
      </c>
      <c r="Q331" s="13">
        <v>6.94444444444553E-4</v>
      </c>
      <c r="R331" s="13" t="s">
        <v>44</v>
      </c>
    </row>
    <row r="332" spans="1:18" x14ac:dyDescent="0.25">
      <c r="A332" s="1" t="s">
        <v>0</v>
      </c>
      <c r="B332" s="1" t="s">
        <v>1</v>
      </c>
      <c r="C332" s="1">
        <v>45196</v>
      </c>
      <c r="D332" s="3">
        <v>13</v>
      </c>
      <c r="E332" s="2">
        <v>7</v>
      </c>
      <c r="F332" s="2">
        <v>3</v>
      </c>
      <c r="G332" s="2">
        <v>4</v>
      </c>
      <c r="H332">
        <v>24</v>
      </c>
      <c r="I332" t="s">
        <v>28</v>
      </c>
      <c r="J332">
        <v>1433</v>
      </c>
      <c r="K332" t="s">
        <v>29</v>
      </c>
      <c r="L332" t="s">
        <v>45</v>
      </c>
      <c r="M332" s="3">
        <v>10</v>
      </c>
      <c r="N332" s="4">
        <v>0.66875000000000007</v>
      </c>
      <c r="O332" s="3">
        <v>10</v>
      </c>
      <c r="P332">
        <v>16</v>
      </c>
      <c r="Q332" s="13">
        <v>4.1666666666667629E-3</v>
      </c>
      <c r="R332" s="13" t="s">
        <v>44</v>
      </c>
    </row>
    <row r="333" spans="1:18" x14ac:dyDescent="0.25">
      <c r="A333" s="1" t="s">
        <v>6</v>
      </c>
      <c r="B333" s="1" t="s">
        <v>5</v>
      </c>
      <c r="C333" s="1">
        <v>45209</v>
      </c>
      <c r="D333" s="3">
        <v>16</v>
      </c>
      <c r="E333" s="2">
        <v>7</v>
      </c>
      <c r="F333" s="2">
        <v>3</v>
      </c>
      <c r="G333" s="2">
        <v>7</v>
      </c>
      <c r="H333">
        <v>1434</v>
      </c>
      <c r="I333" t="s">
        <v>29</v>
      </c>
      <c r="J333">
        <v>26</v>
      </c>
      <c r="K333" t="s">
        <v>28</v>
      </c>
      <c r="L333" t="s">
        <v>51</v>
      </c>
      <c r="M333" s="3">
        <v>5</v>
      </c>
      <c r="N333" s="4">
        <v>0.6694444444444444</v>
      </c>
      <c r="O333" s="3">
        <v>10</v>
      </c>
      <c r="P333">
        <v>16</v>
      </c>
      <c r="Q333" s="13">
        <v>0</v>
      </c>
      <c r="R333" s="13" t="s">
        <v>44</v>
      </c>
    </row>
    <row r="334" spans="1:18" x14ac:dyDescent="0.25">
      <c r="A334" s="1" t="s">
        <v>6</v>
      </c>
      <c r="B334" s="1" t="s">
        <v>5</v>
      </c>
      <c r="C334" s="1">
        <v>45183</v>
      </c>
      <c r="D334" s="3">
        <v>9</v>
      </c>
      <c r="E334" s="2">
        <v>3</v>
      </c>
      <c r="F334" s="2">
        <v>3</v>
      </c>
      <c r="G334" s="2">
        <v>3</v>
      </c>
      <c r="H334">
        <v>26</v>
      </c>
      <c r="I334" t="s">
        <v>28</v>
      </c>
      <c r="J334">
        <v>1434</v>
      </c>
      <c r="K334" t="s">
        <v>29</v>
      </c>
      <c r="L334" t="s">
        <v>45</v>
      </c>
      <c r="M334" s="3">
        <v>10</v>
      </c>
      <c r="N334" s="4">
        <v>0.67013888888888884</v>
      </c>
      <c r="O334" s="3">
        <v>10</v>
      </c>
      <c r="P334">
        <v>16</v>
      </c>
      <c r="Q334" s="13">
        <v>6.9444444444444198E-4</v>
      </c>
      <c r="R334" s="13" t="s">
        <v>44</v>
      </c>
    </row>
    <row r="335" spans="1:18" x14ac:dyDescent="0.25">
      <c r="A335" s="1" t="s">
        <v>0</v>
      </c>
      <c r="B335" s="1" t="s">
        <v>1</v>
      </c>
      <c r="C335" s="1">
        <v>45202</v>
      </c>
      <c r="D335" s="3">
        <v>15</v>
      </c>
      <c r="E335" s="2">
        <v>8</v>
      </c>
      <c r="F335" s="2">
        <v>3</v>
      </c>
      <c r="G335" s="2">
        <v>4</v>
      </c>
      <c r="H335">
        <v>1433</v>
      </c>
      <c r="I335" t="s">
        <v>29</v>
      </c>
      <c r="J335">
        <v>24</v>
      </c>
      <c r="K335" t="s">
        <v>28</v>
      </c>
      <c r="L335" t="s">
        <v>47</v>
      </c>
      <c r="M335" s="3">
        <v>30</v>
      </c>
      <c r="N335" s="4">
        <v>0.67013888888888884</v>
      </c>
      <c r="O335" s="3">
        <v>10</v>
      </c>
      <c r="P335">
        <v>16</v>
      </c>
      <c r="Q335" s="13">
        <v>6.9444444444444198E-4</v>
      </c>
      <c r="R335" s="13" t="s">
        <v>44</v>
      </c>
    </row>
    <row r="336" spans="1:18" x14ac:dyDescent="0.25">
      <c r="A336" s="1" t="s">
        <v>0</v>
      </c>
      <c r="B336" s="1" t="s">
        <v>1</v>
      </c>
      <c r="C336" s="1">
        <v>45202</v>
      </c>
      <c r="D336" s="3">
        <v>15</v>
      </c>
      <c r="E336" s="2">
        <v>8</v>
      </c>
      <c r="F336" s="2">
        <v>3</v>
      </c>
      <c r="G336" s="2">
        <v>4</v>
      </c>
      <c r="H336">
        <v>24</v>
      </c>
      <c r="I336" t="s">
        <v>28</v>
      </c>
      <c r="J336">
        <v>1433</v>
      </c>
      <c r="K336" t="s">
        <v>29</v>
      </c>
      <c r="L336" t="s">
        <v>47</v>
      </c>
      <c r="M336" s="3">
        <v>5</v>
      </c>
      <c r="N336" s="4">
        <v>0.67013888888888884</v>
      </c>
      <c r="O336" s="3">
        <v>10</v>
      </c>
      <c r="P336">
        <v>16</v>
      </c>
      <c r="Q336" s="13">
        <v>6.9444444444444198E-4</v>
      </c>
      <c r="R336" s="13" t="s">
        <v>44</v>
      </c>
    </row>
    <row r="337" spans="1:18" x14ac:dyDescent="0.25">
      <c r="A337" s="1" t="s">
        <v>6</v>
      </c>
      <c r="B337" s="1" t="s">
        <v>5</v>
      </c>
      <c r="C337" s="1">
        <v>45183</v>
      </c>
      <c r="D337" s="3">
        <v>9</v>
      </c>
      <c r="E337" s="2">
        <v>3</v>
      </c>
      <c r="F337" s="2">
        <v>3</v>
      </c>
      <c r="G337" s="2">
        <v>3</v>
      </c>
      <c r="H337">
        <v>1434</v>
      </c>
      <c r="I337" t="s">
        <v>29</v>
      </c>
      <c r="J337">
        <v>26</v>
      </c>
      <c r="K337" t="s">
        <v>28</v>
      </c>
      <c r="L337" t="s">
        <v>45</v>
      </c>
      <c r="M337" s="3">
        <v>10</v>
      </c>
      <c r="N337" s="4">
        <v>0.67083333333333339</v>
      </c>
      <c r="O337" s="3">
        <v>10</v>
      </c>
      <c r="P337">
        <v>16</v>
      </c>
      <c r="Q337" s="13">
        <v>1.388888888888995E-3</v>
      </c>
      <c r="R337" s="13" t="s">
        <v>44</v>
      </c>
    </row>
    <row r="338" spans="1:18" x14ac:dyDescent="0.25">
      <c r="A338" s="1" t="s">
        <v>6</v>
      </c>
      <c r="B338" s="1" t="s">
        <v>5</v>
      </c>
      <c r="C338" s="1">
        <v>45183</v>
      </c>
      <c r="D338" s="3">
        <v>9</v>
      </c>
      <c r="E338" s="2">
        <v>3</v>
      </c>
      <c r="F338" s="2">
        <v>3</v>
      </c>
      <c r="G338" s="2">
        <v>3</v>
      </c>
      <c r="H338">
        <v>1434</v>
      </c>
      <c r="I338" t="s">
        <v>29</v>
      </c>
      <c r="J338">
        <v>1435</v>
      </c>
      <c r="K338" t="s">
        <v>29</v>
      </c>
      <c r="L338" t="s">
        <v>45</v>
      </c>
      <c r="M338" s="3">
        <v>15</v>
      </c>
      <c r="N338" s="4">
        <v>0.67083333333333339</v>
      </c>
      <c r="O338" s="3">
        <v>10</v>
      </c>
      <c r="P338">
        <v>16</v>
      </c>
      <c r="Q338" s="13">
        <v>1.388888888888995E-3</v>
      </c>
      <c r="R338" s="13" t="s">
        <v>44</v>
      </c>
    </row>
    <row r="339" spans="1:18" x14ac:dyDescent="0.25">
      <c r="A339" s="1" t="s">
        <v>0</v>
      </c>
      <c r="B339" s="1" t="s">
        <v>1</v>
      </c>
      <c r="C339" s="1">
        <v>45202</v>
      </c>
      <c r="D339" s="3">
        <v>15</v>
      </c>
      <c r="E339" s="2">
        <v>8</v>
      </c>
      <c r="F339" s="2">
        <v>3</v>
      </c>
      <c r="G339" s="2">
        <v>4</v>
      </c>
      <c r="H339">
        <v>24</v>
      </c>
      <c r="I339" t="s">
        <v>28</v>
      </c>
      <c r="J339">
        <v>1433</v>
      </c>
      <c r="K339" t="s">
        <v>29</v>
      </c>
      <c r="L339" t="s">
        <v>47</v>
      </c>
      <c r="M339" s="3">
        <v>30</v>
      </c>
      <c r="N339" s="4">
        <v>0.67083333333333339</v>
      </c>
      <c r="O339" s="3">
        <v>10</v>
      </c>
      <c r="P339">
        <v>16</v>
      </c>
      <c r="Q339" s="13">
        <v>1.388888888888995E-3</v>
      </c>
      <c r="R339" s="13" t="s">
        <v>44</v>
      </c>
    </row>
    <row r="340" spans="1:18" x14ac:dyDescent="0.25">
      <c r="A340" s="1" t="s">
        <v>6</v>
      </c>
      <c r="B340" s="1" t="s">
        <v>5</v>
      </c>
      <c r="C340" s="1">
        <v>45202</v>
      </c>
      <c r="D340" s="3">
        <v>15</v>
      </c>
      <c r="E340" s="2">
        <v>6</v>
      </c>
      <c r="F340" s="2">
        <v>2</v>
      </c>
      <c r="G340" s="2">
        <v>2</v>
      </c>
      <c r="H340">
        <v>1435</v>
      </c>
      <c r="I340" t="s">
        <v>29</v>
      </c>
      <c r="J340">
        <v>26</v>
      </c>
      <c r="K340" t="s">
        <v>28</v>
      </c>
      <c r="L340" t="s">
        <v>50</v>
      </c>
      <c r="M340" s="3">
        <v>180</v>
      </c>
      <c r="N340" s="4">
        <v>0.67083333333333339</v>
      </c>
      <c r="O340" s="3">
        <v>10</v>
      </c>
      <c r="P340">
        <v>16</v>
      </c>
      <c r="Q340" s="13">
        <v>6.94444444444553E-4</v>
      </c>
      <c r="R340" s="13" t="s">
        <v>44</v>
      </c>
    </row>
    <row r="341" spans="1:18" x14ac:dyDescent="0.25">
      <c r="A341" s="1" t="s">
        <v>6</v>
      </c>
      <c r="B341" s="1" t="s">
        <v>5</v>
      </c>
      <c r="C341" s="1">
        <v>45202</v>
      </c>
      <c r="D341" s="3">
        <v>15</v>
      </c>
      <c r="E341" s="2">
        <v>6</v>
      </c>
      <c r="F341" s="2">
        <v>2</v>
      </c>
      <c r="G341" s="2">
        <v>2</v>
      </c>
      <c r="H341">
        <v>26</v>
      </c>
      <c r="I341" t="s">
        <v>28</v>
      </c>
      <c r="J341">
        <v>1435</v>
      </c>
      <c r="K341" t="s">
        <v>29</v>
      </c>
      <c r="L341" t="s">
        <v>48</v>
      </c>
      <c r="M341" s="3">
        <v>60</v>
      </c>
      <c r="N341" s="4">
        <v>0.67083333333333339</v>
      </c>
      <c r="O341" s="3">
        <v>10</v>
      </c>
      <c r="P341">
        <v>16</v>
      </c>
      <c r="Q341" s="13">
        <v>6.94444444444553E-4</v>
      </c>
      <c r="R341" s="13" t="s">
        <v>44</v>
      </c>
    </row>
    <row r="342" spans="1:18" x14ac:dyDescent="0.25">
      <c r="A342" s="1" t="s">
        <v>6</v>
      </c>
      <c r="B342" s="1" t="s">
        <v>5</v>
      </c>
      <c r="C342" s="1">
        <v>45209</v>
      </c>
      <c r="D342" s="3">
        <v>16</v>
      </c>
      <c r="E342" s="2">
        <v>7</v>
      </c>
      <c r="F342" s="2">
        <v>3</v>
      </c>
      <c r="G342" s="2">
        <v>7</v>
      </c>
      <c r="H342">
        <v>1434</v>
      </c>
      <c r="I342" t="s">
        <v>29</v>
      </c>
      <c r="J342">
        <v>1435</v>
      </c>
      <c r="K342" t="s">
        <v>29</v>
      </c>
      <c r="L342" t="s">
        <v>48</v>
      </c>
      <c r="M342" s="3">
        <v>5</v>
      </c>
      <c r="N342" s="4">
        <v>0.67152777777777783</v>
      </c>
      <c r="O342" s="3">
        <v>10</v>
      </c>
      <c r="P342">
        <v>16</v>
      </c>
      <c r="Q342" s="13">
        <v>2.083333333333437E-3</v>
      </c>
      <c r="R342" s="13" t="s">
        <v>44</v>
      </c>
    </row>
    <row r="343" spans="1:18" x14ac:dyDescent="0.25">
      <c r="A343" s="1" t="s">
        <v>0</v>
      </c>
      <c r="B343" s="1" t="s">
        <v>1</v>
      </c>
      <c r="C343" s="1">
        <v>45202</v>
      </c>
      <c r="D343" s="3">
        <v>15</v>
      </c>
      <c r="E343" s="2">
        <v>8</v>
      </c>
      <c r="F343" s="2">
        <v>3</v>
      </c>
      <c r="G343" s="2">
        <v>4</v>
      </c>
      <c r="H343">
        <v>24</v>
      </c>
      <c r="I343" t="s">
        <v>28</v>
      </c>
      <c r="J343">
        <v>1433</v>
      </c>
      <c r="K343" t="s">
        <v>29</v>
      </c>
      <c r="L343" t="s">
        <v>45</v>
      </c>
      <c r="M343" s="3">
        <v>5</v>
      </c>
      <c r="N343" s="4">
        <v>0.67222222222222217</v>
      </c>
      <c r="O343" s="3">
        <v>10</v>
      </c>
      <c r="P343">
        <v>16</v>
      </c>
      <c r="Q343" s="13">
        <v>2.7777777777777679E-3</v>
      </c>
      <c r="R343" s="13" t="s">
        <v>44</v>
      </c>
    </row>
    <row r="344" spans="1:18" x14ac:dyDescent="0.25">
      <c r="A344" s="1" t="s">
        <v>4</v>
      </c>
      <c r="B344" s="1" t="s">
        <v>5</v>
      </c>
      <c r="C344" s="1">
        <v>45209</v>
      </c>
      <c r="D344" s="3">
        <v>16</v>
      </c>
      <c r="E344" s="2">
        <v>6</v>
      </c>
      <c r="F344" s="2">
        <v>3</v>
      </c>
      <c r="G344" s="2">
        <v>5</v>
      </c>
      <c r="H344" s="2">
        <v>1438</v>
      </c>
      <c r="I344" t="s">
        <v>29</v>
      </c>
      <c r="J344">
        <v>28</v>
      </c>
      <c r="K344" t="s">
        <v>28</v>
      </c>
      <c r="L344" t="s">
        <v>48</v>
      </c>
      <c r="M344" s="3">
        <v>180</v>
      </c>
      <c r="N344" s="4">
        <v>0.67222222222222217</v>
      </c>
      <c r="O344" s="3">
        <v>10</v>
      </c>
      <c r="P344">
        <v>16</v>
      </c>
      <c r="Q344" s="13">
        <v>1.3888888888887729E-3</v>
      </c>
      <c r="R344" s="13" t="s">
        <v>44</v>
      </c>
    </row>
    <row r="345" spans="1:18" x14ac:dyDescent="0.25">
      <c r="A345" s="1" t="s">
        <v>4</v>
      </c>
      <c r="B345" s="1" t="s">
        <v>5</v>
      </c>
      <c r="C345" s="1">
        <v>45209</v>
      </c>
      <c r="D345" s="3">
        <v>16</v>
      </c>
      <c r="E345" s="2">
        <v>6</v>
      </c>
      <c r="F345" s="2">
        <v>3</v>
      </c>
      <c r="G345" s="2">
        <v>5</v>
      </c>
      <c r="H345" s="2">
        <v>28</v>
      </c>
      <c r="I345" t="s">
        <v>28</v>
      </c>
      <c r="J345">
        <v>1439</v>
      </c>
      <c r="K345" t="s">
        <v>29</v>
      </c>
      <c r="L345" t="s">
        <v>48</v>
      </c>
      <c r="M345" s="3">
        <v>180</v>
      </c>
      <c r="N345" s="4">
        <v>0.67222222222222217</v>
      </c>
      <c r="O345" s="3">
        <v>10</v>
      </c>
      <c r="P345">
        <v>16</v>
      </c>
      <c r="Q345" s="13">
        <v>1.3888888888887729E-3</v>
      </c>
      <c r="R345" s="13" t="s">
        <v>44</v>
      </c>
    </row>
    <row r="346" spans="1:18" x14ac:dyDescent="0.25">
      <c r="A346" s="1" t="s">
        <v>6</v>
      </c>
      <c r="B346" s="1" t="s">
        <v>5</v>
      </c>
      <c r="C346" s="1">
        <v>45209</v>
      </c>
      <c r="D346" s="3">
        <v>16</v>
      </c>
      <c r="E346" s="2">
        <v>7</v>
      </c>
      <c r="F346" s="2">
        <v>3</v>
      </c>
      <c r="G346" s="2">
        <v>7</v>
      </c>
      <c r="H346">
        <v>1434</v>
      </c>
      <c r="I346" t="s">
        <v>29</v>
      </c>
      <c r="J346">
        <v>1435</v>
      </c>
      <c r="K346" t="s">
        <v>29</v>
      </c>
      <c r="L346" t="s">
        <v>46</v>
      </c>
      <c r="M346" s="3">
        <v>5</v>
      </c>
      <c r="N346" s="4">
        <v>0.67291666666666661</v>
      </c>
      <c r="O346" s="3">
        <v>10</v>
      </c>
      <c r="P346">
        <v>16</v>
      </c>
      <c r="Q346" s="13">
        <v>3.4722222222222099E-3</v>
      </c>
      <c r="R346" s="13" t="s">
        <v>44</v>
      </c>
    </row>
    <row r="347" spans="1:18" x14ac:dyDescent="0.25">
      <c r="A347" s="1" t="s">
        <v>14</v>
      </c>
      <c r="B347" s="1" t="s">
        <v>1</v>
      </c>
      <c r="C347" s="1">
        <v>45252</v>
      </c>
      <c r="D347" s="3">
        <v>22</v>
      </c>
      <c r="E347" s="2">
        <v>7</v>
      </c>
      <c r="F347" s="2">
        <v>3</v>
      </c>
      <c r="G347" s="2">
        <v>1</v>
      </c>
      <c r="H347" s="2">
        <v>1441</v>
      </c>
      <c r="I347" t="s">
        <v>29</v>
      </c>
      <c r="J347">
        <v>30</v>
      </c>
      <c r="K347" t="s">
        <v>28</v>
      </c>
      <c r="L347" t="s">
        <v>48</v>
      </c>
      <c r="M347" s="3">
        <v>120</v>
      </c>
      <c r="N347" s="4">
        <v>0.67291666666666661</v>
      </c>
      <c r="O347" s="3">
        <v>10</v>
      </c>
      <c r="P347">
        <v>16</v>
      </c>
      <c r="Q347" s="13">
        <v>6.9444444444444198E-4</v>
      </c>
      <c r="R347" s="13" t="s">
        <v>44</v>
      </c>
    </row>
    <row r="348" spans="1:18" x14ac:dyDescent="0.25">
      <c r="A348" s="1" t="s">
        <v>4</v>
      </c>
      <c r="B348" s="1" t="s">
        <v>5</v>
      </c>
      <c r="C348" s="1">
        <v>45202</v>
      </c>
      <c r="D348" s="3">
        <v>15</v>
      </c>
      <c r="E348" s="2">
        <v>5</v>
      </c>
      <c r="F348" s="2">
        <v>3</v>
      </c>
      <c r="G348" s="2">
        <v>7</v>
      </c>
      <c r="H348">
        <v>1439</v>
      </c>
      <c r="I348" t="s">
        <v>29</v>
      </c>
      <c r="J348">
        <v>28</v>
      </c>
      <c r="K348" t="s">
        <v>28</v>
      </c>
      <c r="L348" t="s">
        <v>45</v>
      </c>
      <c r="M348" s="3">
        <v>5</v>
      </c>
      <c r="N348" s="4">
        <v>0.67361111111111116</v>
      </c>
      <c r="O348" s="3">
        <v>10</v>
      </c>
      <c r="P348">
        <v>16</v>
      </c>
      <c r="Q348" s="13">
        <v>7.6388888888889728E-3</v>
      </c>
      <c r="R348" s="13" t="s">
        <v>44</v>
      </c>
    </row>
    <row r="349" spans="1:18" x14ac:dyDescent="0.25">
      <c r="A349" s="1" t="s">
        <v>6</v>
      </c>
      <c r="B349" s="1" t="s">
        <v>5</v>
      </c>
      <c r="C349" s="1">
        <v>45209</v>
      </c>
      <c r="D349" s="3">
        <v>16</v>
      </c>
      <c r="E349" s="2">
        <v>7</v>
      </c>
      <c r="F349" s="2">
        <v>3</v>
      </c>
      <c r="G349" s="2">
        <v>7</v>
      </c>
      <c r="H349">
        <v>1434</v>
      </c>
      <c r="I349" t="s">
        <v>29</v>
      </c>
      <c r="J349">
        <v>1435</v>
      </c>
      <c r="K349" t="s">
        <v>29</v>
      </c>
      <c r="L349" t="s">
        <v>48</v>
      </c>
      <c r="M349" s="3">
        <v>60</v>
      </c>
      <c r="N349" s="4">
        <v>0.67361111111111116</v>
      </c>
      <c r="O349" s="3">
        <v>10</v>
      </c>
      <c r="P349">
        <v>16</v>
      </c>
      <c r="Q349" s="13">
        <v>4.1666666666667629E-3</v>
      </c>
      <c r="R349" s="13" t="s">
        <v>44</v>
      </c>
    </row>
    <row r="350" spans="1:18" x14ac:dyDescent="0.25">
      <c r="A350" s="1" t="s">
        <v>12</v>
      </c>
      <c r="B350" s="1" t="s">
        <v>1</v>
      </c>
      <c r="C350" s="1">
        <v>45209</v>
      </c>
      <c r="D350" s="3">
        <v>16</v>
      </c>
      <c r="E350" s="2">
        <v>6</v>
      </c>
      <c r="F350" s="2">
        <v>3</v>
      </c>
      <c r="G350" s="2">
        <v>8</v>
      </c>
      <c r="H350">
        <v>1436</v>
      </c>
      <c r="I350" t="s">
        <v>29</v>
      </c>
      <c r="J350">
        <v>27</v>
      </c>
      <c r="K350" t="s">
        <v>28</v>
      </c>
      <c r="L350" t="s">
        <v>45</v>
      </c>
      <c r="M350" s="3">
        <v>20</v>
      </c>
      <c r="N350" s="4">
        <v>0.67361111111111116</v>
      </c>
      <c r="O350" s="3">
        <v>10</v>
      </c>
      <c r="P350">
        <v>16</v>
      </c>
      <c r="Q350" s="13">
        <v>3.4722222222223209E-3</v>
      </c>
      <c r="R350" s="13" t="s">
        <v>44</v>
      </c>
    </row>
    <row r="351" spans="1:18" x14ac:dyDescent="0.25">
      <c r="A351" s="1" t="s">
        <v>13</v>
      </c>
      <c r="B351" s="1" t="s">
        <v>5</v>
      </c>
      <c r="C351" s="1">
        <v>45148</v>
      </c>
      <c r="D351" s="3">
        <v>1</v>
      </c>
      <c r="E351" s="2">
        <v>1</v>
      </c>
      <c r="F351" s="2">
        <v>3</v>
      </c>
      <c r="G351" s="2">
        <v>4</v>
      </c>
      <c r="H351">
        <v>1432</v>
      </c>
      <c r="I351" t="s">
        <v>29</v>
      </c>
      <c r="J351">
        <v>23</v>
      </c>
      <c r="K351" t="s">
        <v>28</v>
      </c>
      <c r="L351" t="s">
        <v>45</v>
      </c>
      <c r="M351" s="5"/>
      <c r="N351" s="4">
        <v>0.67499999999999993</v>
      </c>
      <c r="O351" s="3">
        <v>10</v>
      </c>
      <c r="P351">
        <v>16</v>
      </c>
      <c r="Q351" s="13">
        <v>2.0833333333333259E-3</v>
      </c>
      <c r="R351" s="13" t="s">
        <v>44</v>
      </c>
    </row>
    <row r="352" spans="1:18" x14ac:dyDescent="0.25">
      <c r="A352" s="1" t="s">
        <v>6</v>
      </c>
      <c r="B352" s="1" t="s">
        <v>5</v>
      </c>
      <c r="C352" s="1">
        <v>45202</v>
      </c>
      <c r="D352" s="3">
        <v>15</v>
      </c>
      <c r="E352" s="2">
        <v>6</v>
      </c>
      <c r="F352" s="2">
        <v>2</v>
      </c>
      <c r="G352" s="2">
        <v>2</v>
      </c>
      <c r="H352">
        <v>1435</v>
      </c>
      <c r="I352" t="s">
        <v>29</v>
      </c>
      <c r="J352">
        <v>26</v>
      </c>
      <c r="K352" t="s">
        <v>28</v>
      </c>
      <c r="L352" t="s">
        <v>45</v>
      </c>
      <c r="M352" s="3">
        <v>45</v>
      </c>
      <c r="N352" s="4">
        <v>0.67499999999999993</v>
      </c>
      <c r="O352" s="3">
        <v>10</v>
      </c>
      <c r="P352">
        <v>16</v>
      </c>
      <c r="Q352" s="13">
        <v>4.8611111111110938E-3</v>
      </c>
      <c r="R352" s="13" t="s">
        <v>44</v>
      </c>
    </row>
    <row r="353" spans="1:18" x14ac:dyDescent="0.25">
      <c r="A353" s="1" t="s">
        <v>6</v>
      </c>
      <c r="B353" s="1" t="s">
        <v>5</v>
      </c>
      <c r="C353" s="1">
        <v>45209</v>
      </c>
      <c r="D353" s="3">
        <v>16</v>
      </c>
      <c r="E353" s="2">
        <v>7</v>
      </c>
      <c r="F353" s="2">
        <v>3</v>
      </c>
      <c r="G353" s="2">
        <v>7</v>
      </c>
      <c r="H353">
        <v>1434</v>
      </c>
      <c r="I353" t="s">
        <v>29</v>
      </c>
      <c r="J353">
        <v>1435</v>
      </c>
      <c r="K353" t="s">
        <v>29</v>
      </c>
      <c r="L353" t="s">
        <v>48</v>
      </c>
      <c r="M353" s="3">
        <v>10</v>
      </c>
      <c r="N353" s="4">
        <v>0.67499999999999993</v>
      </c>
      <c r="O353" s="3">
        <v>10</v>
      </c>
      <c r="P353">
        <v>16</v>
      </c>
      <c r="Q353" s="13">
        <v>5.5555555555555358E-3</v>
      </c>
      <c r="R353" s="13" t="s">
        <v>44</v>
      </c>
    </row>
    <row r="354" spans="1:18" x14ac:dyDescent="0.25">
      <c r="A354" s="1" t="s">
        <v>6</v>
      </c>
      <c r="B354" s="1" t="s">
        <v>5</v>
      </c>
      <c r="C354" s="1">
        <v>45209</v>
      </c>
      <c r="D354" s="3">
        <v>16</v>
      </c>
      <c r="E354" s="2">
        <v>7</v>
      </c>
      <c r="F354" s="2">
        <v>3</v>
      </c>
      <c r="G354" s="2">
        <v>7</v>
      </c>
      <c r="H354">
        <v>1434</v>
      </c>
      <c r="I354" t="s">
        <v>29</v>
      </c>
      <c r="J354">
        <v>1435</v>
      </c>
      <c r="K354" t="s">
        <v>29</v>
      </c>
      <c r="L354" t="s">
        <v>45</v>
      </c>
      <c r="M354" s="3">
        <v>60</v>
      </c>
      <c r="N354" s="4">
        <v>0.67569444444444438</v>
      </c>
      <c r="O354" s="3">
        <v>10</v>
      </c>
      <c r="P354">
        <v>16</v>
      </c>
      <c r="Q354" s="13">
        <v>6.2499999999999778E-3</v>
      </c>
      <c r="R354" s="13" t="s">
        <v>44</v>
      </c>
    </row>
    <row r="355" spans="1:18" x14ac:dyDescent="0.25">
      <c r="A355" s="1" t="s">
        <v>14</v>
      </c>
      <c r="B355" s="1" t="s">
        <v>1</v>
      </c>
      <c r="C355" s="1">
        <v>45252</v>
      </c>
      <c r="D355" s="3">
        <v>22</v>
      </c>
      <c r="E355" s="2">
        <v>7</v>
      </c>
      <c r="F355" s="2">
        <v>3</v>
      </c>
      <c r="G355" s="2">
        <v>1</v>
      </c>
      <c r="H355" s="2">
        <v>1441</v>
      </c>
      <c r="I355" t="s">
        <v>29</v>
      </c>
      <c r="J355">
        <v>30</v>
      </c>
      <c r="K355" t="s">
        <v>28</v>
      </c>
      <c r="L355" t="s">
        <v>50</v>
      </c>
      <c r="M355" s="3">
        <v>30</v>
      </c>
      <c r="N355" s="4">
        <v>0.67569444444444438</v>
      </c>
      <c r="O355" s="3">
        <v>10</v>
      </c>
      <c r="P355">
        <v>16</v>
      </c>
      <c r="Q355" s="13">
        <v>3.4722222222222099E-3</v>
      </c>
      <c r="R355" s="13" t="s">
        <v>44</v>
      </c>
    </row>
    <row r="356" spans="1:18" x14ac:dyDescent="0.25">
      <c r="A356" s="1" t="s">
        <v>9</v>
      </c>
      <c r="B356" s="1" t="s">
        <v>1</v>
      </c>
      <c r="C356" s="1">
        <v>45279</v>
      </c>
      <c r="D356" s="3">
        <v>26</v>
      </c>
      <c r="E356" s="2">
        <v>7</v>
      </c>
      <c r="F356" s="2">
        <v>2</v>
      </c>
      <c r="G356" s="2">
        <v>4</v>
      </c>
      <c r="H356">
        <v>34</v>
      </c>
      <c r="I356" t="s">
        <v>28</v>
      </c>
      <c r="J356">
        <v>1446</v>
      </c>
      <c r="K356" t="s">
        <v>29</v>
      </c>
      <c r="L356" t="s">
        <v>48</v>
      </c>
      <c r="M356" s="3">
        <v>20</v>
      </c>
      <c r="N356" s="4">
        <v>0.67638888888888893</v>
      </c>
      <c r="O356" s="3">
        <v>10</v>
      </c>
      <c r="P356">
        <v>16</v>
      </c>
      <c r="Q356" s="13">
        <v>6.94444444444553E-4</v>
      </c>
      <c r="R356" s="13" t="s">
        <v>44</v>
      </c>
    </row>
    <row r="357" spans="1:18" x14ac:dyDescent="0.25">
      <c r="A357" s="1" t="s">
        <v>6</v>
      </c>
      <c r="B357" s="1" t="s">
        <v>5</v>
      </c>
      <c r="C357" s="1">
        <v>45209</v>
      </c>
      <c r="D357" s="3">
        <v>16</v>
      </c>
      <c r="E357" s="2">
        <v>7</v>
      </c>
      <c r="F357" s="2">
        <v>3</v>
      </c>
      <c r="G357" s="2">
        <v>7</v>
      </c>
      <c r="H357">
        <v>1434</v>
      </c>
      <c r="I357" t="s">
        <v>29</v>
      </c>
      <c r="J357">
        <v>1435</v>
      </c>
      <c r="K357" t="s">
        <v>29</v>
      </c>
      <c r="L357" t="s">
        <v>45</v>
      </c>
      <c r="M357" s="3">
        <v>120</v>
      </c>
      <c r="N357" s="4">
        <v>0.67708333333333337</v>
      </c>
      <c r="O357" s="3">
        <v>10</v>
      </c>
      <c r="P357">
        <v>16</v>
      </c>
      <c r="Q357" s="13">
        <v>7.6388888888889728E-3</v>
      </c>
      <c r="R357" s="13" t="s">
        <v>44</v>
      </c>
    </row>
    <row r="358" spans="1:18" x14ac:dyDescent="0.25">
      <c r="A358" s="1" t="s">
        <v>12</v>
      </c>
      <c r="B358" s="1" t="s">
        <v>1</v>
      </c>
      <c r="C358" s="1">
        <v>45218</v>
      </c>
      <c r="D358" s="3">
        <v>17</v>
      </c>
      <c r="E358" s="2">
        <v>7</v>
      </c>
      <c r="F358" s="2">
        <v>3</v>
      </c>
      <c r="G358" s="2">
        <v>4</v>
      </c>
      <c r="H358">
        <v>1436</v>
      </c>
      <c r="I358" t="s">
        <v>29</v>
      </c>
      <c r="J358">
        <v>27</v>
      </c>
      <c r="K358" t="s">
        <v>28</v>
      </c>
      <c r="L358" t="s">
        <v>45</v>
      </c>
      <c r="M358" s="3">
        <v>20</v>
      </c>
      <c r="N358" s="4">
        <v>0.67708333333333337</v>
      </c>
      <c r="O358" s="3">
        <v>9</v>
      </c>
      <c r="P358">
        <v>16</v>
      </c>
      <c r="Q358" s="13">
        <v>0.32569444444444445</v>
      </c>
      <c r="R358" s="13">
        <v>9.7222222222221877E-3</v>
      </c>
    </row>
    <row r="359" spans="1:18" x14ac:dyDescent="0.25">
      <c r="A359" s="1" t="s">
        <v>11</v>
      </c>
      <c r="B359" s="1" t="s">
        <v>5</v>
      </c>
      <c r="C359" s="1">
        <v>45296</v>
      </c>
      <c r="D359" s="3">
        <v>28</v>
      </c>
      <c r="E359" s="2">
        <v>8</v>
      </c>
      <c r="F359" s="2">
        <v>3</v>
      </c>
      <c r="G359" s="2">
        <v>7</v>
      </c>
      <c r="H359">
        <v>1448</v>
      </c>
      <c r="I359" t="s">
        <v>29</v>
      </c>
      <c r="J359">
        <v>1447</v>
      </c>
      <c r="K359" t="s">
        <v>29</v>
      </c>
      <c r="L359" t="s">
        <v>52</v>
      </c>
      <c r="M359" s="3">
        <v>10</v>
      </c>
      <c r="N359" s="4">
        <v>0.6791666666666667</v>
      </c>
      <c r="O359" s="3">
        <v>10</v>
      </c>
      <c r="P359">
        <v>16</v>
      </c>
      <c r="Q359" s="13">
        <v>0</v>
      </c>
      <c r="R359" s="13" t="s">
        <v>44</v>
      </c>
    </row>
    <row r="360" spans="1:18" x14ac:dyDescent="0.25">
      <c r="A360" s="1" t="s">
        <v>11</v>
      </c>
      <c r="B360" s="1" t="s">
        <v>5</v>
      </c>
      <c r="C360" s="1">
        <v>45296</v>
      </c>
      <c r="D360" s="3">
        <v>28</v>
      </c>
      <c r="E360" s="2">
        <v>8</v>
      </c>
      <c r="F360" s="2">
        <v>3</v>
      </c>
      <c r="G360" s="2">
        <v>7</v>
      </c>
      <c r="H360">
        <v>1448</v>
      </c>
      <c r="I360" t="s">
        <v>29</v>
      </c>
      <c r="J360">
        <v>1447</v>
      </c>
      <c r="K360" t="s">
        <v>29</v>
      </c>
      <c r="L360" t="s">
        <v>52</v>
      </c>
      <c r="M360" s="3">
        <v>30</v>
      </c>
      <c r="N360" s="4">
        <v>0.6791666666666667</v>
      </c>
      <c r="O360" s="3">
        <v>10</v>
      </c>
      <c r="P360">
        <v>16</v>
      </c>
      <c r="Q360" s="13">
        <v>0</v>
      </c>
      <c r="R360" s="13" t="s">
        <v>44</v>
      </c>
    </row>
    <row r="361" spans="1:18" x14ac:dyDescent="0.25">
      <c r="A361" s="1" t="s">
        <v>11</v>
      </c>
      <c r="B361" s="1" t="s">
        <v>5</v>
      </c>
      <c r="C361" s="1">
        <v>45296</v>
      </c>
      <c r="D361" s="3">
        <v>28</v>
      </c>
      <c r="E361" s="2">
        <v>8</v>
      </c>
      <c r="F361" s="2">
        <v>3</v>
      </c>
      <c r="G361" s="2">
        <v>7</v>
      </c>
      <c r="H361">
        <v>1447</v>
      </c>
      <c r="I361" t="s">
        <v>29</v>
      </c>
      <c r="J361">
        <v>1448</v>
      </c>
      <c r="K361" t="s">
        <v>29</v>
      </c>
      <c r="L361" t="s">
        <v>52</v>
      </c>
      <c r="M361" s="3">
        <v>60</v>
      </c>
      <c r="N361" s="4">
        <v>0.6791666666666667</v>
      </c>
      <c r="O361" s="3">
        <v>10</v>
      </c>
      <c r="P361">
        <v>16</v>
      </c>
      <c r="Q361" s="13">
        <v>0</v>
      </c>
      <c r="R361" s="13" t="s">
        <v>44</v>
      </c>
    </row>
    <row r="362" spans="1:18" x14ac:dyDescent="0.25">
      <c r="A362" s="1" t="s">
        <v>4</v>
      </c>
      <c r="B362" s="1" t="s">
        <v>5</v>
      </c>
      <c r="C362" s="1">
        <v>45218</v>
      </c>
      <c r="D362" s="3">
        <v>17</v>
      </c>
      <c r="E362" s="2">
        <v>7</v>
      </c>
      <c r="F362" s="2">
        <v>3</v>
      </c>
      <c r="G362" s="2">
        <v>3</v>
      </c>
      <c r="H362" s="2">
        <v>1439</v>
      </c>
      <c r="I362" t="s">
        <v>29</v>
      </c>
      <c r="J362">
        <v>28</v>
      </c>
      <c r="K362" t="s">
        <v>28</v>
      </c>
      <c r="L362" t="s">
        <v>48</v>
      </c>
      <c r="M362" s="3">
        <v>120</v>
      </c>
      <c r="N362" s="4">
        <v>0.67986111111111114</v>
      </c>
      <c r="O362" s="3">
        <v>10</v>
      </c>
      <c r="P362">
        <v>16</v>
      </c>
      <c r="Q362" s="13">
        <v>6.9444444444444198E-4</v>
      </c>
      <c r="R362" s="13" t="s">
        <v>44</v>
      </c>
    </row>
    <row r="363" spans="1:18" x14ac:dyDescent="0.25">
      <c r="A363" s="1" t="s">
        <v>4</v>
      </c>
      <c r="B363" s="1" t="s">
        <v>5</v>
      </c>
      <c r="C363" s="1">
        <v>45218</v>
      </c>
      <c r="D363" s="3">
        <v>17</v>
      </c>
      <c r="E363" s="2">
        <v>7</v>
      </c>
      <c r="F363" s="2">
        <v>3</v>
      </c>
      <c r="G363" s="2">
        <v>3</v>
      </c>
      <c r="H363" s="2">
        <v>28</v>
      </c>
      <c r="I363" t="s">
        <v>28</v>
      </c>
      <c r="J363">
        <v>1439</v>
      </c>
      <c r="K363" t="s">
        <v>29</v>
      </c>
      <c r="L363" t="s">
        <v>48</v>
      </c>
      <c r="M363" s="3">
        <v>120</v>
      </c>
      <c r="N363" s="4">
        <v>0.67986111111111114</v>
      </c>
      <c r="O363" s="3">
        <v>10</v>
      </c>
      <c r="P363">
        <v>16</v>
      </c>
      <c r="Q363" s="13">
        <v>6.9444444444444198E-4</v>
      </c>
      <c r="R363" s="13" t="s">
        <v>44</v>
      </c>
    </row>
    <row r="364" spans="1:18" x14ac:dyDescent="0.25">
      <c r="A364" s="1" t="s">
        <v>4</v>
      </c>
      <c r="B364" s="1" t="s">
        <v>5</v>
      </c>
      <c r="C364" s="1">
        <v>45218</v>
      </c>
      <c r="D364" s="3">
        <v>17</v>
      </c>
      <c r="E364" s="2">
        <v>7</v>
      </c>
      <c r="F364" s="2">
        <v>3</v>
      </c>
      <c r="G364" s="2">
        <v>3</v>
      </c>
      <c r="H364" s="2">
        <v>1438</v>
      </c>
      <c r="I364" t="s">
        <v>29</v>
      </c>
      <c r="J364">
        <v>1439</v>
      </c>
      <c r="K364" t="s">
        <v>29</v>
      </c>
      <c r="L364" t="s">
        <v>48</v>
      </c>
      <c r="M364" s="3">
        <v>5</v>
      </c>
      <c r="N364" s="4">
        <v>0.68055555555555547</v>
      </c>
      <c r="O364" s="3">
        <v>10</v>
      </c>
      <c r="P364">
        <v>16</v>
      </c>
      <c r="Q364" s="13">
        <v>1.3888888888887729E-3</v>
      </c>
      <c r="R364" s="13" t="s">
        <v>44</v>
      </c>
    </row>
    <row r="365" spans="1:18" x14ac:dyDescent="0.25">
      <c r="A365" s="1" t="s">
        <v>4</v>
      </c>
      <c r="B365" s="1" t="s">
        <v>5</v>
      </c>
      <c r="C365" s="1">
        <v>45218</v>
      </c>
      <c r="D365" s="3">
        <v>17</v>
      </c>
      <c r="E365" s="2">
        <v>7</v>
      </c>
      <c r="F365" s="2">
        <v>3</v>
      </c>
      <c r="G365" s="2">
        <v>3</v>
      </c>
      <c r="H365" s="2">
        <v>1438</v>
      </c>
      <c r="I365" t="s">
        <v>29</v>
      </c>
      <c r="J365">
        <v>1439</v>
      </c>
      <c r="K365" t="s">
        <v>29</v>
      </c>
      <c r="L365" t="s">
        <v>48</v>
      </c>
      <c r="M365" s="3">
        <v>5</v>
      </c>
      <c r="N365" s="4">
        <v>0.68125000000000002</v>
      </c>
      <c r="O365" s="3">
        <v>10</v>
      </c>
      <c r="P365">
        <v>16</v>
      </c>
      <c r="Q365" s="13">
        <v>2.0833333333333259E-3</v>
      </c>
      <c r="R365" s="13" t="s">
        <v>44</v>
      </c>
    </row>
    <row r="366" spans="1:18" x14ac:dyDescent="0.25">
      <c r="A366" s="1" t="s">
        <v>4</v>
      </c>
      <c r="B366" s="1" t="s">
        <v>5</v>
      </c>
      <c r="C366" s="1">
        <v>45218</v>
      </c>
      <c r="D366" s="3">
        <v>17</v>
      </c>
      <c r="E366" s="2">
        <v>7</v>
      </c>
      <c r="F366" s="2">
        <v>3</v>
      </c>
      <c r="G366" s="2">
        <v>3</v>
      </c>
      <c r="H366" s="2">
        <v>1439</v>
      </c>
      <c r="I366" t="s">
        <v>29</v>
      </c>
      <c r="J366">
        <v>28</v>
      </c>
      <c r="K366" t="s">
        <v>28</v>
      </c>
      <c r="L366" t="s">
        <v>48</v>
      </c>
      <c r="M366" s="3">
        <v>40</v>
      </c>
      <c r="N366" s="4">
        <v>0.68194444444444446</v>
      </c>
      <c r="O366" s="3">
        <v>10</v>
      </c>
      <c r="P366">
        <v>16</v>
      </c>
      <c r="Q366" s="13">
        <v>2.7777777777777679E-3</v>
      </c>
      <c r="R366" s="13" t="s">
        <v>44</v>
      </c>
    </row>
    <row r="367" spans="1:18" x14ac:dyDescent="0.25">
      <c r="A367" s="1" t="s">
        <v>14</v>
      </c>
      <c r="B367" s="1" t="s">
        <v>1</v>
      </c>
      <c r="C367" s="1">
        <v>45218</v>
      </c>
      <c r="D367" s="3">
        <v>17</v>
      </c>
      <c r="E367" s="2">
        <v>2</v>
      </c>
      <c r="F367" s="2">
        <v>3</v>
      </c>
      <c r="G367" s="2">
        <v>1</v>
      </c>
      <c r="H367" s="2">
        <v>1442</v>
      </c>
      <c r="I367" t="s">
        <v>29</v>
      </c>
      <c r="J367">
        <v>1441</v>
      </c>
      <c r="K367" t="s">
        <v>29</v>
      </c>
      <c r="L367" t="s">
        <v>45</v>
      </c>
      <c r="M367" s="3">
        <v>20</v>
      </c>
      <c r="N367" s="4">
        <v>0.68194444444444446</v>
      </c>
      <c r="O367" s="3">
        <v>10</v>
      </c>
      <c r="P367">
        <v>16</v>
      </c>
      <c r="Q367" s="13">
        <v>2.0833333333333259E-3</v>
      </c>
      <c r="R367" s="13" t="s">
        <v>44</v>
      </c>
    </row>
    <row r="368" spans="1:18" x14ac:dyDescent="0.25">
      <c r="A368" s="1" t="s">
        <v>11</v>
      </c>
      <c r="B368" s="1" t="s">
        <v>5</v>
      </c>
      <c r="C368" s="1">
        <v>45296</v>
      </c>
      <c r="D368" s="3">
        <v>28</v>
      </c>
      <c r="E368" s="2">
        <v>8</v>
      </c>
      <c r="F368" s="2">
        <v>3</v>
      </c>
      <c r="G368" s="2">
        <v>7</v>
      </c>
      <c r="H368">
        <v>1448</v>
      </c>
      <c r="I368" t="s">
        <v>29</v>
      </c>
      <c r="J368">
        <v>1447</v>
      </c>
      <c r="K368" t="s">
        <v>29</v>
      </c>
      <c r="L368" t="s">
        <v>52</v>
      </c>
      <c r="M368" s="3">
        <v>30</v>
      </c>
      <c r="N368" s="4">
        <v>0.68194444444444446</v>
      </c>
      <c r="O368" s="3">
        <v>10</v>
      </c>
      <c r="P368">
        <v>16</v>
      </c>
      <c r="Q368" s="13">
        <v>2.7777777777777679E-3</v>
      </c>
      <c r="R368" s="13" t="s">
        <v>44</v>
      </c>
    </row>
    <row r="369" spans="1:18" x14ac:dyDescent="0.25">
      <c r="A369" s="1" t="s">
        <v>11</v>
      </c>
      <c r="B369" s="1" t="s">
        <v>5</v>
      </c>
      <c r="C369" s="1">
        <v>45296</v>
      </c>
      <c r="D369" s="3">
        <v>28</v>
      </c>
      <c r="E369" s="2">
        <v>8</v>
      </c>
      <c r="F369" s="2">
        <v>3</v>
      </c>
      <c r="G369" s="2">
        <v>7</v>
      </c>
      <c r="H369">
        <v>1447</v>
      </c>
      <c r="I369" t="s">
        <v>29</v>
      </c>
      <c r="J369">
        <v>1448</v>
      </c>
      <c r="K369" t="s">
        <v>29</v>
      </c>
      <c r="L369" t="s">
        <v>52</v>
      </c>
      <c r="M369" s="3">
        <v>20</v>
      </c>
      <c r="N369" s="4">
        <v>0.68194444444444446</v>
      </c>
      <c r="O369" s="3">
        <v>10</v>
      </c>
      <c r="P369">
        <v>16</v>
      </c>
      <c r="Q369" s="13">
        <v>2.7777777777777679E-3</v>
      </c>
      <c r="R369" s="13" t="s">
        <v>44</v>
      </c>
    </row>
    <row r="370" spans="1:18" x14ac:dyDescent="0.25">
      <c r="A370" s="1" t="s">
        <v>4</v>
      </c>
      <c r="B370" s="1" t="s">
        <v>5</v>
      </c>
      <c r="C370" s="1">
        <v>45209</v>
      </c>
      <c r="D370" s="3">
        <v>16</v>
      </c>
      <c r="E370" s="2">
        <v>6</v>
      </c>
      <c r="F370" s="2">
        <v>3</v>
      </c>
      <c r="G370" s="2">
        <v>5</v>
      </c>
      <c r="H370" s="2">
        <v>1438</v>
      </c>
      <c r="I370" t="s">
        <v>29</v>
      </c>
      <c r="J370">
        <v>1439</v>
      </c>
      <c r="K370" t="s">
        <v>29</v>
      </c>
      <c r="L370" t="s">
        <v>45</v>
      </c>
      <c r="M370" s="3">
        <v>30</v>
      </c>
      <c r="N370" s="4">
        <v>0.68333333333333324</v>
      </c>
      <c r="O370" s="3">
        <v>10</v>
      </c>
      <c r="P370">
        <v>16</v>
      </c>
      <c r="Q370" s="13">
        <v>1.2499999999999845E-2</v>
      </c>
      <c r="R370" s="13" t="s">
        <v>44</v>
      </c>
    </row>
    <row r="371" spans="1:18" x14ac:dyDescent="0.25">
      <c r="A371" s="1" t="s">
        <v>13</v>
      </c>
      <c r="B371" s="1" t="s">
        <v>5</v>
      </c>
      <c r="C371" s="1">
        <v>45197</v>
      </c>
      <c r="D371" s="3">
        <v>14</v>
      </c>
      <c r="E371" s="2">
        <v>8</v>
      </c>
      <c r="F371" s="2">
        <v>3</v>
      </c>
      <c r="G371" s="2">
        <v>3</v>
      </c>
      <c r="H371">
        <v>23</v>
      </c>
      <c r="I371" t="s">
        <v>28</v>
      </c>
      <c r="J371">
        <v>22</v>
      </c>
      <c r="K371" t="s">
        <v>28</v>
      </c>
      <c r="L371" t="s">
        <v>48</v>
      </c>
      <c r="M371" s="3">
        <v>180</v>
      </c>
      <c r="N371" s="4">
        <v>0.68472222222222223</v>
      </c>
      <c r="O371" s="3">
        <v>10</v>
      </c>
      <c r="P371">
        <v>16</v>
      </c>
      <c r="Q371" s="13">
        <v>0</v>
      </c>
      <c r="R371" s="13" t="s">
        <v>44</v>
      </c>
    </row>
    <row r="372" spans="1:18" x14ac:dyDescent="0.25">
      <c r="A372" s="1" t="s">
        <v>6</v>
      </c>
      <c r="B372" s="1" t="s">
        <v>5</v>
      </c>
      <c r="C372" s="1">
        <v>45218</v>
      </c>
      <c r="D372" s="3">
        <v>17</v>
      </c>
      <c r="E372" s="2">
        <v>8</v>
      </c>
      <c r="F372" s="2">
        <v>3</v>
      </c>
      <c r="G372" s="2">
        <v>2</v>
      </c>
      <c r="H372">
        <v>1434</v>
      </c>
      <c r="I372" t="s">
        <v>29</v>
      </c>
      <c r="J372">
        <v>26</v>
      </c>
      <c r="K372" t="s">
        <v>28</v>
      </c>
      <c r="L372" t="s">
        <v>51</v>
      </c>
      <c r="M372" s="3">
        <v>10</v>
      </c>
      <c r="N372" s="4">
        <v>0.68611111111111101</v>
      </c>
      <c r="O372" s="3">
        <v>10</v>
      </c>
      <c r="P372">
        <v>16</v>
      </c>
      <c r="Q372" s="13">
        <v>0</v>
      </c>
      <c r="R372" s="13" t="s">
        <v>44</v>
      </c>
    </row>
    <row r="373" spans="1:18" x14ac:dyDescent="0.25">
      <c r="A373" s="1" t="s">
        <v>14</v>
      </c>
      <c r="B373" s="1" t="s">
        <v>1</v>
      </c>
      <c r="C373" s="1">
        <v>45238</v>
      </c>
      <c r="D373" s="3">
        <v>20</v>
      </c>
      <c r="E373" s="2">
        <v>5</v>
      </c>
      <c r="F373" s="2">
        <v>3</v>
      </c>
      <c r="G373" s="2">
        <v>4</v>
      </c>
      <c r="H373" s="2">
        <v>30</v>
      </c>
      <c r="I373" t="s">
        <v>28</v>
      </c>
      <c r="J373">
        <v>1441</v>
      </c>
      <c r="K373" t="s">
        <v>29</v>
      </c>
      <c r="L373" t="s">
        <v>51</v>
      </c>
      <c r="M373" s="3">
        <v>10</v>
      </c>
      <c r="N373" s="4">
        <v>0.68611111111111101</v>
      </c>
      <c r="O373" s="3">
        <v>10</v>
      </c>
      <c r="P373">
        <v>16</v>
      </c>
      <c r="Q373" s="13">
        <v>0</v>
      </c>
      <c r="R373" s="13" t="s">
        <v>44</v>
      </c>
    </row>
    <row r="374" spans="1:18" x14ac:dyDescent="0.25">
      <c r="A374" s="1" t="s">
        <v>14</v>
      </c>
      <c r="B374" s="1" t="s">
        <v>1</v>
      </c>
      <c r="C374" s="1">
        <v>45238</v>
      </c>
      <c r="D374" s="3">
        <v>20</v>
      </c>
      <c r="E374" s="2">
        <v>5</v>
      </c>
      <c r="F374" s="2">
        <v>3</v>
      </c>
      <c r="G374" s="2">
        <v>4</v>
      </c>
      <c r="H374" s="2">
        <v>30</v>
      </c>
      <c r="I374" t="s">
        <v>28</v>
      </c>
      <c r="J374">
        <v>1441</v>
      </c>
      <c r="K374" t="s">
        <v>29</v>
      </c>
      <c r="L374" t="s">
        <v>50</v>
      </c>
      <c r="M374" s="3">
        <v>20</v>
      </c>
      <c r="N374" s="4">
        <v>0.68611111111111101</v>
      </c>
      <c r="O374" s="3">
        <v>10</v>
      </c>
      <c r="P374">
        <v>16</v>
      </c>
      <c r="Q374" s="13">
        <v>0</v>
      </c>
      <c r="R374" s="13" t="s">
        <v>44</v>
      </c>
    </row>
    <row r="375" spans="1:18" x14ac:dyDescent="0.25">
      <c r="A375" s="1" t="s">
        <v>13</v>
      </c>
      <c r="B375" s="1" t="s">
        <v>5</v>
      </c>
      <c r="C375" s="1">
        <v>45197</v>
      </c>
      <c r="D375" s="3">
        <v>14</v>
      </c>
      <c r="E375" s="2">
        <v>8</v>
      </c>
      <c r="F375" s="2">
        <v>3</v>
      </c>
      <c r="G375" s="2">
        <v>3</v>
      </c>
      <c r="H375">
        <v>23</v>
      </c>
      <c r="I375" t="s">
        <v>28</v>
      </c>
      <c r="J375">
        <v>22</v>
      </c>
      <c r="K375" t="s">
        <v>28</v>
      </c>
      <c r="L375" t="s">
        <v>48</v>
      </c>
      <c r="M375" s="3">
        <v>60</v>
      </c>
      <c r="N375" s="4">
        <v>0.68680555555555556</v>
      </c>
      <c r="O375" s="3">
        <v>10</v>
      </c>
      <c r="P375">
        <v>16</v>
      </c>
      <c r="Q375" s="13">
        <v>2.0833333333333259E-3</v>
      </c>
      <c r="R375" s="13" t="s">
        <v>44</v>
      </c>
    </row>
    <row r="376" spans="1:18" x14ac:dyDescent="0.25">
      <c r="A376" s="1" t="s">
        <v>13</v>
      </c>
      <c r="B376" s="1" t="s">
        <v>5</v>
      </c>
      <c r="C376" s="1">
        <v>45197</v>
      </c>
      <c r="D376" s="3">
        <v>14</v>
      </c>
      <c r="E376" s="2">
        <v>8</v>
      </c>
      <c r="F376" s="2">
        <v>3</v>
      </c>
      <c r="G376" s="2">
        <v>3</v>
      </c>
      <c r="H376">
        <v>23</v>
      </c>
      <c r="I376" t="s">
        <v>28</v>
      </c>
      <c r="J376">
        <v>22</v>
      </c>
      <c r="K376" t="s">
        <v>28</v>
      </c>
      <c r="L376" t="s">
        <v>48</v>
      </c>
      <c r="M376" s="3">
        <v>120</v>
      </c>
      <c r="N376" s="4">
        <v>0.6875</v>
      </c>
      <c r="O376" s="3">
        <v>10</v>
      </c>
      <c r="P376">
        <v>16</v>
      </c>
      <c r="Q376" s="13">
        <v>2.7777777777777679E-3</v>
      </c>
      <c r="R376" s="13" t="s">
        <v>44</v>
      </c>
    </row>
    <row r="377" spans="1:18" x14ac:dyDescent="0.25">
      <c r="A377" s="1" t="s">
        <v>6</v>
      </c>
      <c r="B377" s="1" t="s">
        <v>5</v>
      </c>
      <c r="C377" s="1">
        <v>45218</v>
      </c>
      <c r="D377" s="3">
        <v>17</v>
      </c>
      <c r="E377" s="2">
        <v>8</v>
      </c>
      <c r="F377" s="2">
        <v>3</v>
      </c>
      <c r="G377" s="2">
        <v>2</v>
      </c>
      <c r="H377">
        <v>1435</v>
      </c>
      <c r="I377" t="s">
        <v>29</v>
      </c>
      <c r="J377">
        <v>1434</v>
      </c>
      <c r="K377" t="s">
        <v>29</v>
      </c>
      <c r="L377" t="s">
        <v>48</v>
      </c>
      <c r="M377" s="3">
        <v>60</v>
      </c>
      <c r="N377" s="4">
        <v>0.6875</v>
      </c>
      <c r="O377" s="3">
        <v>10</v>
      </c>
      <c r="P377">
        <v>16</v>
      </c>
      <c r="Q377" s="13">
        <v>1.388888888888995E-3</v>
      </c>
      <c r="R377" s="13" t="s">
        <v>44</v>
      </c>
    </row>
    <row r="378" spans="1:18" x14ac:dyDescent="0.25">
      <c r="A378" s="1" t="s">
        <v>6</v>
      </c>
      <c r="B378" s="1" t="s">
        <v>5</v>
      </c>
      <c r="C378" s="1">
        <v>45218</v>
      </c>
      <c r="D378" s="3">
        <v>17</v>
      </c>
      <c r="E378" s="2">
        <v>8</v>
      </c>
      <c r="F378" s="2">
        <v>3</v>
      </c>
      <c r="G378" s="2">
        <v>2</v>
      </c>
      <c r="H378">
        <v>26</v>
      </c>
      <c r="I378" t="s">
        <v>28</v>
      </c>
      <c r="J378">
        <v>1435</v>
      </c>
      <c r="K378" t="s">
        <v>29</v>
      </c>
      <c r="L378" t="s">
        <v>48</v>
      </c>
      <c r="M378" s="3">
        <v>180</v>
      </c>
      <c r="N378" s="4">
        <v>0.6875</v>
      </c>
      <c r="O378" s="3">
        <v>10</v>
      </c>
      <c r="P378">
        <v>16</v>
      </c>
      <c r="Q378" s="13">
        <v>1.388888888888995E-3</v>
      </c>
      <c r="R378" s="13" t="s">
        <v>44</v>
      </c>
    </row>
    <row r="379" spans="1:18" x14ac:dyDescent="0.25">
      <c r="A379" s="1" t="s">
        <v>12</v>
      </c>
      <c r="B379" s="1" t="s">
        <v>1</v>
      </c>
      <c r="C379" s="1">
        <v>45218</v>
      </c>
      <c r="D379" s="3">
        <v>17</v>
      </c>
      <c r="E379" s="2">
        <v>7</v>
      </c>
      <c r="F379" s="2">
        <v>3</v>
      </c>
      <c r="G379" s="2">
        <v>4</v>
      </c>
      <c r="H379">
        <v>27</v>
      </c>
      <c r="I379" t="s">
        <v>28</v>
      </c>
      <c r="J379">
        <v>1436</v>
      </c>
      <c r="K379" t="s">
        <v>29</v>
      </c>
      <c r="L379" t="s">
        <v>45</v>
      </c>
      <c r="M379" s="3">
        <v>90</v>
      </c>
      <c r="N379" s="4">
        <v>0.6875</v>
      </c>
      <c r="O379" s="3">
        <v>10</v>
      </c>
      <c r="P379">
        <v>16</v>
      </c>
      <c r="Q379" s="13">
        <v>6.9444444444444198E-4</v>
      </c>
      <c r="R379" s="13" t="s">
        <v>44</v>
      </c>
    </row>
    <row r="380" spans="1:18" x14ac:dyDescent="0.25">
      <c r="A380" s="1" t="s">
        <v>6</v>
      </c>
      <c r="B380" s="1" t="s">
        <v>5</v>
      </c>
      <c r="C380" s="1">
        <v>45177</v>
      </c>
      <c r="D380" s="3">
        <v>7</v>
      </c>
      <c r="E380" s="2">
        <v>2</v>
      </c>
      <c r="F380" s="2">
        <v>3</v>
      </c>
      <c r="G380" s="2">
        <v>3</v>
      </c>
      <c r="H380">
        <v>1434</v>
      </c>
      <c r="I380" t="s">
        <v>29</v>
      </c>
      <c r="J380">
        <v>26</v>
      </c>
      <c r="K380" t="s">
        <v>28</v>
      </c>
      <c r="L380" t="s">
        <v>45</v>
      </c>
      <c r="M380" s="3">
        <v>60</v>
      </c>
      <c r="N380" s="4">
        <v>0.69166666666666676</v>
      </c>
      <c r="O380" s="3">
        <v>10</v>
      </c>
      <c r="P380">
        <v>16</v>
      </c>
      <c r="Q380" s="13">
        <v>6.94444444444553E-4</v>
      </c>
      <c r="R380" s="13" t="s">
        <v>44</v>
      </c>
    </row>
    <row r="381" spans="1:18" x14ac:dyDescent="0.25">
      <c r="A381" s="1" t="s">
        <v>6</v>
      </c>
      <c r="B381" s="1" t="s">
        <v>5</v>
      </c>
      <c r="C381" s="1">
        <v>45177</v>
      </c>
      <c r="D381" s="3">
        <v>7</v>
      </c>
      <c r="E381" s="2">
        <v>2</v>
      </c>
      <c r="F381" s="2">
        <v>3</v>
      </c>
      <c r="G381" s="2">
        <v>3</v>
      </c>
      <c r="H381">
        <v>26</v>
      </c>
      <c r="I381" t="s">
        <v>28</v>
      </c>
      <c r="J381">
        <v>1435</v>
      </c>
      <c r="K381" t="s">
        <v>29</v>
      </c>
      <c r="L381" t="s">
        <v>48</v>
      </c>
      <c r="M381" s="3">
        <v>60</v>
      </c>
      <c r="N381" s="4">
        <v>0.69166666666666676</v>
      </c>
      <c r="O381" s="3">
        <v>10</v>
      </c>
      <c r="P381">
        <v>16</v>
      </c>
      <c r="Q381" s="13">
        <v>6.94444444444553E-4</v>
      </c>
      <c r="R381" s="13" t="s">
        <v>44</v>
      </c>
    </row>
    <row r="382" spans="1:18" x14ac:dyDescent="0.25">
      <c r="A382" s="1" t="s">
        <v>6</v>
      </c>
      <c r="B382" s="1" t="s">
        <v>5</v>
      </c>
      <c r="C382" s="1">
        <v>45177</v>
      </c>
      <c r="D382" s="3">
        <v>7</v>
      </c>
      <c r="E382" s="2">
        <v>2</v>
      </c>
      <c r="F382" s="2">
        <v>3</v>
      </c>
      <c r="G382" s="2">
        <v>3</v>
      </c>
      <c r="H382">
        <v>1435</v>
      </c>
      <c r="I382" t="s">
        <v>29</v>
      </c>
      <c r="J382">
        <v>1434</v>
      </c>
      <c r="K382" t="s">
        <v>29</v>
      </c>
      <c r="L382" t="s">
        <v>45</v>
      </c>
      <c r="M382" s="3">
        <v>10</v>
      </c>
      <c r="N382" s="4">
        <v>0.69236111111111109</v>
      </c>
      <c r="O382" s="3">
        <v>10</v>
      </c>
      <c r="P382">
        <v>16</v>
      </c>
      <c r="Q382" s="13">
        <v>1.388888888888884E-3</v>
      </c>
      <c r="R382" s="13" t="s">
        <v>44</v>
      </c>
    </row>
    <row r="383" spans="1:18" x14ac:dyDescent="0.25">
      <c r="A383" s="1" t="s">
        <v>6</v>
      </c>
      <c r="B383" s="1" t="s">
        <v>5</v>
      </c>
      <c r="C383" s="1">
        <v>45218</v>
      </c>
      <c r="D383" s="3">
        <v>17</v>
      </c>
      <c r="E383" s="2">
        <v>8</v>
      </c>
      <c r="F383" s="2">
        <v>3</v>
      </c>
      <c r="G383" s="2">
        <v>2</v>
      </c>
      <c r="H383">
        <v>1434</v>
      </c>
      <c r="I383" t="s">
        <v>29</v>
      </c>
      <c r="J383">
        <v>1435</v>
      </c>
      <c r="K383" t="s">
        <v>29</v>
      </c>
      <c r="L383" t="s">
        <v>45</v>
      </c>
      <c r="M383" s="3">
        <v>90</v>
      </c>
      <c r="N383" s="4">
        <v>0.69236111111111109</v>
      </c>
      <c r="O383" s="3">
        <v>10</v>
      </c>
      <c r="P383">
        <v>16</v>
      </c>
      <c r="Q383" s="13">
        <v>6.2500000000000888E-3</v>
      </c>
      <c r="R383" s="13" t="s">
        <v>44</v>
      </c>
    </row>
    <row r="384" spans="1:18" x14ac:dyDescent="0.25">
      <c r="A384" s="1" t="s">
        <v>4</v>
      </c>
      <c r="B384" s="1" t="s">
        <v>5</v>
      </c>
      <c r="C384" s="1">
        <v>45177</v>
      </c>
      <c r="D384" s="3">
        <v>7</v>
      </c>
      <c r="E384" s="2">
        <v>1</v>
      </c>
      <c r="F384" s="2">
        <v>3</v>
      </c>
      <c r="G384" s="2">
        <v>2</v>
      </c>
      <c r="H384">
        <v>1438</v>
      </c>
      <c r="I384" t="s">
        <v>29</v>
      </c>
      <c r="J384">
        <v>1439</v>
      </c>
      <c r="K384" t="s">
        <v>29</v>
      </c>
      <c r="L384" t="s">
        <v>45</v>
      </c>
      <c r="M384" s="3">
        <v>30</v>
      </c>
      <c r="N384" s="4">
        <v>0.69305555555555554</v>
      </c>
      <c r="O384" s="3">
        <v>10</v>
      </c>
      <c r="P384">
        <v>16</v>
      </c>
      <c r="Q384" s="13">
        <v>6.9444444444444198E-4</v>
      </c>
      <c r="R384" s="13" t="s">
        <v>44</v>
      </c>
    </row>
    <row r="385" spans="1:18" x14ac:dyDescent="0.25">
      <c r="A385" s="1" t="s">
        <v>4</v>
      </c>
      <c r="B385" s="1" t="s">
        <v>5</v>
      </c>
      <c r="C385" s="1">
        <v>45177</v>
      </c>
      <c r="D385" s="3">
        <v>7</v>
      </c>
      <c r="E385" s="2">
        <v>1</v>
      </c>
      <c r="F385" s="2">
        <v>3</v>
      </c>
      <c r="G385" s="2">
        <v>2</v>
      </c>
      <c r="H385">
        <v>1438</v>
      </c>
      <c r="I385" t="s">
        <v>29</v>
      </c>
      <c r="J385">
        <v>1439</v>
      </c>
      <c r="K385" t="s">
        <v>29</v>
      </c>
      <c r="L385" t="s">
        <v>45</v>
      </c>
      <c r="M385" s="3">
        <v>120</v>
      </c>
      <c r="N385" s="4">
        <v>0.69374999999999998</v>
      </c>
      <c r="O385" s="3">
        <v>10</v>
      </c>
      <c r="P385">
        <v>16</v>
      </c>
      <c r="Q385" s="13">
        <v>1.388888888888884E-3</v>
      </c>
      <c r="R385" s="13" t="s">
        <v>44</v>
      </c>
    </row>
    <row r="386" spans="1:18" x14ac:dyDescent="0.25">
      <c r="A386" s="1" t="s">
        <v>6</v>
      </c>
      <c r="B386" s="1" t="s">
        <v>5</v>
      </c>
      <c r="C386" s="1">
        <v>45177</v>
      </c>
      <c r="D386" s="3">
        <v>7</v>
      </c>
      <c r="E386" s="2">
        <v>2</v>
      </c>
      <c r="F386" s="2">
        <v>3</v>
      </c>
      <c r="G386" s="2">
        <v>3</v>
      </c>
      <c r="H386">
        <v>1434</v>
      </c>
      <c r="I386" t="s">
        <v>29</v>
      </c>
      <c r="J386">
        <v>26</v>
      </c>
      <c r="K386" t="s">
        <v>28</v>
      </c>
      <c r="L386" t="s">
        <v>45</v>
      </c>
      <c r="M386" s="3">
        <v>60</v>
      </c>
      <c r="N386" s="4">
        <v>0.69444444444444453</v>
      </c>
      <c r="O386" s="3">
        <v>10</v>
      </c>
      <c r="P386">
        <v>16</v>
      </c>
      <c r="Q386" s="13">
        <v>3.4722222222223209E-3</v>
      </c>
      <c r="R386" s="13" t="s">
        <v>44</v>
      </c>
    </row>
    <row r="387" spans="1:18" x14ac:dyDescent="0.25">
      <c r="A387" s="1" t="s">
        <v>11</v>
      </c>
      <c r="B387" s="1" t="s">
        <v>5</v>
      </c>
      <c r="C387" s="1">
        <v>45272</v>
      </c>
      <c r="D387" s="3">
        <v>25</v>
      </c>
      <c r="E387" s="2">
        <v>5</v>
      </c>
      <c r="F387" s="2">
        <v>3</v>
      </c>
      <c r="G387" s="2">
        <v>1</v>
      </c>
      <c r="H387">
        <v>1447</v>
      </c>
      <c r="I387" t="s">
        <v>29</v>
      </c>
      <c r="J387">
        <v>1448</v>
      </c>
      <c r="K387" t="s">
        <v>29</v>
      </c>
      <c r="L387" t="s">
        <v>45</v>
      </c>
      <c r="M387" s="3">
        <v>10</v>
      </c>
      <c r="N387" s="4">
        <v>0.69513888888888886</v>
      </c>
      <c r="O387" s="3">
        <v>10</v>
      </c>
      <c r="P387">
        <v>16</v>
      </c>
      <c r="Q387" s="13">
        <v>0</v>
      </c>
      <c r="R387" s="13" t="s">
        <v>44</v>
      </c>
    </row>
    <row r="388" spans="1:18" x14ac:dyDescent="0.25">
      <c r="A388" s="1" t="s">
        <v>4</v>
      </c>
      <c r="B388" s="1" t="s">
        <v>5</v>
      </c>
      <c r="C388" s="1">
        <v>45177</v>
      </c>
      <c r="D388" s="3">
        <v>7</v>
      </c>
      <c r="E388" s="2">
        <v>1</v>
      </c>
      <c r="F388" s="2">
        <v>3</v>
      </c>
      <c r="G388" s="2">
        <v>2</v>
      </c>
      <c r="H388">
        <v>1438</v>
      </c>
      <c r="I388" t="s">
        <v>29</v>
      </c>
      <c r="J388">
        <v>1439</v>
      </c>
      <c r="K388" t="s">
        <v>29</v>
      </c>
      <c r="L388" t="s">
        <v>50</v>
      </c>
      <c r="M388" s="3">
        <v>120</v>
      </c>
      <c r="N388" s="4">
        <v>0.6958333333333333</v>
      </c>
      <c r="O388" s="3">
        <v>10</v>
      </c>
      <c r="P388">
        <v>16</v>
      </c>
      <c r="Q388" s="13">
        <v>3.4722222222222099E-3</v>
      </c>
      <c r="R388" s="13" t="s">
        <v>44</v>
      </c>
    </row>
    <row r="389" spans="1:18" x14ac:dyDescent="0.25">
      <c r="A389" s="1" t="s">
        <v>6</v>
      </c>
      <c r="B389" s="1" t="s">
        <v>5</v>
      </c>
      <c r="C389" s="1">
        <v>45177</v>
      </c>
      <c r="D389" s="3">
        <v>7</v>
      </c>
      <c r="E389" s="2">
        <v>2</v>
      </c>
      <c r="F389" s="2">
        <v>3</v>
      </c>
      <c r="G389" s="2">
        <v>3</v>
      </c>
      <c r="H389">
        <v>1434</v>
      </c>
      <c r="I389" t="s">
        <v>29</v>
      </c>
      <c r="J389">
        <v>1435</v>
      </c>
      <c r="K389" t="s">
        <v>29</v>
      </c>
      <c r="L389" t="s">
        <v>45</v>
      </c>
      <c r="M389" s="3">
        <v>90</v>
      </c>
      <c r="N389" s="4">
        <v>0.6958333333333333</v>
      </c>
      <c r="O389" s="3">
        <v>10</v>
      </c>
      <c r="P389">
        <v>16</v>
      </c>
      <c r="Q389" s="13">
        <v>4.8611111111110938E-3</v>
      </c>
      <c r="R389" s="13" t="s">
        <v>44</v>
      </c>
    </row>
    <row r="390" spans="1:18" x14ac:dyDescent="0.25">
      <c r="A390" s="1" t="s">
        <v>9</v>
      </c>
      <c r="B390" s="1" t="s">
        <v>1</v>
      </c>
      <c r="C390" s="1">
        <v>45272</v>
      </c>
      <c r="D390" s="3">
        <v>25</v>
      </c>
      <c r="E390" s="2">
        <v>6</v>
      </c>
      <c r="F390" s="2">
        <v>2</v>
      </c>
      <c r="G390" s="2">
        <v>6</v>
      </c>
      <c r="H390">
        <v>1446</v>
      </c>
      <c r="I390" t="s">
        <v>29</v>
      </c>
      <c r="J390">
        <v>34</v>
      </c>
      <c r="K390" t="s">
        <v>28</v>
      </c>
      <c r="L390" t="s">
        <v>45</v>
      </c>
      <c r="M390" s="3">
        <v>30</v>
      </c>
      <c r="N390" s="4">
        <v>0.6958333333333333</v>
      </c>
      <c r="O390" s="3">
        <v>10</v>
      </c>
      <c r="P390">
        <v>16</v>
      </c>
      <c r="Q390" s="13">
        <v>0</v>
      </c>
      <c r="R390" s="13" t="s">
        <v>44</v>
      </c>
    </row>
    <row r="391" spans="1:18" x14ac:dyDescent="0.25">
      <c r="A391" s="1" t="s">
        <v>9</v>
      </c>
      <c r="B391" s="1" t="s">
        <v>1</v>
      </c>
      <c r="C391" s="1">
        <v>45272</v>
      </c>
      <c r="D391" s="3">
        <v>25</v>
      </c>
      <c r="E391" s="2">
        <v>6</v>
      </c>
      <c r="F391" s="2">
        <v>2</v>
      </c>
      <c r="G391" s="2">
        <v>6</v>
      </c>
      <c r="H391">
        <v>34</v>
      </c>
      <c r="I391" t="s">
        <v>28</v>
      </c>
      <c r="J391">
        <v>1446</v>
      </c>
      <c r="K391" t="s">
        <v>29</v>
      </c>
      <c r="L391" t="s">
        <v>48</v>
      </c>
      <c r="M391" s="3">
        <v>210</v>
      </c>
      <c r="N391" s="4">
        <v>0.6958333333333333</v>
      </c>
      <c r="O391" s="3">
        <v>10</v>
      </c>
      <c r="P391">
        <v>16</v>
      </c>
      <c r="Q391" s="13">
        <v>0</v>
      </c>
      <c r="R391" s="13" t="s">
        <v>44</v>
      </c>
    </row>
    <row r="392" spans="1:18" x14ac:dyDescent="0.25">
      <c r="A392" s="1" t="s">
        <v>12</v>
      </c>
      <c r="B392" s="1" t="s">
        <v>1</v>
      </c>
      <c r="C392" s="1">
        <v>45218</v>
      </c>
      <c r="D392" s="3">
        <v>17</v>
      </c>
      <c r="E392" s="2">
        <v>7</v>
      </c>
      <c r="F392" s="2">
        <v>3</v>
      </c>
      <c r="G392" s="2">
        <v>4</v>
      </c>
      <c r="H392">
        <v>27</v>
      </c>
      <c r="I392" t="s">
        <v>28</v>
      </c>
      <c r="J392">
        <v>1437</v>
      </c>
      <c r="K392" t="s">
        <v>29</v>
      </c>
      <c r="L392" t="s">
        <v>45</v>
      </c>
      <c r="M392" s="3">
        <v>60</v>
      </c>
      <c r="N392" s="4">
        <v>0.69652777777777775</v>
      </c>
      <c r="O392" s="3">
        <v>10</v>
      </c>
      <c r="P392">
        <v>16</v>
      </c>
      <c r="Q392" s="13">
        <v>9.7222222222221877E-3</v>
      </c>
      <c r="R392" s="13" t="s">
        <v>44</v>
      </c>
    </row>
    <row r="393" spans="1:18" x14ac:dyDescent="0.25">
      <c r="A393" s="1" t="s">
        <v>9</v>
      </c>
      <c r="B393" s="1" t="s">
        <v>1</v>
      </c>
      <c r="C393" s="1">
        <v>45272</v>
      </c>
      <c r="D393" s="3">
        <v>25</v>
      </c>
      <c r="E393" s="2">
        <v>6</v>
      </c>
      <c r="F393" s="2">
        <v>2</v>
      </c>
      <c r="G393" s="2">
        <v>6</v>
      </c>
      <c r="H393">
        <v>34</v>
      </c>
      <c r="I393" t="s">
        <v>28</v>
      </c>
      <c r="J393">
        <v>1446</v>
      </c>
      <c r="K393" t="s">
        <v>29</v>
      </c>
      <c r="L393" t="s">
        <v>48</v>
      </c>
      <c r="M393" s="3">
        <v>105</v>
      </c>
      <c r="N393" s="4">
        <v>0.69930555555555562</v>
      </c>
      <c r="O393" s="3">
        <v>10</v>
      </c>
      <c r="P393">
        <v>16</v>
      </c>
      <c r="Q393" s="13">
        <v>3.4722222222223209E-3</v>
      </c>
      <c r="R393" s="13" t="s">
        <v>44</v>
      </c>
    </row>
    <row r="394" spans="1:18" x14ac:dyDescent="0.25">
      <c r="A394" s="1" t="s">
        <v>9</v>
      </c>
      <c r="B394" s="1" t="s">
        <v>1</v>
      </c>
      <c r="C394" s="1">
        <v>45272</v>
      </c>
      <c r="D394" s="3">
        <v>25</v>
      </c>
      <c r="E394" s="2">
        <v>6</v>
      </c>
      <c r="F394" s="2">
        <v>2</v>
      </c>
      <c r="G394" s="2">
        <v>6</v>
      </c>
      <c r="H394">
        <v>1446</v>
      </c>
      <c r="I394" t="s">
        <v>29</v>
      </c>
      <c r="J394">
        <v>34</v>
      </c>
      <c r="K394" t="s">
        <v>28</v>
      </c>
      <c r="L394" t="s">
        <v>45</v>
      </c>
      <c r="M394" s="3">
        <v>10</v>
      </c>
      <c r="N394" s="4">
        <v>0.7006944444444444</v>
      </c>
      <c r="O394" s="3">
        <v>10</v>
      </c>
      <c r="P394">
        <v>16</v>
      </c>
      <c r="Q394" s="13">
        <v>4.8611111111110938E-3</v>
      </c>
      <c r="R394" s="13" t="s">
        <v>44</v>
      </c>
    </row>
    <row r="395" spans="1:18" x14ac:dyDescent="0.25">
      <c r="A395" s="1" t="s">
        <v>9</v>
      </c>
      <c r="B395" s="1" t="s">
        <v>1</v>
      </c>
      <c r="C395" s="1">
        <v>45272</v>
      </c>
      <c r="D395" s="3">
        <v>25</v>
      </c>
      <c r="E395" s="2">
        <v>6</v>
      </c>
      <c r="F395" s="2">
        <v>2</v>
      </c>
      <c r="G395" s="2">
        <v>6</v>
      </c>
      <c r="H395">
        <v>1446</v>
      </c>
      <c r="I395" t="s">
        <v>29</v>
      </c>
      <c r="J395">
        <v>34</v>
      </c>
      <c r="K395" t="s">
        <v>28</v>
      </c>
      <c r="L395" t="s">
        <v>54</v>
      </c>
      <c r="M395" s="3">
        <v>20</v>
      </c>
      <c r="N395" s="4">
        <v>0.70138888888888884</v>
      </c>
      <c r="O395" s="3">
        <v>10</v>
      </c>
      <c r="P395">
        <v>16</v>
      </c>
      <c r="Q395" s="13">
        <v>5.5555555555555358E-3</v>
      </c>
      <c r="R395" s="13" t="s">
        <v>44</v>
      </c>
    </row>
    <row r="396" spans="1:18" x14ac:dyDescent="0.25">
      <c r="A396" s="1" t="s">
        <v>9</v>
      </c>
      <c r="B396" s="1" t="s">
        <v>1</v>
      </c>
      <c r="C396" s="1">
        <v>45272</v>
      </c>
      <c r="D396" s="3">
        <v>25</v>
      </c>
      <c r="E396" s="2">
        <v>6</v>
      </c>
      <c r="F396" s="2">
        <v>2</v>
      </c>
      <c r="G396" s="2">
        <v>6</v>
      </c>
      <c r="H396">
        <v>34</v>
      </c>
      <c r="I396" t="s">
        <v>28</v>
      </c>
      <c r="J396">
        <v>1446</v>
      </c>
      <c r="K396" t="s">
        <v>29</v>
      </c>
      <c r="L396" t="s">
        <v>48</v>
      </c>
      <c r="M396" s="3">
        <v>5</v>
      </c>
      <c r="N396" s="4">
        <v>0.70486111111111116</v>
      </c>
      <c r="O396" s="3">
        <v>10</v>
      </c>
      <c r="P396">
        <v>16</v>
      </c>
      <c r="Q396" s="13">
        <v>9.0277777777778567E-3</v>
      </c>
      <c r="R396" s="13" t="s">
        <v>44</v>
      </c>
    </row>
  </sheetData>
  <autoFilter ref="E1:E396" xr:uid="{00000000-0001-0000-0000-000000000000}"/>
  <sortState xmlns:xlrd2="http://schemas.microsoft.com/office/spreadsheetml/2017/richdata2" ref="A2:R397">
    <sortCondition ref="N1:N3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2993-96A5-4E62-874B-9333E2476EA2}">
  <dimension ref="A1:C21"/>
  <sheetViews>
    <sheetView workbookViewId="0">
      <selection activeCell="G7" sqref="G7"/>
    </sheetView>
  </sheetViews>
  <sheetFormatPr defaultRowHeight="15" x14ac:dyDescent="0.25"/>
  <cols>
    <col min="1" max="1" width="11.28515625" bestFit="1" customWidth="1"/>
    <col min="3" max="3" width="10.85546875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 s="15">
        <v>7</v>
      </c>
      <c r="C2" t="s">
        <v>65</v>
      </c>
    </row>
    <row r="3" spans="1:3" x14ac:dyDescent="0.25">
      <c r="A3" t="s">
        <v>60</v>
      </c>
      <c r="B3" s="15">
        <v>7</v>
      </c>
      <c r="C3" t="s">
        <v>61</v>
      </c>
    </row>
    <row r="4" spans="1:3" x14ac:dyDescent="0.25">
      <c r="A4" t="s">
        <v>59</v>
      </c>
      <c r="B4" s="15">
        <v>8</v>
      </c>
      <c r="C4" t="s">
        <v>66</v>
      </c>
    </row>
    <row r="5" spans="1:3" x14ac:dyDescent="0.25">
      <c r="A5" t="s">
        <v>60</v>
      </c>
      <c r="B5" s="15">
        <v>8</v>
      </c>
      <c r="C5" t="s">
        <v>62</v>
      </c>
    </row>
    <row r="6" spans="1:3" x14ac:dyDescent="0.25">
      <c r="A6" t="s">
        <v>59</v>
      </c>
      <c r="B6">
        <v>9</v>
      </c>
    </row>
    <row r="7" spans="1:3" x14ac:dyDescent="0.25">
      <c r="A7" t="s">
        <v>60</v>
      </c>
      <c r="B7">
        <v>9</v>
      </c>
    </row>
    <row r="8" spans="1:3" x14ac:dyDescent="0.25">
      <c r="A8" t="s">
        <v>59</v>
      </c>
      <c r="B8">
        <v>10</v>
      </c>
    </row>
    <row r="9" spans="1:3" x14ac:dyDescent="0.25">
      <c r="A9" t="s">
        <v>60</v>
      </c>
      <c r="B9">
        <v>10</v>
      </c>
    </row>
    <row r="10" spans="1:3" x14ac:dyDescent="0.25">
      <c r="A10" t="s">
        <v>59</v>
      </c>
      <c r="B10">
        <v>11</v>
      </c>
      <c r="C10" t="s">
        <v>67</v>
      </c>
    </row>
    <row r="11" spans="1:3" x14ac:dyDescent="0.25">
      <c r="A11" t="s">
        <v>60</v>
      </c>
      <c r="B11">
        <v>11</v>
      </c>
      <c r="C11" t="s">
        <v>69</v>
      </c>
    </row>
    <row r="12" spans="1:3" x14ac:dyDescent="0.25">
      <c r="A12" t="s">
        <v>59</v>
      </c>
      <c r="B12">
        <v>12</v>
      </c>
    </row>
    <row r="13" spans="1:3" x14ac:dyDescent="0.25">
      <c r="A13" t="s">
        <v>60</v>
      </c>
      <c r="B13">
        <v>12</v>
      </c>
    </row>
    <row r="14" spans="1:3" x14ac:dyDescent="0.25">
      <c r="A14" t="s">
        <v>59</v>
      </c>
      <c r="B14">
        <v>13</v>
      </c>
    </row>
    <row r="15" spans="1:3" x14ac:dyDescent="0.25">
      <c r="A15" t="s">
        <v>60</v>
      </c>
      <c r="B15">
        <v>13</v>
      </c>
    </row>
    <row r="16" spans="1:3" x14ac:dyDescent="0.25">
      <c r="A16" t="s">
        <v>59</v>
      </c>
      <c r="B16">
        <v>14</v>
      </c>
    </row>
    <row r="17" spans="1:3" x14ac:dyDescent="0.25">
      <c r="A17" t="s">
        <v>60</v>
      </c>
      <c r="B17">
        <v>14</v>
      </c>
    </row>
    <row r="18" spans="1:3" x14ac:dyDescent="0.25">
      <c r="A18" t="s">
        <v>59</v>
      </c>
      <c r="B18" s="15">
        <v>15</v>
      </c>
      <c r="C18" t="s">
        <v>67</v>
      </c>
    </row>
    <row r="19" spans="1:3" x14ac:dyDescent="0.25">
      <c r="A19" t="s">
        <v>60</v>
      </c>
      <c r="B19" s="15">
        <v>15</v>
      </c>
      <c r="C19" t="s">
        <v>63</v>
      </c>
    </row>
    <row r="20" spans="1:3" x14ac:dyDescent="0.25">
      <c r="A20" t="s">
        <v>59</v>
      </c>
      <c r="B20" s="15">
        <v>16</v>
      </c>
      <c r="C20" t="s">
        <v>68</v>
      </c>
    </row>
    <row r="21" spans="1:3" x14ac:dyDescent="0.25">
      <c r="A21" t="s">
        <v>60</v>
      </c>
      <c r="B21" s="15">
        <v>16</v>
      </c>
      <c r="C21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9A9C-CEEA-4AA5-8228-F3E057605ABA}">
  <dimension ref="A1:N20"/>
  <sheetViews>
    <sheetView workbookViewId="0">
      <selection activeCell="E22" sqref="E22"/>
    </sheetView>
  </sheetViews>
  <sheetFormatPr defaultRowHeight="15" x14ac:dyDescent="0.25"/>
  <sheetData>
    <row r="1" spans="1:14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32</v>
      </c>
      <c r="F1" s="6" t="s">
        <v>33</v>
      </c>
      <c r="G1" s="6" t="s">
        <v>19</v>
      </c>
      <c r="H1" s="6" t="s">
        <v>27</v>
      </c>
      <c r="I1" s="6" t="s">
        <v>30</v>
      </c>
      <c r="J1" s="6" t="s">
        <v>31</v>
      </c>
      <c r="K1" s="6" t="s">
        <v>20</v>
      </c>
      <c r="L1" s="6" t="s">
        <v>22</v>
      </c>
      <c r="M1" s="6" t="s">
        <v>23</v>
      </c>
      <c r="N1" s="6" t="s">
        <v>21</v>
      </c>
    </row>
    <row r="2" spans="1:14" x14ac:dyDescent="0.25">
      <c r="A2" s="1" t="s">
        <v>6</v>
      </c>
      <c r="B2" s="1" t="s">
        <v>5</v>
      </c>
      <c r="C2" s="1">
        <v>45225</v>
      </c>
      <c r="D2" s="2" t="s">
        <v>7</v>
      </c>
      <c r="E2" s="2">
        <v>16</v>
      </c>
      <c r="F2" s="2" t="s">
        <v>34</v>
      </c>
      <c r="G2">
        <v>1435</v>
      </c>
      <c r="H2" t="s">
        <v>29</v>
      </c>
      <c r="I2">
        <v>26</v>
      </c>
      <c r="J2" t="s">
        <v>28</v>
      </c>
      <c r="K2" t="s">
        <v>2</v>
      </c>
      <c r="L2" s="3">
        <v>10</v>
      </c>
      <c r="M2" s="4">
        <v>0.35902777777777778</v>
      </c>
      <c r="N2">
        <v>8</v>
      </c>
    </row>
    <row r="3" spans="1:14" x14ac:dyDescent="0.25">
      <c r="A3" s="1" t="s">
        <v>9</v>
      </c>
      <c r="B3" s="1" t="s">
        <v>1</v>
      </c>
      <c r="C3" s="1">
        <v>45295</v>
      </c>
      <c r="D3" s="2" t="s">
        <v>7</v>
      </c>
      <c r="E3" s="2">
        <v>12</v>
      </c>
      <c r="F3" s="2" t="s">
        <v>35</v>
      </c>
      <c r="G3">
        <v>1446</v>
      </c>
      <c r="H3" t="s">
        <v>29</v>
      </c>
      <c r="I3">
        <v>34</v>
      </c>
      <c r="J3" t="s">
        <v>28</v>
      </c>
      <c r="K3" t="s">
        <v>10</v>
      </c>
      <c r="L3" s="3">
        <v>600</v>
      </c>
      <c r="M3" s="4">
        <v>0.30555555555555552</v>
      </c>
      <c r="N3">
        <v>7</v>
      </c>
    </row>
    <row r="4" spans="1:14" x14ac:dyDescent="0.25">
      <c r="A4" s="1" t="s">
        <v>9</v>
      </c>
      <c r="B4" s="1" t="s">
        <v>1</v>
      </c>
      <c r="C4" s="1">
        <v>45295</v>
      </c>
      <c r="D4" s="2" t="s">
        <v>7</v>
      </c>
      <c r="E4" s="2">
        <v>12</v>
      </c>
      <c r="F4" s="2" t="s">
        <v>35</v>
      </c>
      <c r="G4">
        <v>1446</v>
      </c>
      <c r="H4" t="s">
        <v>29</v>
      </c>
      <c r="I4">
        <v>34</v>
      </c>
      <c r="J4" t="s">
        <v>28</v>
      </c>
      <c r="K4" t="s">
        <v>2</v>
      </c>
      <c r="L4" s="3">
        <v>5</v>
      </c>
      <c r="M4" s="4">
        <v>0.6645833333333333</v>
      </c>
      <c r="N4">
        <v>15</v>
      </c>
    </row>
    <row r="5" spans="1:14" x14ac:dyDescent="0.25">
      <c r="A5" s="1" t="s">
        <v>9</v>
      </c>
      <c r="B5" s="1" t="s">
        <v>1</v>
      </c>
      <c r="C5" s="1">
        <v>45295</v>
      </c>
      <c r="D5" s="2" t="s">
        <v>7</v>
      </c>
      <c r="E5" s="2">
        <v>12</v>
      </c>
      <c r="F5" s="2" t="s">
        <v>35</v>
      </c>
      <c r="G5">
        <v>34</v>
      </c>
      <c r="H5" t="s">
        <v>28</v>
      </c>
      <c r="I5">
        <v>1446</v>
      </c>
      <c r="J5" t="s">
        <v>29</v>
      </c>
      <c r="K5" t="s">
        <v>8</v>
      </c>
      <c r="L5" s="3">
        <v>390</v>
      </c>
      <c r="M5" s="4">
        <v>0.30555555555555552</v>
      </c>
      <c r="N5">
        <v>7</v>
      </c>
    </row>
    <row r="6" spans="1:14" x14ac:dyDescent="0.25">
      <c r="A6" s="1" t="s">
        <v>9</v>
      </c>
      <c r="B6" s="1" t="s">
        <v>1</v>
      </c>
      <c r="C6" s="1">
        <v>45295</v>
      </c>
      <c r="D6" s="2" t="s">
        <v>7</v>
      </c>
      <c r="E6" s="2">
        <v>12</v>
      </c>
      <c r="F6" s="2" t="s">
        <v>35</v>
      </c>
      <c r="G6">
        <v>34</v>
      </c>
      <c r="H6" t="s">
        <v>28</v>
      </c>
      <c r="I6">
        <v>1446</v>
      </c>
      <c r="J6" t="s">
        <v>29</v>
      </c>
      <c r="K6" t="s">
        <v>8</v>
      </c>
      <c r="L6" s="3">
        <v>45</v>
      </c>
      <c r="M6" s="4">
        <v>0.31111111111111112</v>
      </c>
      <c r="N6">
        <v>7</v>
      </c>
    </row>
    <row r="7" spans="1:14" x14ac:dyDescent="0.25">
      <c r="A7" s="1" t="s">
        <v>9</v>
      </c>
      <c r="B7" s="1" t="s">
        <v>1</v>
      </c>
      <c r="C7" s="1">
        <v>45295</v>
      </c>
      <c r="D7" s="2" t="s">
        <v>7</v>
      </c>
      <c r="E7" s="2">
        <v>12</v>
      </c>
      <c r="F7" s="2" t="s">
        <v>35</v>
      </c>
      <c r="G7">
        <v>34</v>
      </c>
      <c r="H7" t="s">
        <v>28</v>
      </c>
      <c r="I7">
        <v>1446</v>
      </c>
      <c r="J7" t="s">
        <v>29</v>
      </c>
      <c r="K7" t="s">
        <v>3</v>
      </c>
      <c r="L7" s="3">
        <v>120</v>
      </c>
      <c r="M7" s="4">
        <v>0.31180555555555556</v>
      </c>
      <c r="N7">
        <v>7</v>
      </c>
    </row>
    <row r="8" spans="1:14" x14ac:dyDescent="0.25">
      <c r="A8" s="1" t="s">
        <v>9</v>
      </c>
      <c r="B8" s="1" t="s">
        <v>1</v>
      </c>
      <c r="C8" s="1">
        <v>45295</v>
      </c>
      <c r="D8" s="2" t="s">
        <v>7</v>
      </c>
      <c r="E8" s="2">
        <v>12</v>
      </c>
      <c r="F8" s="2" t="s">
        <v>35</v>
      </c>
      <c r="G8">
        <v>34</v>
      </c>
      <c r="H8" t="s">
        <v>28</v>
      </c>
      <c r="I8">
        <v>1446</v>
      </c>
      <c r="J8" t="s">
        <v>29</v>
      </c>
      <c r="K8" t="s">
        <v>8</v>
      </c>
      <c r="L8" s="3">
        <v>20</v>
      </c>
      <c r="M8" s="4">
        <v>0.35486111111111113</v>
      </c>
      <c r="N8">
        <v>8</v>
      </c>
    </row>
    <row r="9" spans="1:14" x14ac:dyDescent="0.25">
      <c r="A9" s="1" t="s">
        <v>9</v>
      </c>
      <c r="B9" s="1" t="s">
        <v>1</v>
      </c>
      <c r="C9" s="1">
        <v>45295</v>
      </c>
      <c r="D9" s="2" t="s">
        <v>7</v>
      </c>
      <c r="E9" s="2">
        <v>12</v>
      </c>
      <c r="F9" s="2" t="s">
        <v>35</v>
      </c>
      <c r="G9">
        <v>34</v>
      </c>
      <c r="H9" t="s">
        <v>28</v>
      </c>
      <c r="I9">
        <v>1446</v>
      </c>
      <c r="J9" t="s">
        <v>29</v>
      </c>
      <c r="K9" t="s">
        <v>3</v>
      </c>
      <c r="L9" s="3">
        <v>30</v>
      </c>
      <c r="M9" s="4">
        <v>0.38819444444444445</v>
      </c>
      <c r="N9">
        <v>9</v>
      </c>
    </row>
    <row r="10" spans="1:14" x14ac:dyDescent="0.25">
      <c r="A10" s="1" t="s">
        <v>11</v>
      </c>
      <c r="B10" s="1" t="s">
        <v>5</v>
      </c>
      <c r="C10" s="1">
        <v>45302</v>
      </c>
      <c r="D10" s="2" t="s">
        <v>7</v>
      </c>
      <c r="E10" s="2">
        <v>15</v>
      </c>
      <c r="F10" s="2" t="s">
        <v>36</v>
      </c>
      <c r="G10">
        <v>1447</v>
      </c>
      <c r="H10" t="s">
        <v>29</v>
      </c>
      <c r="I10">
        <v>1434</v>
      </c>
      <c r="J10" t="s">
        <v>29</v>
      </c>
      <c r="K10" t="s">
        <v>2</v>
      </c>
      <c r="L10" s="3">
        <v>15</v>
      </c>
      <c r="M10" s="4">
        <v>0.47222222222222227</v>
      </c>
      <c r="N10">
        <v>11</v>
      </c>
    </row>
    <row r="11" spans="1:14" x14ac:dyDescent="0.25">
      <c r="A11" s="1" t="s">
        <v>11</v>
      </c>
      <c r="B11" s="1" t="s">
        <v>5</v>
      </c>
      <c r="C11" s="1">
        <v>45302</v>
      </c>
      <c r="D11" s="2" t="s">
        <v>7</v>
      </c>
      <c r="E11" s="2">
        <v>15</v>
      </c>
      <c r="F11" s="2" t="s">
        <v>36</v>
      </c>
      <c r="G11">
        <v>1447</v>
      </c>
      <c r="H11" t="s">
        <v>29</v>
      </c>
      <c r="I11">
        <v>1446</v>
      </c>
      <c r="J11" t="s">
        <v>29</v>
      </c>
      <c r="K11" t="s">
        <v>2</v>
      </c>
      <c r="L11" s="3">
        <v>10</v>
      </c>
      <c r="M11" s="4">
        <v>0.47500000000000003</v>
      </c>
      <c r="N11">
        <v>11</v>
      </c>
    </row>
    <row r="12" spans="1:14" x14ac:dyDescent="0.25">
      <c r="A12" s="1" t="s">
        <v>11</v>
      </c>
      <c r="B12" s="1" t="s">
        <v>5</v>
      </c>
      <c r="C12" s="1">
        <v>45302</v>
      </c>
      <c r="D12" s="2" t="s">
        <v>7</v>
      </c>
      <c r="E12" s="2">
        <v>15</v>
      </c>
      <c r="F12" s="2" t="s">
        <v>36</v>
      </c>
      <c r="G12">
        <v>1448</v>
      </c>
      <c r="H12" t="s">
        <v>29</v>
      </c>
      <c r="I12">
        <v>1447</v>
      </c>
      <c r="J12" t="s">
        <v>29</v>
      </c>
      <c r="K12" t="s">
        <v>2</v>
      </c>
      <c r="L12" s="3">
        <v>5</v>
      </c>
      <c r="M12" s="4">
        <v>0.42708333333333331</v>
      </c>
      <c r="N12">
        <v>10</v>
      </c>
    </row>
    <row r="13" spans="1:14" x14ac:dyDescent="0.25">
      <c r="A13" s="1" t="s">
        <v>11</v>
      </c>
      <c r="B13" s="1" t="s">
        <v>5</v>
      </c>
      <c r="C13" s="1">
        <v>45302</v>
      </c>
      <c r="D13" s="2" t="s">
        <v>7</v>
      </c>
      <c r="E13" s="2">
        <v>15</v>
      </c>
      <c r="F13" s="2" t="s">
        <v>36</v>
      </c>
      <c r="G13">
        <v>1448</v>
      </c>
      <c r="H13" t="s">
        <v>29</v>
      </c>
      <c r="I13">
        <v>1447</v>
      </c>
      <c r="J13" t="s">
        <v>29</v>
      </c>
      <c r="K13" t="s">
        <v>8</v>
      </c>
      <c r="L13" s="3">
        <v>120</v>
      </c>
      <c r="M13" s="4">
        <v>0.46666666666666662</v>
      </c>
      <c r="N13">
        <v>11</v>
      </c>
    </row>
    <row r="14" spans="1:14" x14ac:dyDescent="0.25">
      <c r="A14" s="1" t="s">
        <v>11</v>
      </c>
      <c r="B14" s="1" t="s">
        <v>5</v>
      </c>
      <c r="C14" s="1">
        <v>45302</v>
      </c>
      <c r="D14" s="2" t="s">
        <v>7</v>
      </c>
      <c r="E14" s="2">
        <v>15</v>
      </c>
      <c r="F14" s="2" t="s">
        <v>36</v>
      </c>
      <c r="G14">
        <v>1448</v>
      </c>
      <c r="H14" t="s">
        <v>29</v>
      </c>
      <c r="I14">
        <v>1447</v>
      </c>
      <c r="J14" t="s">
        <v>29</v>
      </c>
      <c r="K14" t="s">
        <v>8</v>
      </c>
      <c r="L14" s="3">
        <v>10</v>
      </c>
      <c r="M14" s="4">
        <v>0.47569444444444442</v>
      </c>
      <c r="N14">
        <v>11</v>
      </c>
    </row>
    <row r="15" spans="1:14" x14ac:dyDescent="0.25">
      <c r="A15" s="1" t="s">
        <v>11</v>
      </c>
      <c r="B15" s="1" t="s">
        <v>5</v>
      </c>
      <c r="C15" s="1">
        <v>45302</v>
      </c>
      <c r="D15" s="2" t="s">
        <v>7</v>
      </c>
      <c r="E15" s="2">
        <v>15</v>
      </c>
      <c r="F15" s="2" t="s">
        <v>36</v>
      </c>
      <c r="G15">
        <v>1447</v>
      </c>
      <c r="H15" t="s">
        <v>29</v>
      </c>
      <c r="I15">
        <v>1448</v>
      </c>
      <c r="J15" t="s">
        <v>29</v>
      </c>
      <c r="K15" t="s">
        <v>2</v>
      </c>
      <c r="L15" s="3">
        <v>20</v>
      </c>
      <c r="M15" s="4">
        <v>0.47569444444444442</v>
      </c>
      <c r="N15">
        <v>11</v>
      </c>
    </row>
    <row r="16" spans="1:14" x14ac:dyDescent="0.25">
      <c r="A16" s="1" t="s">
        <v>12</v>
      </c>
      <c r="B16" s="1" t="s">
        <v>1</v>
      </c>
      <c r="C16" s="1">
        <v>45232</v>
      </c>
      <c r="D16" s="2" t="s">
        <v>7</v>
      </c>
      <c r="E16" s="2">
        <v>11</v>
      </c>
      <c r="F16" s="2" t="s">
        <v>35</v>
      </c>
      <c r="G16">
        <v>1436</v>
      </c>
      <c r="H16" t="s">
        <v>29</v>
      </c>
      <c r="I16">
        <v>25</v>
      </c>
      <c r="J16" t="s">
        <v>28</v>
      </c>
      <c r="K16" t="s">
        <v>2</v>
      </c>
      <c r="L16" s="3">
        <v>10</v>
      </c>
      <c r="M16" s="4">
        <v>0.59375</v>
      </c>
      <c r="N16">
        <v>14</v>
      </c>
    </row>
    <row r="17" spans="1:14" x14ac:dyDescent="0.25">
      <c r="A17" s="1" t="s">
        <v>12</v>
      </c>
      <c r="B17" s="1" t="s">
        <v>1</v>
      </c>
      <c r="C17" s="1">
        <v>45232</v>
      </c>
      <c r="D17" s="2" t="s">
        <v>7</v>
      </c>
      <c r="E17" s="2">
        <v>11</v>
      </c>
      <c r="F17" s="2" t="s">
        <v>35</v>
      </c>
      <c r="G17">
        <v>1436</v>
      </c>
      <c r="H17" t="s">
        <v>29</v>
      </c>
      <c r="I17">
        <v>27</v>
      </c>
      <c r="J17" t="s">
        <v>28</v>
      </c>
      <c r="K17" t="s">
        <v>2</v>
      </c>
      <c r="L17" s="3">
        <v>30</v>
      </c>
      <c r="M17" s="4">
        <v>0.61736111111111114</v>
      </c>
      <c r="N17">
        <v>14</v>
      </c>
    </row>
    <row r="18" spans="1:14" x14ac:dyDescent="0.25">
      <c r="A18" s="1" t="s">
        <v>12</v>
      </c>
      <c r="B18" s="1" t="s">
        <v>1</v>
      </c>
      <c r="C18" s="1">
        <v>45232</v>
      </c>
      <c r="D18" s="2" t="s">
        <v>7</v>
      </c>
      <c r="E18" s="2">
        <v>11</v>
      </c>
      <c r="F18" s="2" t="s">
        <v>35</v>
      </c>
      <c r="G18">
        <v>1436</v>
      </c>
      <c r="H18" t="s">
        <v>29</v>
      </c>
      <c r="I18">
        <v>27</v>
      </c>
      <c r="J18" t="s">
        <v>28</v>
      </c>
      <c r="K18" t="s">
        <v>2</v>
      </c>
      <c r="L18" s="3">
        <v>20</v>
      </c>
      <c r="M18" s="4">
        <v>0.66249999999999998</v>
      </c>
      <c r="N18">
        <v>15</v>
      </c>
    </row>
    <row r="19" spans="1:14" x14ac:dyDescent="0.25">
      <c r="A19" s="1" t="s">
        <v>12</v>
      </c>
      <c r="B19" s="1" t="s">
        <v>1</v>
      </c>
      <c r="C19" s="1">
        <v>45232</v>
      </c>
      <c r="D19" s="2" t="s">
        <v>7</v>
      </c>
      <c r="E19" s="2">
        <v>11</v>
      </c>
      <c r="F19" s="2" t="s">
        <v>35</v>
      </c>
      <c r="G19">
        <v>27</v>
      </c>
      <c r="H19" t="s">
        <v>28</v>
      </c>
      <c r="I19">
        <v>1436</v>
      </c>
      <c r="J19" t="s">
        <v>29</v>
      </c>
      <c r="K19" t="s">
        <v>2</v>
      </c>
      <c r="L19" s="3">
        <v>180</v>
      </c>
      <c r="M19" s="4">
        <v>0.35069444444444442</v>
      </c>
      <c r="N19">
        <v>8</v>
      </c>
    </row>
    <row r="20" spans="1:14" x14ac:dyDescent="0.25">
      <c r="A20" s="1" t="s">
        <v>13</v>
      </c>
      <c r="B20" s="1" t="s">
        <v>5</v>
      </c>
      <c r="C20" s="1">
        <v>45204</v>
      </c>
      <c r="D20" s="2" t="s">
        <v>7</v>
      </c>
      <c r="E20" s="2">
        <v>11</v>
      </c>
      <c r="F20" s="2" t="s">
        <v>34</v>
      </c>
      <c r="G20">
        <v>1432</v>
      </c>
      <c r="H20" t="s">
        <v>29</v>
      </c>
      <c r="I20">
        <v>22</v>
      </c>
      <c r="J20" t="s">
        <v>28</v>
      </c>
      <c r="K20" t="s">
        <v>2</v>
      </c>
      <c r="L20" s="3">
        <v>5</v>
      </c>
      <c r="M20" s="4">
        <v>0.66805555555555562</v>
      </c>
      <c r="N20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46F2-7BE5-4AD6-95CA-ADFFF3EDBF11}">
  <dimension ref="A1:G396"/>
  <sheetViews>
    <sheetView workbookViewId="0">
      <selection activeCell="G396" sqref="G1:G396"/>
    </sheetView>
  </sheetViews>
  <sheetFormatPr defaultRowHeight="15" x14ac:dyDescent="0.25"/>
  <cols>
    <col min="2" max="2" width="8.7109375" bestFit="1" customWidth="1"/>
    <col min="3" max="3" width="7.140625" bestFit="1" customWidth="1"/>
    <col min="4" max="4" width="5.5703125" bestFit="1" customWidth="1"/>
    <col min="5" max="5" width="28" bestFit="1" customWidth="1"/>
    <col min="6" max="6" width="14.5703125" bestFit="1" customWidth="1"/>
    <col min="7" max="7" width="5.5703125" style="3" customWidth="1"/>
  </cols>
  <sheetData>
    <row r="1" spans="1:7" x14ac:dyDescent="0.25">
      <c r="A1" s="6" t="s">
        <v>37</v>
      </c>
      <c r="B1" s="6" t="s">
        <v>19</v>
      </c>
      <c r="C1" s="6" t="s">
        <v>17</v>
      </c>
      <c r="D1" s="6" t="s">
        <v>23</v>
      </c>
      <c r="E1" s="6" t="s">
        <v>24</v>
      </c>
      <c r="F1" s="6" t="s">
        <v>25</v>
      </c>
      <c r="G1" s="14" t="s">
        <v>55</v>
      </c>
    </row>
    <row r="2" spans="1:7" x14ac:dyDescent="0.25">
      <c r="A2">
        <v>1</v>
      </c>
      <c r="B2">
        <v>25</v>
      </c>
      <c r="C2" s="1">
        <v>45161</v>
      </c>
      <c r="D2" s="4">
        <v>0.66527777777777775</v>
      </c>
      <c r="E2" s="5">
        <v>0.33819444444444446</v>
      </c>
      <c r="F2" s="5">
        <v>0.66527777777777775</v>
      </c>
      <c r="G2" s="3">
        <f>IF(D2 &lt; E2, 1, IF(AND(D2 &gt;= E2, D2 &lt; E2 + TIME(1,0,0)), 2, IF(AND(D2 &gt;= E2 + TIME(1,0,0), D2 &lt; F2 - TIME(1,0,0)), 3, IF(AND(D2 &gt;= F2 - TIME(1,0,0), D2 &lt; F2), 4, IF(D2 &gt;= F2, 5)))))</f>
        <v>5</v>
      </c>
    </row>
    <row r="3" spans="1:7" x14ac:dyDescent="0.25">
      <c r="A3">
        <v>2</v>
      </c>
      <c r="B3">
        <v>1433</v>
      </c>
      <c r="C3" s="1">
        <v>45161</v>
      </c>
      <c r="D3" s="4">
        <v>0.66597222222222219</v>
      </c>
      <c r="E3" s="5">
        <v>0.33819444444444446</v>
      </c>
      <c r="F3" s="5">
        <v>0.66527777777777775</v>
      </c>
      <c r="G3" s="3">
        <f t="shared" ref="G3:G66" si="0">IF(D3 &lt; E3, 1, IF(AND(D3 &gt;= E3, D3 &lt; E3 + TIME(1,0,0)), 2, IF(AND(D3 &gt;= E3 + TIME(1,0,0), D3 &lt; F3 - TIME(1,0,0)), 3, IF(AND(D3 &gt;= F3 - TIME(1,0,0), D3 &lt; F3), 4, IF(D3 &gt;= F3, 5)))))</f>
        <v>5</v>
      </c>
    </row>
    <row r="4" spans="1:7" x14ac:dyDescent="0.25">
      <c r="A4">
        <v>3</v>
      </c>
      <c r="B4">
        <v>24</v>
      </c>
      <c r="C4" s="1">
        <v>45161</v>
      </c>
      <c r="D4" s="4">
        <v>0.66527777777777775</v>
      </c>
      <c r="E4" s="5">
        <v>0.33819444444444446</v>
      </c>
      <c r="F4" s="5">
        <v>0.66527777777777775</v>
      </c>
      <c r="G4" s="3">
        <f t="shared" si="0"/>
        <v>5</v>
      </c>
    </row>
    <row r="5" spans="1:7" x14ac:dyDescent="0.25">
      <c r="A5">
        <v>4</v>
      </c>
      <c r="B5">
        <v>1433</v>
      </c>
      <c r="C5" s="1">
        <v>45161</v>
      </c>
      <c r="D5" s="4">
        <v>0.33888888888888885</v>
      </c>
      <c r="E5" s="5">
        <v>0.33819444444444446</v>
      </c>
      <c r="F5" s="5">
        <v>0.66527777777777775</v>
      </c>
      <c r="G5" s="3">
        <f t="shared" si="0"/>
        <v>2</v>
      </c>
    </row>
    <row r="6" spans="1:7" x14ac:dyDescent="0.25">
      <c r="A6">
        <v>5</v>
      </c>
      <c r="B6">
        <v>1433</v>
      </c>
      <c r="C6" s="1">
        <v>45161</v>
      </c>
      <c r="D6" s="4">
        <v>0.33958333333333335</v>
      </c>
      <c r="E6" s="5">
        <v>0.33819444444444446</v>
      </c>
      <c r="F6" s="5">
        <v>0.66527777777777775</v>
      </c>
      <c r="G6" s="3">
        <f t="shared" si="0"/>
        <v>2</v>
      </c>
    </row>
    <row r="7" spans="1:7" x14ac:dyDescent="0.25">
      <c r="A7">
        <v>6</v>
      </c>
      <c r="B7">
        <v>1433</v>
      </c>
      <c r="C7" s="1">
        <v>45161</v>
      </c>
      <c r="D7" s="4">
        <v>0.66527777777777775</v>
      </c>
      <c r="E7" s="5">
        <v>0.33819444444444446</v>
      </c>
      <c r="F7" s="5">
        <v>0.66527777777777775</v>
      </c>
      <c r="G7" s="3">
        <f t="shared" si="0"/>
        <v>5</v>
      </c>
    </row>
    <row r="8" spans="1:7" x14ac:dyDescent="0.25">
      <c r="A8">
        <v>7</v>
      </c>
      <c r="B8">
        <v>1433</v>
      </c>
      <c r="C8" s="1">
        <v>45161</v>
      </c>
      <c r="D8" s="4">
        <v>0.66666666666666663</v>
      </c>
      <c r="E8" s="5">
        <v>0.33819444444444446</v>
      </c>
      <c r="F8" s="5">
        <v>0.66527777777777775</v>
      </c>
      <c r="G8" s="3">
        <f t="shared" si="0"/>
        <v>5</v>
      </c>
    </row>
    <row r="9" spans="1:7" x14ac:dyDescent="0.25">
      <c r="A9">
        <v>8</v>
      </c>
      <c r="B9">
        <v>1433</v>
      </c>
      <c r="C9" s="1">
        <v>45161</v>
      </c>
      <c r="D9" s="4">
        <v>0.66736111111111107</v>
      </c>
      <c r="E9" s="5">
        <v>0.33819444444444446</v>
      </c>
      <c r="F9" s="5">
        <v>0.66527777777777775</v>
      </c>
      <c r="G9" s="3">
        <f t="shared" si="0"/>
        <v>5</v>
      </c>
    </row>
    <row r="10" spans="1:7" x14ac:dyDescent="0.25">
      <c r="A10">
        <v>9</v>
      </c>
      <c r="B10">
        <v>25</v>
      </c>
      <c r="C10" s="1">
        <v>45170</v>
      </c>
      <c r="D10" s="4">
        <v>0.38819444444444445</v>
      </c>
      <c r="E10" s="5">
        <v>0.38819444444444445</v>
      </c>
      <c r="F10" s="5">
        <v>0.67291666666666661</v>
      </c>
      <c r="G10" s="3">
        <f t="shared" si="0"/>
        <v>2</v>
      </c>
    </row>
    <row r="11" spans="1:7" x14ac:dyDescent="0.25">
      <c r="A11">
        <v>10</v>
      </c>
      <c r="B11">
        <v>1433</v>
      </c>
      <c r="C11" s="1">
        <v>45170</v>
      </c>
      <c r="D11" s="4">
        <v>0.38819444444444445</v>
      </c>
      <c r="E11" s="5">
        <v>0.38750000000000001</v>
      </c>
      <c r="F11" s="5">
        <v>0.67291666666666661</v>
      </c>
      <c r="G11" s="3">
        <f t="shared" si="0"/>
        <v>2</v>
      </c>
    </row>
    <row r="12" spans="1:7" x14ac:dyDescent="0.25">
      <c r="A12">
        <v>11</v>
      </c>
      <c r="B12">
        <v>1433</v>
      </c>
      <c r="C12" s="1">
        <v>45175</v>
      </c>
      <c r="D12" s="4">
        <v>0.64930555555555558</v>
      </c>
      <c r="E12" s="5">
        <v>0.37222222222222223</v>
      </c>
      <c r="F12" s="5">
        <v>0.64861111111111114</v>
      </c>
      <c r="G12" s="3">
        <f t="shared" si="0"/>
        <v>5</v>
      </c>
    </row>
    <row r="13" spans="1:7" x14ac:dyDescent="0.25">
      <c r="A13">
        <v>12</v>
      </c>
      <c r="B13">
        <v>1433</v>
      </c>
      <c r="C13" s="1">
        <v>45175</v>
      </c>
      <c r="D13" s="4">
        <v>0.31805555555555554</v>
      </c>
      <c r="E13" s="5">
        <v>0.37222222222222223</v>
      </c>
      <c r="F13" s="5">
        <v>0.64861111111111114</v>
      </c>
      <c r="G13" s="3">
        <f t="shared" si="0"/>
        <v>1</v>
      </c>
    </row>
    <row r="14" spans="1:7" x14ac:dyDescent="0.25">
      <c r="A14">
        <v>13</v>
      </c>
      <c r="B14">
        <v>1433</v>
      </c>
      <c r="C14" s="1">
        <v>45175</v>
      </c>
      <c r="D14" s="4">
        <v>0.33263888888888887</v>
      </c>
      <c r="E14" s="5">
        <v>0.37222222222222223</v>
      </c>
      <c r="F14" s="5">
        <v>0.64861111111111114</v>
      </c>
      <c r="G14" s="3">
        <f t="shared" si="0"/>
        <v>1</v>
      </c>
    </row>
    <row r="15" spans="1:7" x14ac:dyDescent="0.25">
      <c r="A15">
        <v>14</v>
      </c>
      <c r="B15">
        <v>25</v>
      </c>
      <c r="C15" s="1">
        <v>45182</v>
      </c>
      <c r="D15" s="4">
        <v>0.6333333333333333</v>
      </c>
      <c r="E15" s="5">
        <v>0.35347222222222219</v>
      </c>
      <c r="F15" s="5">
        <v>0.66527777777777775</v>
      </c>
      <c r="G15" s="3">
        <f t="shared" si="0"/>
        <v>4</v>
      </c>
    </row>
    <row r="16" spans="1:7" x14ac:dyDescent="0.25">
      <c r="A16">
        <v>15</v>
      </c>
      <c r="B16">
        <v>1433</v>
      </c>
      <c r="C16" s="1">
        <v>45182</v>
      </c>
      <c r="D16" s="4">
        <v>0.35555555555555557</v>
      </c>
      <c r="E16" s="5">
        <v>0.35347222222222219</v>
      </c>
      <c r="F16" s="5">
        <v>0.66527777777777775</v>
      </c>
      <c r="G16" s="3">
        <f t="shared" si="0"/>
        <v>2</v>
      </c>
    </row>
    <row r="17" spans="1:7" x14ac:dyDescent="0.25">
      <c r="A17">
        <v>16</v>
      </c>
      <c r="B17">
        <v>1433</v>
      </c>
      <c r="C17" s="1">
        <v>45182</v>
      </c>
      <c r="D17" s="4">
        <v>0.62361111111111112</v>
      </c>
      <c r="E17" s="5">
        <v>0.35347222222222219</v>
      </c>
      <c r="F17" s="5">
        <v>0.66527777777777775</v>
      </c>
      <c r="G17" s="3">
        <f t="shared" si="0"/>
        <v>4</v>
      </c>
    </row>
    <row r="18" spans="1:7" x14ac:dyDescent="0.25">
      <c r="A18">
        <v>17</v>
      </c>
      <c r="B18">
        <v>1433</v>
      </c>
      <c r="C18" s="1">
        <v>45182</v>
      </c>
      <c r="D18" s="4">
        <v>0.63472222222222219</v>
      </c>
      <c r="E18" s="5">
        <v>0.35347222222222219</v>
      </c>
      <c r="F18" s="5">
        <v>0.66527777777777775</v>
      </c>
      <c r="G18" s="3">
        <f t="shared" si="0"/>
        <v>4</v>
      </c>
    </row>
    <row r="19" spans="1:7" x14ac:dyDescent="0.25">
      <c r="A19">
        <v>18</v>
      </c>
      <c r="B19">
        <v>1433</v>
      </c>
      <c r="C19" s="1">
        <v>45182</v>
      </c>
      <c r="D19" s="4">
        <v>0.66597222222222219</v>
      </c>
      <c r="E19" s="5">
        <v>0.35347222222222219</v>
      </c>
      <c r="F19" s="5">
        <v>0.66527777777777775</v>
      </c>
      <c r="G19" s="3">
        <f t="shared" si="0"/>
        <v>5</v>
      </c>
    </row>
    <row r="20" spans="1:7" x14ac:dyDescent="0.25">
      <c r="A20">
        <v>19</v>
      </c>
      <c r="B20">
        <v>24</v>
      </c>
      <c r="C20" s="1">
        <v>45182</v>
      </c>
      <c r="D20" s="4">
        <v>0.66527777777777775</v>
      </c>
      <c r="E20" s="5">
        <v>0.35347222222222219</v>
      </c>
      <c r="F20" s="5">
        <v>0.66527777777777775</v>
      </c>
      <c r="G20" s="3">
        <f t="shared" si="0"/>
        <v>5</v>
      </c>
    </row>
    <row r="21" spans="1:7" x14ac:dyDescent="0.25">
      <c r="A21">
        <v>20</v>
      </c>
      <c r="B21">
        <v>25</v>
      </c>
      <c r="C21" s="1">
        <v>45189</v>
      </c>
      <c r="D21" s="4">
        <v>0.3263888888888889</v>
      </c>
      <c r="E21" s="5">
        <v>0.34027777777777773</v>
      </c>
      <c r="F21" s="5">
        <v>0.63472222222222219</v>
      </c>
      <c r="G21" s="3">
        <f t="shared" si="0"/>
        <v>1</v>
      </c>
    </row>
    <row r="22" spans="1:7" x14ac:dyDescent="0.25">
      <c r="A22">
        <v>21</v>
      </c>
      <c r="B22">
        <v>25</v>
      </c>
      <c r="C22" s="1">
        <v>45189</v>
      </c>
      <c r="D22" s="4">
        <v>0.34027777777777773</v>
      </c>
      <c r="E22" s="5">
        <v>0.34027777777777773</v>
      </c>
      <c r="F22" s="5">
        <v>0.63472222222222219</v>
      </c>
      <c r="G22" s="3">
        <f t="shared" si="0"/>
        <v>2</v>
      </c>
    </row>
    <row r="23" spans="1:7" x14ac:dyDescent="0.25">
      <c r="A23">
        <v>22</v>
      </c>
      <c r="B23">
        <v>25</v>
      </c>
      <c r="C23" s="1">
        <v>45189</v>
      </c>
      <c r="D23" s="4">
        <v>0.34236111111111112</v>
      </c>
      <c r="E23" s="5">
        <v>0.34027777777777773</v>
      </c>
      <c r="F23" s="5">
        <v>0.63472222222222219</v>
      </c>
      <c r="G23" s="3">
        <f t="shared" si="0"/>
        <v>2</v>
      </c>
    </row>
    <row r="24" spans="1:7" x14ac:dyDescent="0.25">
      <c r="A24">
        <v>23</v>
      </c>
      <c r="B24">
        <v>25</v>
      </c>
      <c r="C24" s="1">
        <v>45189</v>
      </c>
      <c r="D24" s="4">
        <v>0.56458333333333333</v>
      </c>
      <c r="E24" s="5">
        <v>0.34027777777777773</v>
      </c>
      <c r="F24" s="5">
        <v>0.63472222222222219</v>
      </c>
      <c r="G24" s="3">
        <f t="shared" si="0"/>
        <v>3</v>
      </c>
    </row>
    <row r="25" spans="1:7" x14ac:dyDescent="0.25">
      <c r="A25">
        <v>24</v>
      </c>
      <c r="B25">
        <v>25</v>
      </c>
      <c r="C25" s="1">
        <v>45189</v>
      </c>
      <c r="D25" s="4">
        <v>0.63472222222222219</v>
      </c>
      <c r="E25" s="5">
        <v>0.34027777777777773</v>
      </c>
      <c r="F25" s="5">
        <v>0.63472222222222219</v>
      </c>
      <c r="G25" s="3">
        <f t="shared" si="0"/>
        <v>5</v>
      </c>
    </row>
    <row r="26" spans="1:7" x14ac:dyDescent="0.25">
      <c r="A26">
        <v>25</v>
      </c>
      <c r="B26">
        <v>25</v>
      </c>
      <c r="C26" s="1">
        <v>45189</v>
      </c>
      <c r="D26" s="4">
        <v>0.63750000000000007</v>
      </c>
      <c r="E26" s="5">
        <v>0.34027777777777773</v>
      </c>
      <c r="F26" s="5">
        <v>0.63472222222222219</v>
      </c>
      <c r="G26" s="3">
        <f t="shared" si="0"/>
        <v>5</v>
      </c>
    </row>
    <row r="27" spans="1:7" x14ac:dyDescent="0.25">
      <c r="A27">
        <v>26</v>
      </c>
      <c r="B27">
        <v>1433</v>
      </c>
      <c r="C27" s="1">
        <v>45189</v>
      </c>
      <c r="D27" s="4">
        <v>0.63541666666666663</v>
      </c>
      <c r="E27" s="5">
        <v>0.34027777777777773</v>
      </c>
      <c r="F27" s="5">
        <v>0.63472222222222219</v>
      </c>
      <c r="G27" s="3">
        <f t="shared" si="0"/>
        <v>5</v>
      </c>
    </row>
    <row r="28" spans="1:7" x14ac:dyDescent="0.25">
      <c r="A28">
        <v>27</v>
      </c>
      <c r="B28">
        <v>24</v>
      </c>
      <c r="C28" s="1">
        <v>45189</v>
      </c>
      <c r="D28" s="4">
        <v>0.34375</v>
      </c>
      <c r="E28" s="5">
        <v>0.34027777777777773</v>
      </c>
      <c r="F28" s="5">
        <v>0.63472222222222219</v>
      </c>
      <c r="G28" s="3">
        <f t="shared" si="0"/>
        <v>2</v>
      </c>
    </row>
    <row r="29" spans="1:7" x14ac:dyDescent="0.25">
      <c r="A29">
        <v>28</v>
      </c>
      <c r="B29">
        <v>24</v>
      </c>
      <c r="C29" s="1">
        <v>45189</v>
      </c>
      <c r="D29" s="4">
        <v>0.63472222222222219</v>
      </c>
      <c r="E29" s="5">
        <v>0.34027777777777773</v>
      </c>
      <c r="F29" s="5">
        <v>0.63472222222222219</v>
      </c>
      <c r="G29" s="3">
        <f t="shared" si="0"/>
        <v>5</v>
      </c>
    </row>
    <row r="30" spans="1:7" x14ac:dyDescent="0.25">
      <c r="A30">
        <v>29</v>
      </c>
      <c r="B30">
        <v>24</v>
      </c>
      <c r="C30" s="1">
        <v>45189</v>
      </c>
      <c r="D30" s="4">
        <v>0.63611111111111118</v>
      </c>
      <c r="E30" s="5">
        <v>0.34027777777777773</v>
      </c>
      <c r="F30" s="5">
        <v>0.63472222222222219</v>
      </c>
      <c r="G30" s="3">
        <f t="shared" si="0"/>
        <v>5</v>
      </c>
    </row>
    <row r="31" spans="1:7" x14ac:dyDescent="0.25">
      <c r="A31">
        <v>30</v>
      </c>
      <c r="B31">
        <v>24</v>
      </c>
      <c r="C31" s="1">
        <v>45189</v>
      </c>
      <c r="D31" s="4">
        <v>0.64861111111111114</v>
      </c>
      <c r="E31" s="5">
        <v>0.34027777777777773</v>
      </c>
      <c r="F31" s="5">
        <v>0.63472222222222219</v>
      </c>
      <c r="G31" s="3">
        <f t="shared" si="0"/>
        <v>5</v>
      </c>
    </row>
    <row r="32" spans="1:7" x14ac:dyDescent="0.25">
      <c r="A32">
        <v>31</v>
      </c>
      <c r="B32">
        <v>25</v>
      </c>
      <c r="C32" s="1">
        <v>45189</v>
      </c>
      <c r="D32" s="4">
        <v>0.34097222222222223</v>
      </c>
      <c r="E32" s="5">
        <v>0.34027777777777773</v>
      </c>
      <c r="F32" s="5">
        <v>0.63472222222222219</v>
      </c>
      <c r="G32" s="3">
        <f t="shared" si="0"/>
        <v>2</v>
      </c>
    </row>
    <row r="33" spans="1:7" x14ac:dyDescent="0.25">
      <c r="A33">
        <v>32</v>
      </c>
      <c r="B33">
        <v>25</v>
      </c>
      <c r="C33" s="1">
        <v>45189</v>
      </c>
      <c r="D33" s="4">
        <v>0.55694444444444446</v>
      </c>
      <c r="E33" s="5">
        <v>0.34027777777777773</v>
      </c>
      <c r="F33" s="5">
        <v>0.63472222222222219</v>
      </c>
      <c r="G33" s="3">
        <f t="shared" si="0"/>
        <v>3</v>
      </c>
    </row>
    <row r="34" spans="1:7" x14ac:dyDescent="0.25">
      <c r="A34">
        <v>33</v>
      </c>
      <c r="B34">
        <v>25</v>
      </c>
      <c r="C34" s="1">
        <v>45189</v>
      </c>
      <c r="D34" s="4">
        <v>0.63888888888888895</v>
      </c>
      <c r="E34" s="5">
        <v>0.34027777777777773</v>
      </c>
      <c r="F34" s="5">
        <v>0.63472222222222219</v>
      </c>
      <c r="G34" s="3">
        <f t="shared" si="0"/>
        <v>5</v>
      </c>
    </row>
    <row r="35" spans="1:7" x14ac:dyDescent="0.25">
      <c r="A35">
        <v>34</v>
      </c>
      <c r="B35">
        <v>25</v>
      </c>
      <c r="C35" s="1">
        <v>45196</v>
      </c>
      <c r="D35" s="4">
        <v>0.30972222222222223</v>
      </c>
      <c r="E35" s="5">
        <v>0.34791666666666665</v>
      </c>
      <c r="F35" s="5">
        <v>0.6645833333333333</v>
      </c>
      <c r="G35" s="3">
        <f t="shared" si="0"/>
        <v>1</v>
      </c>
    </row>
    <row r="36" spans="1:7" x14ac:dyDescent="0.25">
      <c r="A36">
        <v>35</v>
      </c>
      <c r="B36">
        <v>25</v>
      </c>
      <c r="C36" s="1">
        <v>45196</v>
      </c>
      <c r="D36" s="4">
        <v>0.53819444444444442</v>
      </c>
      <c r="E36" s="5">
        <v>0.34791666666666665</v>
      </c>
      <c r="F36" s="5">
        <v>0.6645833333333333</v>
      </c>
      <c r="G36" s="3">
        <f t="shared" si="0"/>
        <v>3</v>
      </c>
    </row>
    <row r="37" spans="1:7" x14ac:dyDescent="0.25">
      <c r="A37">
        <v>36</v>
      </c>
      <c r="B37">
        <v>1433</v>
      </c>
      <c r="C37" s="1">
        <v>45196</v>
      </c>
      <c r="D37" s="4">
        <v>0.34930555555555554</v>
      </c>
      <c r="E37" s="5">
        <v>0.34791666666666665</v>
      </c>
      <c r="F37" s="5">
        <v>0.6645833333333333</v>
      </c>
      <c r="G37" s="3">
        <f t="shared" si="0"/>
        <v>2</v>
      </c>
    </row>
    <row r="38" spans="1:7" x14ac:dyDescent="0.25">
      <c r="A38">
        <v>37</v>
      </c>
      <c r="B38">
        <v>24</v>
      </c>
      <c r="C38" s="1">
        <v>45196</v>
      </c>
      <c r="D38" s="4">
        <v>0.65972222222222221</v>
      </c>
      <c r="E38" s="5">
        <v>0.34791666666666665</v>
      </c>
      <c r="F38" s="5">
        <v>0.6645833333333333</v>
      </c>
      <c r="G38" s="3">
        <f t="shared" si="0"/>
        <v>4</v>
      </c>
    </row>
    <row r="39" spans="1:7" x14ac:dyDescent="0.25">
      <c r="A39">
        <v>38</v>
      </c>
      <c r="B39">
        <v>24</v>
      </c>
      <c r="C39" s="1">
        <v>45196</v>
      </c>
      <c r="D39" s="4">
        <v>0.66527777777777775</v>
      </c>
      <c r="E39" s="5">
        <v>0.34791666666666665</v>
      </c>
      <c r="F39" s="5">
        <v>0.6645833333333333</v>
      </c>
      <c r="G39" s="3">
        <f t="shared" si="0"/>
        <v>5</v>
      </c>
    </row>
    <row r="40" spans="1:7" x14ac:dyDescent="0.25">
      <c r="A40">
        <v>39</v>
      </c>
      <c r="B40">
        <v>24</v>
      </c>
      <c r="C40" s="1">
        <v>45196</v>
      </c>
      <c r="D40" s="4">
        <v>0.66597222222222219</v>
      </c>
      <c r="E40" s="5">
        <v>0.34791666666666665</v>
      </c>
      <c r="F40" s="5">
        <v>0.6645833333333333</v>
      </c>
      <c r="G40" s="3">
        <f t="shared" si="0"/>
        <v>5</v>
      </c>
    </row>
    <row r="41" spans="1:7" x14ac:dyDescent="0.25">
      <c r="A41">
        <v>40</v>
      </c>
      <c r="B41">
        <v>24</v>
      </c>
      <c r="C41" s="1">
        <v>45196</v>
      </c>
      <c r="D41" s="4">
        <v>0.66875000000000007</v>
      </c>
      <c r="E41" s="5">
        <v>0.34791666666666665</v>
      </c>
      <c r="F41" s="5">
        <v>0.6645833333333333</v>
      </c>
      <c r="G41" s="3">
        <f t="shared" si="0"/>
        <v>5</v>
      </c>
    </row>
    <row r="42" spans="1:7" x14ac:dyDescent="0.25">
      <c r="A42">
        <v>41</v>
      </c>
      <c r="B42">
        <v>25</v>
      </c>
      <c r="C42" s="1">
        <v>45196</v>
      </c>
      <c r="D42" s="4">
        <v>0.34861111111111115</v>
      </c>
      <c r="E42" s="5">
        <v>0.34791666666666665</v>
      </c>
      <c r="F42" s="5">
        <v>0.6645833333333333</v>
      </c>
      <c r="G42" s="3">
        <f t="shared" si="0"/>
        <v>2</v>
      </c>
    </row>
    <row r="43" spans="1:7" x14ac:dyDescent="0.25">
      <c r="A43">
        <v>42</v>
      </c>
      <c r="B43">
        <v>25</v>
      </c>
      <c r="C43" s="1">
        <v>45196</v>
      </c>
      <c r="D43" s="4">
        <v>0.35416666666666669</v>
      </c>
      <c r="E43" s="5">
        <v>0.34791666666666665</v>
      </c>
      <c r="F43" s="5">
        <v>0.6645833333333333</v>
      </c>
      <c r="G43" s="3">
        <f t="shared" si="0"/>
        <v>2</v>
      </c>
    </row>
    <row r="44" spans="1:7" x14ac:dyDescent="0.25">
      <c r="A44">
        <v>43</v>
      </c>
      <c r="B44">
        <v>25</v>
      </c>
      <c r="C44" s="1">
        <v>45196</v>
      </c>
      <c r="D44" s="4">
        <v>0.66597222222222219</v>
      </c>
      <c r="E44" s="5">
        <v>0.34791666666666665</v>
      </c>
      <c r="F44" s="5">
        <v>0.6645833333333333</v>
      </c>
      <c r="G44" s="3">
        <f t="shared" si="0"/>
        <v>5</v>
      </c>
    </row>
    <row r="45" spans="1:7" x14ac:dyDescent="0.25">
      <c r="A45">
        <v>44</v>
      </c>
      <c r="B45">
        <v>25</v>
      </c>
      <c r="C45" s="1">
        <v>45202</v>
      </c>
      <c r="D45" s="4">
        <v>0.3527777777777778</v>
      </c>
      <c r="E45" s="5">
        <v>0.36041666666666666</v>
      </c>
      <c r="F45" s="5">
        <v>0.6694444444444444</v>
      </c>
      <c r="G45" s="3">
        <f t="shared" si="0"/>
        <v>1</v>
      </c>
    </row>
    <row r="46" spans="1:7" x14ac:dyDescent="0.25">
      <c r="A46">
        <v>45</v>
      </c>
      <c r="B46">
        <v>25</v>
      </c>
      <c r="C46" s="1">
        <v>45202</v>
      </c>
      <c r="D46" s="4">
        <v>0.65833333333333333</v>
      </c>
      <c r="E46" s="5">
        <v>0.36041666666666666</v>
      </c>
      <c r="F46" s="5">
        <v>0.6694444444444444</v>
      </c>
      <c r="G46" s="3">
        <f t="shared" si="0"/>
        <v>4</v>
      </c>
    </row>
    <row r="47" spans="1:7" x14ac:dyDescent="0.25">
      <c r="A47">
        <v>46</v>
      </c>
      <c r="B47">
        <v>1433</v>
      </c>
      <c r="C47" s="1">
        <v>45202</v>
      </c>
      <c r="D47" s="4">
        <v>0.32708333333333334</v>
      </c>
      <c r="E47" s="5">
        <v>0.36041666666666666</v>
      </c>
      <c r="F47" s="5">
        <v>0.6694444444444444</v>
      </c>
      <c r="G47" s="3">
        <f t="shared" si="0"/>
        <v>1</v>
      </c>
    </row>
    <row r="48" spans="1:7" x14ac:dyDescent="0.25">
      <c r="A48">
        <v>47</v>
      </c>
      <c r="B48">
        <v>1433</v>
      </c>
      <c r="C48" s="1">
        <v>45202</v>
      </c>
      <c r="D48" s="4">
        <v>0.67013888888888884</v>
      </c>
      <c r="E48" s="5">
        <v>0.36041666666666666</v>
      </c>
      <c r="F48" s="5">
        <v>0.6694444444444444</v>
      </c>
      <c r="G48" s="3">
        <f t="shared" si="0"/>
        <v>5</v>
      </c>
    </row>
    <row r="49" spans="1:7" x14ac:dyDescent="0.25">
      <c r="A49">
        <v>48</v>
      </c>
      <c r="B49">
        <v>24</v>
      </c>
      <c r="C49" s="1">
        <v>45202</v>
      </c>
      <c r="D49" s="4">
        <v>0.32361111111111113</v>
      </c>
      <c r="E49" s="5">
        <v>0.36041666666666666</v>
      </c>
      <c r="F49" s="5">
        <v>0.6694444444444444</v>
      </c>
      <c r="G49" s="3">
        <f t="shared" si="0"/>
        <v>1</v>
      </c>
    </row>
    <row r="50" spans="1:7" x14ac:dyDescent="0.25">
      <c r="A50">
        <v>49</v>
      </c>
      <c r="B50">
        <v>24</v>
      </c>
      <c r="C50" s="1">
        <v>45202</v>
      </c>
      <c r="D50" s="4">
        <v>0.66111111111111109</v>
      </c>
      <c r="E50" s="5">
        <v>0.36041666666666666</v>
      </c>
      <c r="F50" s="5">
        <v>0.6694444444444444</v>
      </c>
      <c r="G50" s="3">
        <f t="shared" si="0"/>
        <v>4</v>
      </c>
    </row>
    <row r="51" spans="1:7" x14ac:dyDescent="0.25">
      <c r="A51">
        <v>50</v>
      </c>
      <c r="B51">
        <v>1433</v>
      </c>
      <c r="C51" s="1">
        <v>45202</v>
      </c>
      <c r="D51" s="4">
        <v>0.3527777777777778</v>
      </c>
      <c r="E51" s="5">
        <v>0.36041666666666666</v>
      </c>
      <c r="F51" s="5">
        <v>0.6694444444444444</v>
      </c>
      <c r="G51" s="3">
        <f t="shared" si="0"/>
        <v>1</v>
      </c>
    </row>
    <row r="52" spans="1:7" x14ac:dyDescent="0.25">
      <c r="A52">
        <v>51</v>
      </c>
      <c r="B52">
        <v>24</v>
      </c>
      <c r="C52" s="1">
        <v>45202</v>
      </c>
      <c r="D52" s="4">
        <v>0.66319444444444442</v>
      </c>
      <c r="E52" s="5">
        <v>0.36041666666666666</v>
      </c>
      <c r="F52" s="5">
        <v>0.6694444444444444</v>
      </c>
      <c r="G52" s="3">
        <f t="shared" si="0"/>
        <v>4</v>
      </c>
    </row>
    <row r="53" spans="1:7" x14ac:dyDescent="0.25">
      <c r="A53">
        <v>52</v>
      </c>
      <c r="B53">
        <v>24</v>
      </c>
      <c r="C53" s="1">
        <v>45202</v>
      </c>
      <c r="D53" s="4">
        <v>0.67013888888888884</v>
      </c>
      <c r="E53" s="5">
        <v>0.36041666666666666</v>
      </c>
      <c r="F53" s="5">
        <v>0.6694444444444444</v>
      </c>
      <c r="G53" s="3">
        <f t="shared" si="0"/>
        <v>5</v>
      </c>
    </row>
    <row r="54" spans="1:7" x14ac:dyDescent="0.25">
      <c r="A54">
        <v>53</v>
      </c>
      <c r="B54">
        <v>24</v>
      </c>
      <c r="C54" s="1">
        <v>45202</v>
      </c>
      <c r="D54" s="4">
        <v>0.67083333333333339</v>
      </c>
      <c r="E54" s="5">
        <v>0.36041666666666666</v>
      </c>
      <c r="F54" s="5">
        <v>0.6694444444444444</v>
      </c>
      <c r="G54" s="3">
        <f t="shared" si="0"/>
        <v>5</v>
      </c>
    </row>
    <row r="55" spans="1:7" x14ac:dyDescent="0.25">
      <c r="A55">
        <v>54</v>
      </c>
      <c r="B55">
        <v>24</v>
      </c>
      <c r="C55" s="1">
        <v>45202</v>
      </c>
      <c r="D55" s="4">
        <v>0.67222222222222217</v>
      </c>
      <c r="E55" s="5">
        <v>0.36041666666666666</v>
      </c>
      <c r="F55" s="5">
        <v>0.6694444444444444</v>
      </c>
      <c r="G55" s="3">
        <f t="shared" si="0"/>
        <v>5</v>
      </c>
    </row>
    <row r="56" spans="1:7" x14ac:dyDescent="0.25">
      <c r="A56">
        <v>55</v>
      </c>
      <c r="B56">
        <v>28</v>
      </c>
      <c r="C56" s="1">
        <v>45177</v>
      </c>
      <c r="D56" s="4">
        <v>0.3354166666666667</v>
      </c>
      <c r="E56" s="5">
        <v>0.35902777777777778</v>
      </c>
      <c r="F56" s="5">
        <v>0.69236111111111109</v>
      </c>
      <c r="G56" s="3">
        <f t="shared" si="0"/>
        <v>1</v>
      </c>
    </row>
    <row r="57" spans="1:7" x14ac:dyDescent="0.25">
      <c r="A57">
        <v>56</v>
      </c>
      <c r="B57">
        <v>1439</v>
      </c>
      <c r="C57" s="1">
        <v>45177</v>
      </c>
      <c r="D57" s="4">
        <v>0.35902777777777778</v>
      </c>
      <c r="E57" s="5">
        <v>0.35902777777777778</v>
      </c>
      <c r="F57" s="5">
        <v>0.69236111111111109</v>
      </c>
      <c r="G57" s="3">
        <f t="shared" si="0"/>
        <v>2</v>
      </c>
    </row>
    <row r="58" spans="1:7" x14ac:dyDescent="0.25">
      <c r="A58">
        <v>57</v>
      </c>
      <c r="B58">
        <v>1438</v>
      </c>
      <c r="C58" s="1">
        <v>45177</v>
      </c>
      <c r="D58" s="4">
        <v>0.35000000000000003</v>
      </c>
      <c r="E58" s="5">
        <v>0.35902777777777778</v>
      </c>
      <c r="F58" s="5">
        <v>0.69236111111111109</v>
      </c>
      <c r="G58" s="3">
        <f t="shared" si="0"/>
        <v>1</v>
      </c>
    </row>
    <row r="59" spans="1:7" x14ac:dyDescent="0.25">
      <c r="A59">
        <v>58</v>
      </c>
      <c r="B59">
        <v>1438</v>
      </c>
      <c r="C59" s="1">
        <v>45177</v>
      </c>
      <c r="D59" s="4">
        <v>0.35902777777777778</v>
      </c>
      <c r="E59" s="5">
        <v>0.35902777777777778</v>
      </c>
      <c r="F59" s="5">
        <v>0.69236111111111109</v>
      </c>
      <c r="G59" s="3">
        <f t="shared" si="0"/>
        <v>2</v>
      </c>
    </row>
    <row r="60" spans="1:7" x14ac:dyDescent="0.25">
      <c r="A60">
        <v>59</v>
      </c>
      <c r="B60">
        <v>1438</v>
      </c>
      <c r="C60" s="1">
        <v>45177</v>
      </c>
      <c r="D60" s="4">
        <v>0.3611111111111111</v>
      </c>
      <c r="E60" s="5">
        <v>0.35902777777777778</v>
      </c>
      <c r="F60" s="5">
        <v>0.69236111111111109</v>
      </c>
      <c r="G60" s="3">
        <f t="shared" si="0"/>
        <v>2</v>
      </c>
    </row>
    <row r="61" spans="1:7" x14ac:dyDescent="0.25">
      <c r="A61">
        <v>60</v>
      </c>
      <c r="B61">
        <v>1438</v>
      </c>
      <c r="C61" s="1">
        <v>45177</v>
      </c>
      <c r="D61" s="4">
        <v>0.36249999999999999</v>
      </c>
      <c r="E61" s="5">
        <v>0.35902777777777778</v>
      </c>
      <c r="F61" s="5">
        <v>0.69236111111111109</v>
      </c>
      <c r="G61" s="3">
        <f t="shared" si="0"/>
        <v>2</v>
      </c>
    </row>
    <row r="62" spans="1:7" x14ac:dyDescent="0.25">
      <c r="A62">
        <v>61</v>
      </c>
      <c r="B62">
        <v>1438</v>
      </c>
      <c r="C62" s="1">
        <v>45177</v>
      </c>
      <c r="D62" s="4">
        <v>0.36805555555555558</v>
      </c>
      <c r="E62" s="5">
        <v>0.35902777777777778</v>
      </c>
      <c r="F62" s="5">
        <v>0.69236111111111109</v>
      </c>
      <c r="G62" s="3">
        <f t="shared" si="0"/>
        <v>2</v>
      </c>
    </row>
    <row r="63" spans="1:7" x14ac:dyDescent="0.25">
      <c r="A63">
        <v>62</v>
      </c>
      <c r="B63">
        <v>1438</v>
      </c>
      <c r="C63" s="1">
        <v>45177</v>
      </c>
      <c r="D63" s="4">
        <v>0.56944444444444442</v>
      </c>
      <c r="E63" s="5">
        <v>0.35902777777777778</v>
      </c>
      <c r="F63" s="5">
        <v>0.69236111111111109</v>
      </c>
      <c r="G63" s="3">
        <f t="shared" si="0"/>
        <v>3</v>
      </c>
    </row>
    <row r="64" spans="1:7" x14ac:dyDescent="0.25">
      <c r="A64">
        <v>63</v>
      </c>
      <c r="B64">
        <v>1438</v>
      </c>
      <c r="C64" s="1">
        <v>45177</v>
      </c>
      <c r="D64" s="4">
        <v>0.69305555555555554</v>
      </c>
      <c r="E64" s="5">
        <v>0.35902777777777778</v>
      </c>
      <c r="F64" s="5">
        <v>0.69236111111111109</v>
      </c>
      <c r="G64" s="3">
        <f t="shared" si="0"/>
        <v>5</v>
      </c>
    </row>
    <row r="65" spans="1:7" x14ac:dyDescent="0.25">
      <c r="A65">
        <v>64</v>
      </c>
      <c r="B65">
        <v>1438</v>
      </c>
      <c r="C65" s="1">
        <v>45177</v>
      </c>
      <c r="D65" s="4">
        <v>0.69374999999999998</v>
      </c>
      <c r="E65" s="5">
        <v>0.35902777777777778</v>
      </c>
      <c r="F65" s="5">
        <v>0.69236111111111109</v>
      </c>
      <c r="G65" s="3">
        <f t="shared" si="0"/>
        <v>5</v>
      </c>
    </row>
    <row r="66" spans="1:7" x14ac:dyDescent="0.25">
      <c r="A66">
        <v>65</v>
      </c>
      <c r="B66">
        <v>1438</v>
      </c>
      <c r="C66" s="1">
        <v>45177</v>
      </c>
      <c r="D66" s="4">
        <v>0.6958333333333333</v>
      </c>
      <c r="E66" s="5">
        <v>0.35902777777777778</v>
      </c>
      <c r="F66" s="5">
        <v>0.69236111111111109</v>
      </c>
      <c r="G66" s="3">
        <f t="shared" si="0"/>
        <v>5</v>
      </c>
    </row>
    <row r="67" spans="1:7" x14ac:dyDescent="0.25">
      <c r="A67">
        <v>66</v>
      </c>
      <c r="B67">
        <v>1438</v>
      </c>
      <c r="C67" s="1">
        <v>45183</v>
      </c>
      <c r="D67" s="4">
        <v>0.30555555555555552</v>
      </c>
      <c r="E67" s="5">
        <v>0.34930555555555554</v>
      </c>
      <c r="F67" s="5">
        <v>0.65416666666666667</v>
      </c>
      <c r="G67" s="3">
        <f t="shared" ref="G67:G130" si="1">IF(D67 &lt; E67, 1, IF(AND(D67 &gt;= E67, D67 &lt; E67 + TIME(1,0,0)), 2, IF(AND(D67 &gt;= E67 + TIME(1,0,0), D67 &lt; F67 - TIME(1,0,0)), 3, IF(AND(D67 &gt;= F67 - TIME(1,0,0), D67 &lt; F67), 4, IF(D67 &gt;= F67, 5)))))</f>
        <v>1</v>
      </c>
    </row>
    <row r="68" spans="1:7" x14ac:dyDescent="0.25">
      <c r="A68">
        <v>67</v>
      </c>
      <c r="B68">
        <v>1438</v>
      </c>
      <c r="C68" s="1">
        <v>45183</v>
      </c>
      <c r="D68" s="4">
        <v>0.65486111111111112</v>
      </c>
      <c r="E68" s="5">
        <v>0.34930555555555554</v>
      </c>
      <c r="F68" s="5">
        <v>0.65416666666666667</v>
      </c>
      <c r="G68" s="3">
        <f t="shared" si="1"/>
        <v>5</v>
      </c>
    </row>
    <row r="69" spans="1:7" x14ac:dyDescent="0.25">
      <c r="A69">
        <v>68</v>
      </c>
      <c r="B69">
        <v>28</v>
      </c>
      <c r="C69" s="1">
        <v>45183</v>
      </c>
      <c r="D69" s="4">
        <v>0.34930555555555554</v>
      </c>
      <c r="E69" s="5">
        <v>0.34930555555555554</v>
      </c>
      <c r="F69" s="5">
        <v>0.65416666666666667</v>
      </c>
      <c r="G69" s="3">
        <f t="shared" si="1"/>
        <v>2</v>
      </c>
    </row>
    <row r="70" spans="1:7" x14ac:dyDescent="0.25">
      <c r="A70">
        <v>69</v>
      </c>
      <c r="B70">
        <v>1439</v>
      </c>
      <c r="C70" s="1">
        <v>45183</v>
      </c>
      <c r="D70" s="4">
        <v>0.34930555555555554</v>
      </c>
      <c r="E70" s="5">
        <v>0.34930555555555554</v>
      </c>
      <c r="F70" s="5">
        <v>0.65416666666666667</v>
      </c>
      <c r="G70" s="3">
        <f t="shared" si="1"/>
        <v>2</v>
      </c>
    </row>
    <row r="71" spans="1:7" x14ac:dyDescent="0.25">
      <c r="A71">
        <v>70</v>
      </c>
      <c r="B71">
        <v>1439</v>
      </c>
      <c r="C71" s="1">
        <v>45183</v>
      </c>
      <c r="D71" s="4">
        <v>0.3520833333333333</v>
      </c>
      <c r="E71" s="5">
        <v>0.34930555555555554</v>
      </c>
      <c r="F71" s="5">
        <v>0.65416666666666667</v>
      </c>
      <c r="G71" s="3">
        <f t="shared" si="1"/>
        <v>2</v>
      </c>
    </row>
    <row r="72" spans="1:7" x14ac:dyDescent="0.25">
      <c r="A72">
        <v>71</v>
      </c>
      <c r="B72">
        <v>1439</v>
      </c>
      <c r="C72" s="1">
        <v>45183</v>
      </c>
      <c r="D72" s="4">
        <v>0.35555555555555557</v>
      </c>
      <c r="E72" s="5">
        <v>0.34930555555555554</v>
      </c>
      <c r="F72" s="5">
        <v>0.65416666666666667</v>
      </c>
      <c r="G72" s="3">
        <f t="shared" si="1"/>
        <v>2</v>
      </c>
    </row>
    <row r="73" spans="1:7" x14ac:dyDescent="0.25">
      <c r="A73">
        <v>72</v>
      </c>
      <c r="B73">
        <v>28</v>
      </c>
      <c r="C73" s="1">
        <v>45183</v>
      </c>
      <c r="D73" s="4">
        <v>0.3520833333333333</v>
      </c>
      <c r="E73" s="5">
        <v>0.34930555555555554</v>
      </c>
      <c r="F73" s="5">
        <v>0.65416666666666667</v>
      </c>
      <c r="G73" s="3">
        <f t="shared" si="1"/>
        <v>2</v>
      </c>
    </row>
    <row r="74" spans="1:7" x14ac:dyDescent="0.25">
      <c r="A74">
        <v>73</v>
      </c>
      <c r="B74">
        <v>28</v>
      </c>
      <c r="C74" s="1">
        <v>45183</v>
      </c>
      <c r="D74" s="4">
        <v>0.65486111111111112</v>
      </c>
      <c r="E74" s="5">
        <v>0.34930555555555554</v>
      </c>
      <c r="F74" s="5">
        <v>0.65416666666666667</v>
      </c>
      <c r="G74" s="3">
        <f t="shared" si="1"/>
        <v>5</v>
      </c>
    </row>
    <row r="75" spans="1:7" x14ac:dyDescent="0.25">
      <c r="A75">
        <v>74</v>
      </c>
      <c r="B75">
        <v>1438</v>
      </c>
      <c r="C75" s="1">
        <v>45183</v>
      </c>
      <c r="D75" s="4">
        <v>0.34930555555555554</v>
      </c>
      <c r="E75" s="5">
        <v>0.34930555555555554</v>
      </c>
      <c r="F75" s="5">
        <v>0.65416666666666667</v>
      </c>
      <c r="G75" s="3">
        <f t="shared" si="1"/>
        <v>2</v>
      </c>
    </row>
    <row r="76" spans="1:7" x14ac:dyDescent="0.25">
      <c r="A76">
        <v>75</v>
      </c>
      <c r="B76">
        <v>1438</v>
      </c>
      <c r="C76" s="1">
        <v>45183</v>
      </c>
      <c r="D76" s="4">
        <v>0.3520833333333333</v>
      </c>
      <c r="E76" s="5">
        <v>0.34930555555555554</v>
      </c>
      <c r="F76" s="5">
        <v>0.65416666666666667</v>
      </c>
      <c r="G76" s="3">
        <f t="shared" si="1"/>
        <v>2</v>
      </c>
    </row>
    <row r="77" spans="1:7" x14ac:dyDescent="0.25">
      <c r="A77">
        <v>76</v>
      </c>
      <c r="B77">
        <v>1438</v>
      </c>
      <c r="C77" s="1">
        <v>45183</v>
      </c>
      <c r="D77" s="4">
        <v>0.65694444444444444</v>
      </c>
      <c r="E77" s="5">
        <v>0.34930555555555554</v>
      </c>
      <c r="F77" s="5">
        <v>0.65416666666666667</v>
      </c>
      <c r="G77" s="3">
        <f t="shared" si="1"/>
        <v>5</v>
      </c>
    </row>
    <row r="78" spans="1:7" x14ac:dyDescent="0.25">
      <c r="A78">
        <v>77</v>
      </c>
      <c r="B78">
        <v>1438</v>
      </c>
      <c r="C78" s="1">
        <v>45183</v>
      </c>
      <c r="D78" s="4">
        <v>0.65763888888888888</v>
      </c>
      <c r="E78" s="5">
        <v>0.34930555555555554</v>
      </c>
      <c r="F78" s="5">
        <v>0.65416666666666667</v>
      </c>
      <c r="G78" s="3">
        <f t="shared" si="1"/>
        <v>5</v>
      </c>
    </row>
    <row r="79" spans="1:7" x14ac:dyDescent="0.25">
      <c r="A79">
        <v>78</v>
      </c>
      <c r="B79">
        <v>28</v>
      </c>
      <c r="C79" s="1">
        <v>45188</v>
      </c>
      <c r="D79" s="4">
        <v>0.34583333333333338</v>
      </c>
      <c r="E79" s="5">
        <v>0.34583333333333338</v>
      </c>
      <c r="F79" s="5">
        <v>0.62430555555555556</v>
      </c>
      <c r="G79" s="3">
        <f t="shared" si="1"/>
        <v>2</v>
      </c>
    </row>
    <row r="80" spans="1:7" x14ac:dyDescent="0.25">
      <c r="A80">
        <v>79</v>
      </c>
      <c r="B80">
        <v>28</v>
      </c>
      <c r="C80" s="1">
        <v>45188</v>
      </c>
      <c r="D80" s="4">
        <v>0.34861111111111115</v>
      </c>
      <c r="E80" s="5">
        <v>0.34583333333333338</v>
      </c>
      <c r="F80" s="5">
        <v>0.62430555555555556</v>
      </c>
      <c r="G80" s="3">
        <f t="shared" si="1"/>
        <v>2</v>
      </c>
    </row>
    <row r="81" spans="1:7" x14ac:dyDescent="0.25">
      <c r="A81">
        <v>80</v>
      </c>
      <c r="B81">
        <v>28</v>
      </c>
      <c r="C81" s="1">
        <v>45188</v>
      </c>
      <c r="D81" s="4">
        <v>0.35138888888888892</v>
      </c>
      <c r="E81" s="5">
        <v>0.34583333333333338</v>
      </c>
      <c r="F81" s="5">
        <v>0.62430555555555556</v>
      </c>
      <c r="G81" s="3">
        <f t="shared" si="1"/>
        <v>2</v>
      </c>
    </row>
    <row r="82" spans="1:7" x14ac:dyDescent="0.25">
      <c r="A82">
        <v>81</v>
      </c>
      <c r="B82">
        <v>1439</v>
      </c>
      <c r="C82" s="1">
        <v>45188</v>
      </c>
      <c r="D82" s="4">
        <v>0.33611111111111108</v>
      </c>
      <c r="E82" s="5">
        <v>0.34583333333333338</v>
      </c>
      <c r="F82" s="5">
        <v>0.62430555555555556</v>
      </c>
      <c r="G82" s="3">
        <f t="shared" si="1"/>
        <v>1</v>
      </c>
    </row>
    <row r="83" spans="1:7" x14ac:dyDescent="0.25">
      <c r="A83">
        <v>82</v>
      </c>
      <c r="B83">
        <v>1439</v>
      </c>
      <c r="C83" s="1">
        <v>45188</v>
      </c>
      <c r="D83" s="4">
        <v>0.33749999999999997</v>
      </c>
      <c r="E83" s="5">
        <v>0.34583333333333338</v>
      </c>
      <c r="F83" s="5">
        <v>0.62430555555555556</v>
      </c>
      <c r="G83" s="3">
        <f t="shared" si="1"/>
        <v>1</v>
      </c>
    </row>
    <row r="84" spans="1:7" x14ac:dyDescent="0.25">
      <c r="A84">
        <v>83</v>
      </c>
      <c r="B84">
        <v>1439</v>
      </c>
      <c r="C84" s="1">
        <v>45188</v>
      </c>
      <c r="D84" s="4">
        <v>0.34097222222222223</v>
      </c>
      <c r="E84" s="5">
        <v>0.34583333333333338</v>
      </c>
      <c r="F84" s="5">
        <v>0.62430555555555556</v>
      </c>
      <c r="G84" s="3">
        <f t="shared" si="1"/>
        <v>1</v>
      </c>
    </row>
    <row r="85" spans="1:7" x14ac:dyDescent="0.25">
      <c r="A85">
        <v>84</v>
      </c>
      <c r="B85">
        <v>1439</v>
      </c>
      <c r="C85" s="1">
        <v>45188</v>
      </c>
      <c r="D85" s="4">
        <v>0.34583333333333338</v>
      </c>
      <c r="E85" s="5">
        <v>0.34583333333333338</v>
      </c>
      <c r="F85" s="5">
        <v>0.62430555555555556</v>
      </c>
      <c r="G85" s="3">
        <f t="shared" si="1"/>
        <v>2</v>
      </c>
    </row>
    <row r="86" spans="1:7" x14ac:dyDescent="0.25">
      <c r="A86">
        <v>85</v>
      </c>
      <c r="B86">
        <v>1439</v>
      </c>
      <c r="C86" s="1">
        <v>45188</v>
      </c>
      <c r="D86" s="4">
        <v>0.35833333333333334</v>
      </c>
      <c r="E86" s="5">
        <v>0.34583333333333338</v>
      </c>
      <c r="F86" s="5">
        <v>0.62430555555555556</v>
      </c>
      <c r="G86" s="3">
        <f t="shared" si="1"/>
        <v>2</v>
      </c>
    </row>
    <row r="87" spans="1:7" x14ac:dyDescent="0.25">
      <c r="A87">
        <v>86</v>
      </c>
      <c r="B87">
        <v>1439</v>
      </c>
      <c r="C87" s="1">
        <v>45188</v>
      </c>
      <c r="D87" s="4">
        <v>0.62569444444444444</v>
      </c>
      <c r="E87" s="5">
        <v>0.34583333333333338</v>
      </c>
      <c r="F87" s="5">
        <v>0.62430555555555556</v>
      </c>
      <c r="G87" s="3">
        <f t="shared" si="1"/>
        <v>5</v>
      </c>
    </row>
    <row r="88" spans="1:7" x14ac:dyDescent="0.25">
      <c r="A88">
        <v>87</v>
      </c>
      <c r="B88">
        <v>28</v>
      </c>
      <c r="C88" s="1">
        <v>45188</v>
      </c>
      <c r="D88" s="4">
        <v>0.34652777777777777</v>
      </c>
      <c r="E88" s="5">
        <v>0.34583333333333338</v>
      </c>
      <c r="F88" s="5">
        <v>0.62430555555555556</v>
      </c>
      <c r="G88" s="3">
        <f t="shared" si="1"/>
        <v>2</v>
      </c>
    </row>
    <row r="89" spans="1:7" x14ac:dyDescent="0.25">
      <c r="A89">
        <v>88</v>
      </c>
      <c r="B89">
        <v>28</v>
      </c>
      <c r="C89" s="1">
        <v>45188</v>
      </c>
      <c r="D89" s="4">
        <v>0.3527777777777778</v>
      </c>
      <c r="E89" s="5">
        <v>0.34583333333333338</v>
      </c>
      <c r="F89" s="5">
        <v>0.62430555555555556</v>
      </c>
      <c r="G89" s="3">
        <f t="shared" si="1"/>
        <v>2</v>
      </c>
    </row>
    <row r="90" spans="1:7" x14ac:dyDescent="0.25">
      <c r="A90">
        <v>89</v>
      </c>
      <c r="B90">
        <v>28</v>
      </c>
      <c r="C90" s="1">
        <v>45188</v>
      </c>
      <c r="D90" s="4">
        <v>0.35902777777777778</v>
      </c>
      <c r="E90" s="5">
        <v>0.34583333333333338</v>
      </c>
      <c r="F90" s="5">
        <v>0.62430555555555556</v>
      </c>
      <c r="G90" s="3">
        <f t="shared" si="1"/>
        <v>2</v>
      </c>
    </row>
    <row r="91" spans="1:7" x14ac:dyDescent="0.25">
      <c r="A91">
        <v>90</v>
      </c>
      <c r="B91">
        <v>28</v>
      </c>
      <c r="C91" s="1">
        <v>45188</v>
      </c>
      <c r="D91" s="4">
        <v>0.62569444444444444</v>
      </c>
      <c r="E91" s="5">
        <v>0.34583333333333338</v>
      </c>
      <c r="F91" s="5">
        <v>0.62430555555555556</v>
      </c>
      <c r="G91" s="3">
        <f t="shared" si="1"/>
        <v>5</v>
      </c>
    </row>
    <row r="92" spans="1:7" x14ac:dyDescent="0.25">
      <c r="A92">
        <v>91</v>
      </c>
      <c r="B92">
        <v>1438</v>
      </c>
      <c r="C92" s="1">
        <v>45188</v>
      </c>
      <c r="D92" s="4">
        <v>0.34027777777777773</v>
      </c>
      <c r="E92" s="5">
        <v>0.34583333333333338</v>
      </c>
      <c r="F92" s="5">
        <v>0.62430555555555556</v>
      </c>
      <c r="G92" s="3">
        <f t="shared" si="1"/>
        <v>1</v>
      </c>
    </row>
    <row r="93" spans="1:7" x14ac:dyDescent="0.25">
      <c r="A93">
        <v>92</v>
      </c>
      <c r="B93">
        <v>1438</v>
      </c>
      <c r="C93" s="1">
        <v>45188</v>
      </c>
      <c r="D93" s="4">
        <v>0.34583333333333338</v>
      </c>
      <c r="E93" s="5">
        <v>0.34583333333333338</v>
      </c>
      <c r="F93" s="5">
        <v>0.62430555555555556</v>
      </c>
      <c r="G93" s="3">
        <f t="shared" si="1"/>
        <v>2</v>
      </c>
    </row>
    <row r="94" spans="1:7" x14ac:dyDescent="0.25">
      <c r="A94">
        <v>93</v>
      </c>
      <c r="B94">
        <v>1438</v>
      </c>
      <c r="C94" s="1">
        <v>45188</v>
      </c>
      <c r="D94" s="4">
        <v>0.35833333333333334</v>
      </c>
      <c r="E94" s="5">
        <v>0.34583333333333338</v>
      </c>
      <c r="F94" s="5">
        <v>0.62430555555555556</v>
      </c>
      <c r="G94" s="3">
        <f t="shared" si="1"/>
        <v>2</v>
      </c>
    </row>
    <row r="95" spans="1:7" x14ac:dyDescent="0.25">
      <c r="A95">
        <v>94</v>
      </c>
      <c r="B95">
        <v>28</v>
      </c>
      <c r="C95" s="1">
        <v>45196</v>
      </c>
      <c r="D95" s="4">
        <v>0.35138888888888892</v>
      </c>
      <c r="E95" s="5">
        <v>0.35069444444444442</v>
      </c>
      <c r="F95" s="5">
        <v>0.63541666666666663</v>
      </c>
      <c r="G95" s="3">
        <f t="shared" si="1"/>
        <v>2</v>
      </c>
    </row>
    <row r="96" spans="1:7" x14ac:dyDescent="0.25">
      <c r="A96">
        <v>95</v>
      </c>
      <c r="B96">
        <v>28</v>
      </c>
      <c r="C96" s="1">
        <v>45196</v>
      </c>
      <c r="D96" s="4">
        <v>0.47638888888888892</v>
      </c>
      <c r="E96" s="5">
        <v>0.35069444444444442</v>
      </c>
      <c r="F96" s="5">
        <v>0.63541666666666663</v>
      </c>
      <c r="G96" s="3">
        <f t="shared" si="1"/>
        <v>3</v>
      </c>
    </row>
    <row r="97" spans="1:7" x14ac:dyDescent="0.25">
      <c r="A97">
        <v>96</v>
      </c>
      <c r="B97">
        <v>1439</v>
      </c>
      <c r="C97" s="1">
        <v>45196</v>
      </c>
      <c r="D97" s="4">
        <v>0.35416666666666669</v>
      </c>
      <c r="E97" s="5">
        <v>0.35069444444444442</v>
      </c>
      <c r="F97" s="5">
        <v>0.63541666666666663</v>
      </c>
      <c r="G97" s="3">
        <f t="shared" si="1"/>
        <v>2</v>
      </c>
    </row>
    <row r="98" spans="1:7" x14ac:dyDescent="0.25">
      <c r="A98">
        <v>97</v>
      </c>
      <c r="B98">
        <v>1439</v>
      </c>
      <c r="C98" s="1">
        <v>45196</v>
      </c>
      <c r="D98" s="4">
        <v>0.63611111111111118</v>
      </c>
      <c r="E98" s="5">
        <v>0.35069444444444442</v>
      </c>
      <c r="F98" s="5">
        <v>0.63541666666666663</v>
      </c>
      <c r="G98" s="3">
        <f t="shared" si="1"/>
        <v>5</v>
      </c>
    </row>
    <row r="99" spans="1:7" x14ac:dyDescent="0.25">
      <c r="A99">
        <v>98</v>
      </c>
      <c r="B99">
        <v>28</v>
      </c>
      <c r="C99" s="1">
        <v>45196</v>
      </c>
      <c r="D99" s="4">
        <v>0.35416666666666669</v>
      </c>
      <c r="E99" s="5">
        <v>0.35069444444444442</v>
      </c>
      <c r="F99" s="5">
        <v>0.63541666666666663</v>
      </c>
      <c r="G99" s="3">
        <f t="shared" si="1"/>
        <v>2</v>
      </c>
    </row>
    <row r="100" spans="1:7" x14ac:dyDescent="0.25">
      <c r="A100">
        <v>99</v>
      </c>
      <c r="B100">
        <v>28</v>
      </c>
      <c r="C100" s="1">
        <v>45196</v>
      </c>
      <c r="D100" s="4">
        <v>0.63541666666666663</v>
      </c>
      <c r="E100" s="5">
        <v>0.35069444444444442</v>
      </c>
      <c r="F100" s="5">
        <v>0.63541666666666663</v>
      </c>
      <c r="G100" s="3">
        <f t="shared" si="1"/>
        <v>5</v>
      </c>
    </row>
    <row r="101" spans="1:7" x14ac:dyDescent="0.25">
      <c r="A101">
        <v>100</v>
      </c>
      <c r="B101">
        <v>1438</v>
      </c>
      <c r="C101" s="1">
        <v>45196</v>
      </c>
      <c r="D101" s="4">
        <v>0.35069444444444442</v>
      </c>
      <c r="E101" s="5">
        <v>0.35069444444444442</v>
      </c>
      <c r="F101" s="5">
        <v>0.63541666666666663</v>
      </c>
      <c r="G101" s="3">
        <f t="shared" si="1"/>
        <v>2</v>
      </c>
    </row>
    <row r="102" spans="1:7" x14ac:dyDescent="0.25">
      <c r="A102">
        <v>101</v>
      </c>
      <c r="B102">
        <v>1438</v>
      </c>
      <c r="C102" s="1">
        <v>45196</v>
      </c>
      <c r="D102" s="4">
        <v>0.3527777777777778</v>
      </c>
      <c r="E102" s="5">
        <v>0.35069444444444442</v>
      </c>
      <c r="F102" s="5">
        <v>0.63541666666666663</v>
      </c>
      <c r="G102" s="3">
        <f t="shared" si="1"/>
        <v>2</v>
      </c>
    </row>
    <row r="103" spans="1:7" x14ac:dyDescent="0.25">
      <c r="A103">
        <v>102</v>
      </c>
      <c r="B103">
        <v>1438</v>
      </c>
      <c r="C103" s="1">
        <v>45196</v>
      </c>
      <c r="D103" s="4">
        <v>0.35625000000000001</v>
      </c>
      <c r="E103" s="5">
        <v>0.35069444444444442</v>
      </c>
      <c r="F103" s="5">
        <v>0.63541666666666663</v>
      </c>
      <c r="G103" s="3">
        <f t="shared" si="1"/>
        <v>2</v>
      </c>
    </row>
    <row r="104" spans="1:7" x14ac:dyDescent="0.25">
      <c r="A104">
        <v>103</v>
      </c>
      <c r="B104">
        <v>1438</v>
      </c>
      <c r="C104" s="1">
        <v>45196</v>
      </c>
      <c r="D104" s="4">
        <v>0.63750000000000007</v>
      </c>
      <c r="E104" s="5">
        <v>0.35069444444444442</v>
      </c>
      <c r="F104" s="5">
        <v>0.63541666666666663</v>
      </c>
      <c r="G104" s="3">
        <f t="shared" si="1"/>
        <v>5</v>
      </c>
    </row>
    <row r="105" spans="1:7" x14ac:dyDescent="0.25">
      <c r="A105">
        <v>104</v>
      </c>
      <c r="B105">
        <v>1439</v>
      </c>
      <c r="C105" s="1">
        <v>45202</v>
      </c>
      <c r="D105" s="4">
        <v>0.67361111111111116</v>
      </c>
      <c r="E105" s="5">
        <v>0.35625000000000001</v>
      </c>
      <c r="F105" s="5">
        <v>0.66597222222222219</v>
      </c>
      <c r="G105" s="3">
        <f t="shared" si="1"/>
        <v>5</v>
      </c>
    </row>
    <row r="106" spans="1:7" x14ac:dyDescent="0.25">
      <c r="A106">
        <v>105</v>
      </c>
      <c r="B106">
        <v>28</v>
      </c>
      <c r="C106" s="1">
        <v>45202</v>
      </c>
      <c r="D106" s="4">
        <v>0.35625000000000001</v>
      </c>
      <c r="E106" s="5">
        <v>0.35625000000000001</v>
      </c>
      <c r="F106" s="5">
        <v>0.66666666666666663</v>
      </c>
      <c r="G106" s="3">
        <f t="shared" si="1"/>
        <v>2</v>
      </c>
    </row>
    <row r="107" spans="1:7" x14ac:dyDescent="0.25">
      <c r="A107">
        <v>106</v>
      </c>
      <c r="B107">
        <v>28</v>
      </c>
      <c r="C107" s="1">
        <v>45202</v>
      </c>
      <c r="D107" s="4">
        <v>0.35972222222222222</v>
      </c>
      <c r="E107" s="5">
        <v>0.35625000000000001</v>
      </c>
      <c r="F107" s="5">
        <v>0.66666666666666663</v>
      </c>
      <c r="G107" s="3">
        <f t="shared" si="1"/>
        <v>2</v>
      </c>
    </row>
    <row r="108" spans="1:7" x14ac:dyDescent="0.25">
      <c r="A108">
        <v>107</v>
      </c>
      <c r="B108">
        <v>28</v>
      </c>
      <c r="C108" s="1">
        <v>45202</v>
      </c>
      <c r="D108" s="4">
        <v>0.3576388888888889</v>
      </c>
      <c r="E108" s="5">
        <v>0.35625000000000001</v>
      </c>
      <c r="F108" s="5">
        <v>0.66666666666666663</v>
      </c>
      <c r="G108" s="3">
        <f t="shared" si="1"/>
        <v>2</v>
      </c>
    </row>
    <row r="109" spans="1:7" x14ac:dyDescent="0.25">
      <c r="A109">
        <v>108</v>
      </c>
      <c r="B109">
        <v>28</v>
      </c>
      <c r="C109" s="1">
        <v>45202</v>
      </c>
      <c r="D109" s="4">
        <v>0.35833333333333334</v>
      </c>
      <c r="E109" s="5">
        <v>0.35625000000000001</v>
      </c>
      <c r="F109" s="5">
        <v>0.66666666666666663</v>
      </c>
      <c r="G109" s="3">
        <f t="shared" si="1"/>
        <v>2</v>
      </c>
    </row>
    <row r="110" spans="1:7" x14ac:dyDescent="0.25">
      <c r="A110">
        <v>109</v>
      </c>
      <c r="B110">
        <v>28</v>
      </c>
      <c r="C110" s="1">
        <v>45202</v>
      </c>
      <c r="D110" s="4">
        <v>0.66666666666666663</v>
      </c>
      <c r="E110" s="5">
        <v>0.35625000000000001</v>
      </c>
      <c r="F110" s="5">
        <v>0.66666666666666663</v>
      </c>
      <c r="G110" s="3">
        <f t="shared" si="1"/>
        <v>5</v>
      </c>
    </row>
    <row r="111" spans="1:7" x14ac:dyDescent="0.25">
      <c r="A111">
        <v>110</v>
      </c>
      <c r="B111" s="2">
        <v>1438</v>
      </c>
      <c r="C111" s="1">
        <v>45209</v>
      </c>
      <c r="D111" s="4">
        <v>0.34652777777777777</v>
      </c>
      <c r="E111" s="5">
        <v>0.36249999999999999</v>
      </c>
      <c r="F111" s="5">
        <v>0.67083333333333339</v>
      </c>
      <c r="G111" s="3">
        <f t="shared" si="1"/>
        <v>1</v>
      </c>
    </row>
    <row r="112" spans="1:7" x14ac:dyDescent="0.25">
      <c r="A112">
        <v>111</v>
      </c>
      <c r="B112" s="2">
        <v>1438</v>
      </c>
      <c r="C112" s="1">
        <v>45209</v>
      </c>
      <c r="D112" s="4">
        <v>0.3576388888888889</v>
      </c>
      <c r="E112" s="5">
        <v>0.36249999999999999</v>
      </c>
      <c r="F112" s="5">
        <v>0.67083333333333339</v>
      </c>
      <c r="G112" s="3">
        <f t="shared" si="1"/>
        <v>1</v>
      </c>
    </row>
    <row r="113" spans="1:7" x14ac:dyDescent="0.25">
      <c r="A113">
        <v>112</v>
      </c>
      <c r="B113" s="2">
        <v>1438</v>
      </c>
      <c r="C113" s="1">
        <v>45209</v>
      </c>
      <c r="D113" s="4">
        <v>0.36319444444444443</v>
      </c>
      <c r="E113" s="5">
        <v>0.36249999999999999</v>
      </c>
      <c r="F113" s="5">
        <v>0.67083333333333339</v>
      </c>
      <c r="G113" s="3">
        <f t="shared" si="1"/>
        <v>2</v>
      </c>
    </row>
    <row r="114" spans="1:7" x14ac:dyDescent="0.25">
      <c r="A114">
        <v>113</v>
      </c>
      <c r="B114" s="2">
        <v>1438</v>
      </c>
      <c r="C114" s="1">
        <v>45209</v>
      </c>
      <c r="D114" s="4">
        <v>0.36874999999999997</v>
      </c>
      <c r="E114" s="5">
        <v>0.36249999999999999</v>
      </c>
      <c r="F114" s="5">
        <v>0.67083333333333339</v>
      </c>
      <c r="G114" s="3">
        <f t="shared" si="1"/>
        <v>2</v>
      </c>
    </row>
    <row r="115" spans="1:7" x14ac:dyDescent="0.25">
      <c r="A115">
        <v>114</v>
      </c>
      <c r="B115" s="2">
        <v>1438</v>
      </c>
      <c r="C115" s="1">
        <v>45209</v>
      </c>
      <c r="D115" s="4">
        <v>0.67222222222222217</v>
      </c>
      <c r="E115" s="5">
        <v>0.36249999999999999</v>
      </c>
      <c r="F115" s="5">
        <v>0.67083333333333339</v>
      </c>
      <c r="G115" s="3">
        <f t="shared" si="1"/>
        <v>5</v>
      </c>
    </row>
    <row r="116" spans="1:7" x14ac:dyDescent="0.25">
      <c r="A116">
        <v>115</v>
      </c>
      <c r="B116" s="2">
        <v>1439</v>
      </c>
      <c r="C116" s="1">
        <v>45209</v>
      </c>
      <c r="D116" s="4">
        <v>0.36388888888888887</v>
      </c>
      <c r="E116" s="5">
        <v>0.36249999999999999</v>
      </c>
      <c r="F116" s="5">
        <v>0.67083333333333339</v>
      </c>
      <c r="G116" s="3">
        <f t="shared" si="1"/>
        <v>2</v>
      </c>
    </row>
    <row r="117" spans="1:7" x14ac:dyDescent="0.25">
      <c r="A117">
        <v>116</v>
      </c>
      <c r="B117" s="2">
        <v>1439</v>
      </c>
      <c r="C117" s="1">
        <v>45209</v>
      </c>
      <c r="D117" s="4">
        <v>0.58124999999999993</v>
      </c>
      <c r="E117" s="5">
        <v>0.36249999999999999</v>
      </c>
      <c r="F117" s="5">
        <v>0.67083333333333339</v>
      </c>
      <c r="G117" s="3">
        <f t="shared" si="1"/>
        <v>3</v>
      </c>
    </row>
    <row r="118" spans="1:7" x14ac:dyDescent="0.25">
      <c r="A118">
        <v>117</v>
      </c>
      <c r="B118" s="2">
        <v>1439</v>
      </c>
      <c r="C118" s="1">
        <v>45209</v>
      </c>
      <c r="D118" s="4">
        <v>0.36249999999999999</v>
      </c>
      <c r="E118" s="5">
        <v>0.36249999999999999</v>
      </c>
      <c r="F118" s="5">
        <v>0.67083333333333339</v>
      </c>
      <c r="G118" s="3">
        <f t="shared" si="1"/>
        <v>2</v>
      </c>
    </row>
    <row r="119" spans="1:7" x14ac:dyDescent="0.25">
      <c r="A119">
        <v>118</v>
      </c>
      <c r="B119" s="2">
        <v>28</v>
      </c>
      <c r="C119" s="1">
        <v>45209</v>
      </c>
      <c r="D119" s="4">
        <v>0.35347222222222219</v>
      </c>
      <c r="E119" s="5">
        <v>0.36180555555555555</v>
      </c>
      <c r="F119" s="5">
        <v>0.67083333333333339</v>
      </c>
      <c r="G119" s="3">
        <f t="shared" si="1"/>
        <v>1</v>
      </c>
    </row>
    <row r="120" spans="1:7" x14ac:dyDescent="0.25">
      <c r="A120">
        <v>119</v>
      </c>
      <c r="B120" s="2">
        <v>28</v>
      </c>
      <c r="C120" s="1">
        <v>45209</v>
      </c>
      <c r="D120" s="4">
        <v>0.36319444444444443</v>
      </c>
      <c r="E120" s="5">
        <v>0.36180555555555555</v>
      </c>
      <c r="F120" s="5">
        <v>0.67083333333333339</v>
      </c>
      <c r="G120" s="3">
        <f t="shared" si="1"/>
        <v>2</v>
      </c>
    </row>
    <row r="121" spans="1:7" x14ac:dyDescent="0.25">
      <c r="A121">
        <v>120</v>
      </c>
      <c r="B121" s="2">
        <v>28</v>
      </c>
      <c r="C121" s="1">
        <v>45209</v>
      </c>
      <c r="D121" s="4">
        <v>0.3666666666666667</v>
      </c>
      <c r="E121" s="5">
        <v>0.36180555555555555</v>
      </c>
      <c r="F121" s="5">
        <v>0.67083333333333339</v>
      </c>
      <c r="G121" s="3">
        <f t="shared" si="1"/>
        <v>2</v>
      </c>
    </row>
    <row r="122" spans="1:7" x14ac:dyDescent="0.25">
      <c r="A122">
        <v>121</v>
      </c>
      <c r="B122" s="2">
        <v>28</v>
      </c>
      <c r="C122" s="1">
        <v>45209</v>
      </c>
      <c r="D122" s="4">
        <v>0.67222222222222217</v>
      </c>
      <c r="E122" s="5">
        <v>0.36180555555555555</v>
      </c>
      <c r="F122" s="5">
        <v>0.67083333333333339</v>
      </c>
      <c r="G122" s="3">
        <f t="shared" si="1"/>
        <v>5</v>
      </c>
    </row>
    <row r="123" spans="1:7" x14ac:dyDescent="0.25">
      <c r="A123">
        <v>122</v>
      </c>
      <c r="B123" s="2">
        <v>1438</v>
      </c>
      <c r="C123" s="1">
        <v>45209</v>
      </c>
      <c r="D123" s="4">
        <v>0.68333333333333324</v>
      </c>
      <c r="E123" s="5">
        <v>0.36249999999999999</v>
      </c>
      <c r="F123" s="5">
        <v>0.67083333333333339</v>
      </c>
      <c r="G123" s="3">
        <f t="shared" si="1"/>
        <v>5</v>
      </c>
    </row>
    <row r="124" spans="1:7" x14ac:dyDescent="0.25">
      <c r="A124">
        <v>123</v>
      </c>
      <c r="B124" s="2">
        <v>1438</v>
      </c>
      <c r="C124" s="1">
        <v>45218</v>
      </c>
      <c r="D124" s="4">
        <v>0.33680555555555558</v>
      </c>
      <c r="E124" s="5">
        <v>0.34166666666666662</v>
      </c>
      <c r="F124" s="5">
        <v>0.6791666666666667</v>
      </c>
      <c r="G124" s="3">
        <f t="shared" si="1"/>
        <v>1</v>
      </c>
    </row>
    <row r="125" spans="1:7" x14ac:dyDescent="0.25">
      <c r="A125">
        <v>124</v>
      </c>
      <c r="B125" s="2">
        <v>1438</v>
      </c>
      <c r="C125" s="1">
        <v>45218</v>
      </c>
      <c r="D125" s="4">
        <v>0.34166666666666662</v>
      </c>
      <c r="E125" s="5">
        <v>0.34166666666666662</v>
      </c>
      <c r="F125" s="5">
        <v>0.6791666666666667</v>
      </c>
      <c r="G125" s="3">
        <f t="shared" si="1"/>
        <v>2</v>
      </c>
    </row>
    <row r="126" spans="1:7" x14ac:dyDescent="0.25">
      <c r="A126">
        <v>125</v>
      </c>
      <c r="B126" s="2">
        <v>1439</v>
      </c>
      <c r="C126" s="1">
        <v>45218</v>
      </c>
      <c r="D126" s="4">
        <v>0.34375</v>
      </c>
      <c r="E126" s="5">
        <v>0.34166666666666662</v>
      </c>
      <c r="F126" s="5">
        <v>0.6791666666666667</v>
      </c>
      <c r="G126" s="3">
        <f t="shared" si="1"/>
        <v>2</v>
      </c>
    </row>
    <row r="127" spans="1:7" x14ac:dyDescent="0.25">
      <c r="A127">
        <v>126</v>
      </c>
      <c r="B127" s="2">
        <v>1439</v>
      </c>
      <c r="C127" s="1">
        <v>45218</v>
      </c>
      <c r="D127" s="4">
        <v>0.34583333333333338</v>
      </c>
      <c r="E127" s="5">
        <v>0.34166666666666662</v>
      </c>
      <c r="F127" s="5">
        <v>0.6791666666666667</v>
      </c>
      <c r="G127" s="3">
        <f t="shared" si="1"/>
        <v>2</v>
      </c>
    </row>
    <row r="128" spans="1:7" x14ac:dyDescent="0.25">
      <c r="A128">
        <v>127</v>
      </c>
      <c r="B128" s="2">
        <v>1439</v>
      </c>
      <c r="C128" s="1">
        <v>45218</v>
      </c>
      <c r="D128" s="4">
        <v>0.35138888888888892</v>
      </c>
      <c r="E128" s="5">
        <v>0.34166666666666662</v>
      </c>
      <c r="F128" s="5">
        <v>0.6791666666666667</v>
      </c>
      <c r="G128" s="3">
        <f t="shared" si="1"/>
        <v>2</v>
      </c>
    </row>
    <row r="129" spans="1:7" x14ac:dyDescent="0.25">
      <c r="A129">
        <v>128</v>
      </c>
      <c r="B129" s="2">
        <v>1439</v>
      </c>
      <c r="C129" s="1">
        <v>45218</v>
      </c>
      <c r="D129" s="4">
        <v>0.67986111111111114</v>
      </c>
      <c r="E129" s="5">
        <v>0.34166666666666662</v>
      </c>
      <c r="F129" s="5">
        <v>0.6791666666666667</v>
      </c>
      <c r="G129" s="3">
        <f t="shared" si="1"/>
        <v>5</v>
      </c>
    </row>
    <row r="130" spans="1:7" x14ac:dyDescent="0.25">
      <c r="A130">
        <v>129</v>
      </c>
      <c r="B130" s="2">
        <v>1439</v>
      </c>
      <c r="C130" s="1">
        <v>45218</v>
      </c>
      <c r="D130" s="4">
        <v>0.68194444444444446</v>
      </c>
      <c r="E130" s="5">
        <v>0.34166666666666662</v>
      </c>
      <c r="F130" s="5">
        <v>0.6791666666666667</v>
      </c>
      <c r="G130" s="3">
        <f t="shared" si="1"/>
        <v>5</v>
      </c>
    </row>
    <row r="131" spans="1:7" x14ac:dyDescent="0.25">
      <c r="A131">
        <v>130</v>
      </c>
      <c r="B131" s="2">
        <v>1439</v>
      </c>
      <c r="C131" s="1">
        <v>45218</v>
      </c>
      <c r="D131" s="4">
        <v>0.34236111111111112</v>
      </c>
      <c r="E131" s="5">
        <v>0.34166666666666662</v>
      </c>
      <c r="F131" s="5">
        <v>0.6791666666666667</v>
      </c>
      <c r="G131" s="3">
        <f t="shared" ref="G131:G194" si="2">IF(D131 &lt; E131, 1, IF(AND(D131 &gt;= E131, D131 &lt; E131 + TIME(1,0,0)), 2, IF(AND(D131 &gt;= E131 + TIME(1,0,0), D131 &lt; F131 - TIME(1,0,0)), 3, IF(AND(D131 &gt;= F131 - TIME(1,0,0), D131 &lt; F131), 4, IF(D131 &gt;= F131, 5)))))</f>
        <v>2</v>
      </c>
    </row>
    <row r="132" spans="1:7" x14ac:dyDescent="0.25">
      <c r="A132">
        <v>131</v>
      </c>
      <c r="B132" s="2">
        <v>1439</v>
      </c>
      <c r="C132" s="1">
        <v>45218</v>
      </c>
      <c r="D132" s="4">
        <v>0.3444444444444445</v>
      </c>
      <c r="E132" s="5">
        <v>0.34166666666666662</v>
      </c>
      <c r="F132" s="5">
        <v>0.6791666666666667</v>
      </c>
      <c r="G132" s="3">
        <f t="shared" si="2"/>
        <v>2</v>
      </c>
    </row>
    <row r="133" spans="1:7" x14ac:dyDescent="0.25">
      <c r="A133">
        <v>132</v>
      </c>
      <c r="B133" s="2">
        <v>28</v>
      </c>
      <c r="C133" s="1">
        <v>45218</v>
      </c>
      <c r="D133" s="4">
        <v>0.34236111111111112</v>
      </c>
      <c r="E133" s="5">
        <v>0.34166666666666662</v>
      </c>
      <c r="F133" s="5">
        <v>0.6791666666666667</v>
      </c>
      <c r="G133" s="3">
        <f t="shared" si="2"/>
        <v>2</v>
      </c>
    </row>
    <row r="134" spans="1:7" x14ac:dyDescent="0.25">
      <c r="A134">
        <v>133</v>
      </c>
      <c r="B134" s="2">
        <v>28</v>
      </c>
      <c r="C134" s="1">
        <v>45218</v>
      </c>
      <c r="D134" s="4">
        <v>0.34513888888888888</v>
      </c>
      <c r="E134" s="5">
        <v>0.34166666666666662</v>
      </c>
      <c r="F134" s="5">
        <v>0.6791666666666667</v>
      </c>
      <c r="G134" s="3">
        <f t="shared" si="2"/>
        <v>2</v>
      </c>
    </row>
    <row r="135" spans="1:7" x14ac:dyDescent="0.25">
      <c r="A135">
        <v>134</v>
      </c>
      <c r="B135" s="2">
        <v>28</v>
      </c>
      <c r="C135" s="1">
        <v>45218</v>
      </c>
      <c r="D135" s="4">
        <v>0.67986111111111114</v>
      </c>
      <c r="E135" s="5">
        <v>0.34166666666666662</v>
      </c>
      <c r="F135" s="5">
        <v>0.6791666666666667</v>
      </c>
      <c r="G135" s="3">
        <f t="shared" si="2"/>
        <v>5</v>
      </c>
    </row>
    <row r="136" spans="1:7" x14ac:dyDescent="0.25">
      <c r="A136">
        <v>135</v>
      </c>
      <c r="B136" s="2">
        <v>1438</v>
      </c>
      <c r="C136" s="1">
        <v>45218</v>
      </c>
      <c r="D136" s="4">
        <v>0.68055555555555547</v>
      </c>
      <c r="E136" s="5">
        <v>0.34166666666666662</v>
      </c>
      <c r="F136" s="5">
        <v>0.6791666666666667</v>
      </c>
      <c r="G136" s="3">
        <f t="shared" si="2"/>
        <v>5</v>
      </c>
    </row>
    <row r="137" spans="1:7" x14ac:dyDescent="0.25">
      <c r="A137">
        <v>136</v>
      </c>
      <c r="B137" s="2">
        <v>1438</v>
      </c>
      <c r="C137" s="1">
        <v>45218</v>
      </c>
      <c r="D137" s="4">
        <v>0.68125000000000002</v>
      </c>
      <c r="E137" s="5">
        <v>0.34166666666666662</v>
      </c>
      <c r="F137" s="5">
        <v>0.6791666666666667</v>
      </c>
      <c r="G137" s="3">
        <f t="shared" si="2"/>
        <v>5</v>
      </c>
    </row>
    <row r="138" spans="1:7" x14ac:dyDescent="0.25">
      <c r="A138">
        <v>137</v>
      </c>
      <c r="B138" s="2">
        <v>1438</v>
      </c>
      <c r="C138" s="1">
        <v>45223</v>
      </c>
      <c r="D138" s="4">
        <v>0.30763888888888891</v>
      </c>
      <c r="E138" s="5">
        <v>0.36874999999999997</v>
      </c>
      <c r="F138" s="5">
        <v>0.64513888888888882</v>
      </c>
      <c r="G138" s="3">
        <f t="shared" si="2"/>
        <v>1</v>
      </c>
    </row>
    <row r="139" spans="1:7" x14ac:dyDescent="0.25">
      <c r="A139">
        <v>138</v>
      </c>
      <c r="B139" s="2">
        <v>1438</v>
      </c>
      <c r="C139" s="1">
        <v>45223</v>
      </c>
      <c r="D139" s="4">
        <v>0.36805555555555558</v>
      </c>
      <c r="E139" s="5">
        <v>0.36874999999999997</v>
      </c>
      <c r="F139" s="5">
        <v>0.64513888888888882</v>
      </c>
      <c r="G139" s="3">
        <f t="shared" si="2"/>
        <v>1</v>
      </c>
    </row>
    <row r="140" spans="1:7" x14ac:dyDescent="0.25">
      <c r="A140">
        <v>139</v>
      </c>
      <c r="B140" s="2">
        <v>1438</v>
      </c>
      <c r="C140" s="1">
        <v>45223</v>
      </c>
      <c r="D140" s="4">
        <v>0.64513888888888882</v>
      </c>
      <c r="E140" s="5">
        <v>0.36874999999999997</v>
      </c>
      <c r="F140" s="5">
        <v>0.64513888888888882</v>
      </c>
      <c r="G140" s="3">
        <f t="shared" si="2"/>
        <v>5</v>
      </c>
    </row>
    <row r="141" spans="1:7" x14ac:dyDescent="0.25">
      <c r="A141">
        <v>140</v>
      </c>
      <c r="B141" s="2">
        <v>1439</v>
      </c>
      <c r="C141" s="1">
        <v>45223</v>
      </c>
      <c r="D141" s="4">
        <v>0.30763888888888891</v>
      </c>
      <c r="E141" s="5">
        <v>0.36874999999999997</v>
      </c>
      <c r="F141" s="5">
        <v>0.64513888888888882</v>
      </c>
      <c r="G141" s="3">
        <f t="shared" si="2"/>
        <v>1</v>
      </c>
    </row>
    <row r="142" spans="1:7" x14ac:dyDescent="0.25">
      <c r="A142">
        <v>141</v>
      </c>
      <c r="B142" s="2">
        <v>1439</v>
      </c>
      <c r="C142" s="1">
        <v>45223</v>
      </c>
      <c r="D142" s="4">
        <v>0.36874999999999997</v>
      </c>
      <c r="E142" s="5">
        <v>0.36874999999999997</v>
      </c>
      <c r="F142" s="5">
        <v>0.64513888888888882</v>
      </c>
      <c r="G142" s="3">
        <f t="shared" si="2"/>
        <v>2</v>
      </c>
    </row>
    <row r="143" spans="1:7" x14ac:dyDescent="0.25">
      <c r="A143">
        <v>142</v>
      </c>
      <c r="B143" s="2">
        <v>1439</v>
      </c>
      <c r="C143" s="1">
        <v>45223</v>
      </c>
      <c r="D143" s="4">
        <v>0.64513888888888882</v>
      </c>
      <c r="E143" s="5">
        <v>0.36874999999999997</v>
      </c>
      <c r="F143" s="5">
        <v>0.64513888888888882</v>
      </c>
      <c r="G143" s="3">
        <f t="shared" si="2"/>
        <v>5</v>
      </c>
    </row>
    <row r="144" spans="1:7" x14ac:dyDescent="0.25">
      <c r="A144">
        <v>143</v>
      </c>
      <c r="B144" s="2">
        <v>1439</v>
      </c>
      <c r="C144" s="1">
        <v>45223</v>
      </c>
      <c r="D144" s="4">
        <v>0.64861111111111114</v>
      </c>
      <c r="E144" s="5">
        <v>0.36874999999999997</v>
      </c>
      <c r="F144" s="5">
        <v>0.64513888888888882</v>
      </c>
      <c r="G144" s="3">
        <f t="shared" si="2"/>
        <v>5</v>
      </c>
    </row>
    <row r="145" spans="1:7" x14ac:dyDescent="0.25">
      <c r="A145">
        <v>144</v>
      </c>
      <c r="B145" s="2">
        <v>28</v>
      </c>
      <c r="C145" s="1">
        <v>45223</v>
      </c>
      <c r="D145" s="4">
        <v>0.30902777777777779</v>
      </c>
      <c r="E145" s="5">
        <v>0.36874999999999997</v>
      </c>
      <c r="F145" s="5">
        <v>0.64513888888888882</v>
      </c>
      <c r="G145" s="3">
        <f t="shared" si="2"/>
        <v>1</v>
      </c>
    </row>
    <row r="146" spans="1:7" x14ac:dyDescent="0.25">
      <c r="A146">
        <v>145</v>
      </c>
      <c r="B146" s="2">
        <v>28</v>
      </c>
      <c r="C146" s="1">
        <v>45223</v>
      </c>
      <c r="D146" s="4">
        <v>0.36944444444444446</v>
      </c>
      <c r="E146" s="5">
        <v>0.36874999999999997</v>
      </c>
      <c r="F146" s="5">
        <v>0.64513888888888882</v>
      </c>
      <c r="G146" s="3">
        <f t="shared" si="2"/>
        <v>2</v>
      </c>
    </row>
    <row r="147" spans="1:7" x14ac:dyDescent="0.25">
      <c r="A147">
        <v>146</v>
      </c>
      <c r="B147" s="2">
        <v>28</v>
      </c>
      <c r="C147" s="1">
        <v>45223</v>
      </c>
      <c r="D147" s="4">
        <v>0.64513888888888882</v>
      </c>
      <c r="E147" s="5">
        <v>0.36874999999999997</v>
      </c>
      <c r="F147" s="5">
        <v>0.64513888888888882</v>
      </c>
      <c r="G147" s="3">
        <f t="shared" si="2"/>
        <v>5</v>
      </c>
    </row>
    <row r="148" spans="1:7" x14ac:dyDescent="0.25">
      <c r="A148">
        <v>147</v>
      </c>
      <c r="B148" s="2">
        <v>28</v>
      </c>
      <c r="C148" s="1">
        <v>45223</v>
      </c>
      <c r="D148" s="4">
        <v>0.64861111111111114</v>
      </c>
      <c r="E148" s="5">
        <v>0.36874999999999997</v>
      </c>
      <c r="F148" s="5">
        <v>0.64513888888888882</v>
      </c>
      <c r="G148" s="3">
        <f t="shared" si="2"/>
        <v>5</v>
      </c>
    </row>
    <row r="149" spans="1:7" x14ac:dyDescent="0.25">
      <c r="A149">
        <v>148</v>
      </c>
      <c r="B149">
        <v>1435</v>
      </c>
      <c r="C149" s="1">
        <v>45172</v>
      </c>
      <c r="D149" s="4">
        <v>0.34375</v>
      </c>
      <c r="E149" s="5">
        <v>0.36736111111111108</v>
      </c>
      <c r="F149" s="5">
        <v>0.65625</v>
      </c>
      <c r="G149" s="3">
        <f t="shared" si="2"/>
        <v>1</v>
      </c>
    </row>
    <row r="150" spans="1:7" x14ac:dyDescent="0.25">
      <c r="A150">
        <v>149</v>
      </c>
      <c r="B150">
        <v>26</v>
      </c>
      <c r="C150" s="1">
        <v>45172</v>
      </c>
      <c r="D150" s="4">
        <v>0.36805555555555558</v>
      </c>
      <c r="E150" s="5">
        <v>0.36736111111111108</v>
      </c>
      <c r="F150" s="5">
        <v>0.65625</v>
      </c>
      <c r="G150" s="3">
        <f t="shared" si="2"/>
        <v>2</v>
      </c>
    </row>
    <row r="151" spans="1:7" x14ac:dyDescent="0.25">
      <c r="A151">
        <v>150</v>
      </c>
      <c r="B151">
        <v>26</v>
      </c>
      <c r="C151" s="1">
        <v>45172</v>
      </c>
      <c r="D151" s="4">
        <v>0.65763888888888888</v>
      </c>
      <c r="E151" s="5">
        <v>0.36736111111111108</v>
      </c>
      <c r="F151" s="5">
        <v>0.65625</v>
      </c>
      <c r="G151" s="3">
        <f t="shared" si="2"/>
        <v>5</v>
      </c>
    </row>
    <row r="152" spans="1:7" x14ac:dyDescent="0.25">
      <c r="A152">
        <v>151</v>
      </c>
      <c r="B152">
        <v>26</v>
      </c>
      <c r="C152" s="1">
        <v>45172</v>
      </c>
      <c r="D152" s="4">
        <v>0.65763888888888888</v>
      </c>
      <c r="E152" s="5">
        <v>0.36736111111111108</v>
      </c>
      <c r="F152" s="5">
        <v>0.65625</v>
      </c>
      <c r="G152" s="3">
        <f t="shared" si="2"/>
        <v>5</v>
      </c>
    </row>
    <row r="153" spans="1:7" x14ac:dyDescent="0.25">
      <c r="A153">
        <v>152</v>
      </c>
      <c r="B153">
        <v>26</v>
      </c>
      <c r="C153" s="1">
        <v>45172</v>
      </c>
      <c r="D153" s="4">
        <v>0.65972222222222221</v>
      </c>
      <c r="E153" s="5">
        <v>0.36736111111111108</v>
      </c>
      <c r="F153" s="5">
        <v>0.65625</v>
      </c>
      <c r="G153" s="3">
        <f t="shared" si="2"/>
        <v>5</v>
      </c>
    </row>
    <row r="154" spans="1:7" x14ac:dyDescent="0.25">
      <c r="A154">
        <v>153</v>
      </c>
      <c r="B154">
        <v>1434</v>
      </c>
      <c r="C154" s="1">
        <v>45172</v>
      </c>
      <c r="D154" s="4">
        <v>0.30555555555555552</v>
      </c>
      <c r="E154" s="5">
        <v>0.36736111111111108</v>
      </c>
      <c r="F154" s="5">
        <v>0.65625</v>
      </c>
      <c r="G154" s="3">
        <f t="shared" si="2"/>
        <v>1</v>
      </c>
    </row>
    <row r="155" spans="1:7" x14ac:dyDescent="0.25">
      <c r="A155">
        <v>154</v>
      </c>
      <c r="B155">
        <v>1434</v>
      </c>
      <c r="C155" s="1">
        <v>45172</v>
      </c>
      <c r="D155" s="4">
        <v>0.31458333333333333</v>
      </c>
      <c r="E155" s="5">
        <v>0.36736111111111108</v>
      </c>
      <c r="F155" s="5">
        <v>0.65625</v>
      </c>
      <c r="G155" s="3">
        <f t="shared" si="2"/>
        <v>1</v>
      </c>
    </row>
    <row r="156" spans="1:7" x14ac:dyDescent="0.25">
      <c r="A156">
        <v>155</v>
      </c>
      <c r="B156">
        <v>1434</v>
      </c>
      <c r="C156" s="1">
        <v>45172</v>
      </c>
      <c r="D156" s="4">
        <v>0.36874999999999997</v>
      </c>
      <c r="E156" s="5">
        <v>0.36736111111111108</v>
      </c>
      <c r="F156" s="5">
        <v>0.65625</v>
      </c>
      <c r="G156" s="3">
        <f t="shared" si="2"/>
        <v>2</v>
      </c>
    </row>
    <row r="157" spans="1:7" x14ac:dyDescent="0.25">
      <c r="A157">
        <v>156</v>
      </c>
      <c r="B157">
        <v>1434</v>
      </c>
      <c r="C157" s="1">
        <v>45172</v>
      </c>
      <c r="D157" s="4">
        <v>0.37083333333333335</v>
      </c>
      <c r="E157" s="5">
        <v>0.36736111111111108</v>
      </c>
      <c r="F157" s="5">
        <v>0.65625</v>
      </c>
      <c r="G157" s="3">
        <f t="shared" si="2"/>
        <v>2</v>
      </c>
    </row>
    <row r="158" spans="1:7" x14ac:dyDescent="0.25">
      <c r="A158">
        <v>157</v>
      </c>
      <c r="B158">
        <v>1434</v>
      </c>
      <c r="C158" s="1">
        <v>45172</v>
      </c>
      <c r="D158" s="4">
        <v>0.65763888888888888</v>
      </c>
      <c r="E158" s="5">
        <v>0.36736111111111108</v>
      </c>
      <c r="F158" s="5">
        <v>0.65625</v>
      </c>
      <c r="G158" s="3">
        <f t="shared" si="2"/>
        <v>5</v>
      </c>
    </row>
    <row r="159" spans="1:7" x14ac:dyDescent="0.25">
      <c r="A159">
        <v>158</v>
      </c>
      <c r="B159">
        <v>1434</v>
      </c>
      <c r="C159" s="1">
        <v>45177</v>
      </c>
      <c r="D159" s="4">
        <v>0.3576388888888889</v>
      </c>
      <c r="E159" s="5">
        <v>0.3576388888888889</v>
      </c>
      <c r="F159" s="5">
        <v>0.69097222222222221</v>
      </c>
      <c r="G159" s="3">
        <f t="shared" si="2"/>
        <v>2</v>
      </c>
    </row>
    <row r="160" spans="1:7" x14ac:dyDescent="0.25">
      <c r="A160">
        <v>159</v>
      </c>
      <c r="B160">
        <v>1434</v>
      </c>
      <c r="C160" s="1">
        <v>45177</v>
      </c>
      <c r="D160" s="4">
        <v>0.35833333333333334</v>
      </c>
      <c r="E160" s="5">
        <v>0.3576388888888889</v>
      </c>
      <c r="F160" s="5">
        <v>0.69097222222222221</v>
      </c>
      <c r="G160" s="3">
        <f t="shared" si="2"/>
        <v>2</v>
      </c>
    </row>
    <row r="161" spans="1:7" x14ac:dyDescent="0.25">
      <c r="A161">
        <v>160</v>
      </c>
      <c r="B161">
        <v>1434</v>
      </c>
      <c r="C161" s="1">
        <v>45177</v>
      </c>
      <c r="D161" s="4">
        <v>0.69166666666666676</v>
      </c>
      <c r="E161" s="5">
        <v>0.3576388888888889</v>
      </c>
      <c r="F161" s="5">
        <v>0.69097222222222221</v>
      </c>
      <c r="G161" s="3">
        <f t="shared" si="2"/>
        <v>5</v>
      </c>
    </row>
    <row r="162" spans="1:7" x14ac:dyDescent="0.25">
      <c r="A162">
        <v>161</v>
      </c>
      <c r="B162">
        <v>1434</v>
      </c>
      <c r="C162" s="1">
        <v>45177</v>
      </c>
      <c r="D162" s="4">
        <v>0.69444444444444453</v>
      </c>
      <c r="E162" s="5">
        <v>0.3576388888888889</v>
      </c>
      <c r="F162" s="5">
        <v>0.69097222222222221</v>
      </c>
      <c r="G162" s="3">
        <f t="shared" si="2"/>
        <v>5</v>
      </c>
    </row>
    <row r="163" spans="1:7" x14ac:dyDescent="0.25">
      <c r="A163">
        <v>162</v>
      </c>
      <c r="B163">
        <v>1435</v>
      </c>
      <c r="C163" s="1">
        <v>45177</v>
      </c>
      <c r="D163" s="4">
        <v>0.35000000000000003</v>
      </c>
      <c r="E163" s="5">
        <v>0.3576388888888889</v>
      </c>
      <c r="F163" s="5">
        <v>0.69097222222222221</v>
      </c>
      <c r="G163" s="3">
        <f t="shared" si="2"/>
        <v>1</v>
      </c>
    </row>
    <row r="164" spans="1:7" x14ac:dyDescent="0.25">
      <c r="A164">
        <v>163</v>
      </c>
      <c r="B164">
        <v>1435</v>
      </c>
      <c r="C164" s="1">
        <v>45177</v>
      </c>
      <c r="D164" s="4">
        <v>0.50972222222222219</v>
      </c>
      <c r="E164" s="5">
        <v>0.3576388888888889</v>
      </c>
      <c r="F164" s="5">
        <v>0.69097222222222221</v>
      </c>
      <c r="G164" s="3">
        <f t="shared" si="2"/>
        <v>3</v>
      </c>
    </row>
    <row r="165" spans="1:7" x14ac:dyDescent="0.25">
      <c r="A165">
        <v>164</v>
      </c>
      <c r="B165">
        <v>1435</v>
      </c>
      <c r="C165" s="1">
        <v>45177</v>
      </c>
      <c r="D165" s="4">
        <v>0.69236111111111109</v>
      </c>
      <c r="E165" s="5">
        <v>0.3576388888888889</v>
      </c>
      <c r="F165" s="5">
        <v>0.69097222222222221</v>
      </c>
      <c r="G165" s="3">
        <f t="shared" si="2"/>
        <v>5</v>
      </c>
    </row>
    <row r="166" spans="1:7" x14ac:dyDescent="0.25">
      <c r="A166">
        <v>165</v>
      </c>
      <c r="B166">
        <v>26</v>
      </c>
      <c r="C166" s="1">
        <v>45177</v>
      </c>
      <c r="D166" s="4">
        <v>0.3576388888888889</v>
      </c>
      <c r="E166" s="5">
        <v>0.3576388888888889</v>
      </c>
      <c r="F166" s="5">
        <v>0.69097222222222221</v>
      </c>
      <c r="G166" s="3">
        <f t="shared" si="2"/>
        <v>2</v>
      </c>
    </row>
    <row r="167" spans="1:7" x14ac:dyDescent="0.25">
      <c r="A167">
        <v>166</v>
      </c>
      <c r="B167">
        <v>26</v>
      </c>
      <c r="C167" s="1">
        <v>45177</v>
      </c>
      <c r="D167" s="4">
        <v>0.35833333333333334</v>
      </c>
      <c r="E167" s="5">
        <v>0.3576388888888889</v>
      </c>
      <c r="F167" s="5">
        <v>0.69097222222222221</v>
      </c>
      <c r="G167" s="3">
        <f t="shared" si="2"/>
        <v>2</v>
      </c>
    </row>
    <row r="168" spans="1:7" x14ac:dyDescent="0.25">
      <c r="A168">
        <v>167</v>
      </c>
      <c r="B168">
        <v>26</v>
      </c>
      <c r="C168" s="1">
        <v>45177</v>
      </c>
      <c r="D168" s="4">
        <v>0.3888888888888889</v>
      </c>
      <c r="E168" s="5">
        <v>0.3576388888888889</v>
      </c>
      <c r="F168" s="5">
        <v>0.69097222222222221</v>
      </c>
      <c r="G168" s="3">
        <f t="shared" si="2"/>
        <v>2</v>
      </c>
    </row>
    <row r="169" spans="1:7" x14ac:dyDescent="0.25">
      <c r="A169">
        <v>168</v>
      </c>
      <c r="B169">
        <v>26</v>
      </c>
      <c r="C169" s="1">
        <v>45177</v>
      </c>
      <c r="D169" s="4">
        <v>0.69166666666666676</v>
      </c>
      <c r="E169" s="5">
        <v>0.3576388888888889</v>
      </c>
      <c r="F169" s="5">
        <v>0.69097222222222221</v>
      </c>
      <c r="G169" s="3">
        <f t="shared" si="2"/>
        <v>5</v>
      </c>
    </row>
    <row r="170" spans="1:7" x14ac:dyDescent="0.25">
      <c r="A170">
        <v>169</v>
      </c>
      <c r="B170">
        <v>1434</v>
      </c>
      <c r="C170" s="1">
        <v>45177</v>
      </c>
      <c r="D170" s="4">
        <v>0.6958333333333333</v>
      </c>
      <c r="E170" s="5">
        <v>0.3576388888888889</v>
      </c>
      <c r="F170" s="5">
        <v>0.69097222222222221</v>
      </c>
      <c r="G170" s="3">
        <f t="shared" si="2"/>
        <v>5</v>
      </c>
    </row>
    <row r="171" spans="1:7" x14ac:dyDescent="0.25">
      <c r="A171">
        <v>170</v>
      </c>
      <c r="B171">
        <v>1434</v>
      </c>
      <c r="C171" s="1">
        <v>45183</v>
      </c>
      <c r="D171" s="4">
        <v>0.35000000000000003</v>
      </c>
      <c r="E171" s="5">
        <v>0.34930555555555554</v>
      </c>
      <c r="F171" s="5">
        <v>0.6694444444444444</v>
      </c>
      <c r="G171" s="3">
        <f t="shared" si="2"/>
        <v>2</v>
      </c>
    </row>
    <row r="172" spans="1:7" x14ac:dyDescent="0.25">
      <c r="A172">
        <v>171</v>
      </c>
      <c r="B172">
        <v>1434</v>
      </c>
      <c r="C172" s="1">
        <v>45183</v>
      </c>
      <c r="D172" s="4">
        <v>0.3520833333333333</v>
      </c>
      <c r="E172" s="5">
        <v>0.34930555555555554</v>
      </c>
      <c r="F172" s="5">
        <v>0.6694444444444444</v>
      </c>
      <c r="G172" s="3">
        <f t="shared" si="2"/>
        <v>2</v>
      </c>
    </row>
    <row r="173" spans="1:7" x14ac:dyDescent="0.25">
      <c r="A173">
        <v>172</v>
      </c>
      <c r="B173">
        <v>1434</v>
      </c>
      <c r="C173" s="1">
        <v>45183</v>
      </c>
      <c r="D173" s="4">
        <v>0.67083333333333339</v>
      </c>
      <c r="E173" s="5">
        <v>0.34930555555555554</v>
      </c>
      <c r="F173" s="5">
        <v>0.6694444444444444</v>
      </c>
      <c r="G173" s="3">
        <f t="shared" si="2"/>
        <v>5</v>
      </c>
    </row>
    <row r="174" spans="1:7" x14ac:dyDescent="0.25">
      <c r="A174">
        <v>173</v>
      </c>
      <c r="B174">
        <v>26</v>
      </c>
      <c r="C174" s="1">
        <v>45183</v>
      </c>
      <c r="D174" s="4">
        <v>0.34930555555555554</v>
      </c>
      <c r="E174" s="5">
        <v>0.34930555555555554</v>
      </c>
      <c r="F174" s="5">
        <v>0.6694444444444444</v>
      </c>
      <c r="G174" s="3">
        <f t="shared" si="2"/>
        <v>2</v>
      </c>
    </row>
    <row r="175" spans="1:7" x14ac:dyDescent="0.25">
      <c r="A175">
        <v>174</v>
      </c>
      <c r="B175">
        <v>26</v>
      </c>
      <c r="C175" s="1">
        <v>45183</v>
      </c>
      <c r="D175" s="4">
        <v>0.35902777777777778</v>
      </c>
      <c r="E175" s="5">
        <v>0.34930555555555554</v>
      </c>
      <c r="F175" s="5">
        <v>0.6694444444444444</v>
      </c>
      <c r="G175" s="3">
        <f t="shared" si="2"/>
        <v>2</v>
      </c>
    </row>
    <row r="176" spans="1:7" x14ac:dyDescent="0.25">
      <c r="A176">
        <v>175</v>
      </c>
      <c r="B176">
        <v>26</v>
      </c>
      <c r="C176" s="1">
        <v>45183</v>
      </c>
      <c r="D176" s="4">
        <v>0.67013888888888884</v>
      </c>
      <c r="E176" s="5">
        <v>0.34930555555555554</v>
      </c>
      <c r="F176" s="5">
        <v>0.6694444444444444</v>
      </c>
      <c r="G176" s="3">
        <f t="shared" si="2"/>
        <v>5</v>
      </c>
    </row>
    <row r="177" spans="1:7" x14ac:dyDescent="0.25">
      <c r="A177">
        <v>176</v>
      </c>
      <c r="B177">
        <v>1434</v>
      </c>
      <c r="C177" s="1">
        <v>45183</v>
      </c>
      <c r="D177" s="4">
        <v>0.35000000000000003</v>
      </c>
      <c r="E177" s="5">
        <v>0.34930555555555554</v>
      </c>
      <c r="F177" s="5">
        <v>0.6694444444444444</v>
      </c>
      <c r="G177" s="3">
        <f t="shared" si="2"/>
        <v>2</v>
      </c>
    </row>
    <row r="178" spans="1:7" x14ac:dyDescent="0.25">
      <c r="A178">
        <v>177</v>
      </c>
      <c r="B178">
        <v>1434</v>
      </c>
      <c r="C178" s="1">
        <v>45183</v>
      </c>
      <c r="D178" s="4">
        <v>0.35069444444444442</v>
      </c>
      <c r="E178" s="5">
        <v>0.34930555555555554</v>
      </c>
      <c r="F178" s="5">
        <v>0.6694444444444444</v>
      </c>
      <c r="G178" s="3">
        <f t="shared" si="2"/>
        <v>2</v>
      </c>
    </row>
    <row r="179" spans="1:7" x14ac:dyDescent="0.25">
      <c r="A179">
        <v>178</v>
      </c>
      <c r="B179">
        <v>1434</v>
      </c>
      <c r="C179" s="1">
        <v>45183</v>
      </c>
      <c r="D179" s="4">
        <v>0.3527777777777778</v>
      </c>
      <c r="E179" s="5">
        <v>0.34930555555555554</v>
      </c>
      <c r="F179" s="5">
        <v>0.6694444444444444</v>
      </c>
      <c r="G179" s="3">
        <f t="shared" si="2"/>
        <v>2</v>
      </c>
    </row>
    <row r="180" spans="1:7" x14ac:dyDescent="0.25">
      <c r="A180">
        <v>179</v>
      </c>
      <c r="B180">
        <v>1434</v>
      </c>
      <c r="C180" s="1">
        <v>45183</v>
      </c>
      <c r="D180" s="4">
        <v>0.67083333333333339</v>
      </c>
      <c r="E180" s="5">
        <v>0.34930555555555554</v>
      </c>
      <c r="F180" s="5">
        <v>0.6694444444444444</v>
      </c>
      <c r="G180" s="3">
        <f t="shared" si="2"/>
        <v>5</v>
      </c>
    </row>
    <row r="181" spans="1:7" x14ac:dyDescent="0.25">
      <c r="A181">
        <v>180</v>
      </c>
      <c r="B181">
        <v>1434</v>
      </c>
      <c r="C181" s="1">
        <v>45188</v>
      </c>
      <c r="D181" s="4">
        <v>0.34652777777777777</v>
      </c>
      <c r="E181" s="5">
        <v>0.34583333333333338</v>
      </c>
      <c r="F181" s="5">
        <v>0.63124999999999998</v>
      </c>
      <c r="G181" s="3">
        <f t="shared" si="2"/>
        <v>2</v>
      </c>
    </row>
    <row r="182" spans="1:7" x14ac:dyDescent="0.25">
      <c r="A182">
        <v>181</v>
      </c>
      <c r="B182">
        <v>1434</v>
      </c>
      <c r="C182" s="1">
        <v>45188</v>
      </c>
      <c r="D182" s="4">
        <v>0.34861111111111115</v>
      </c>
      <c r="E182" s="5">
        <v>0.34583333333333338</v>
      </c>
      <c r="F182" s="5">
        <v>0.63124999999999998</v>
      </c>
      <c r="G182" s="3">
        <f t="shared" si="2"/>
        <v>2</v>
      </c>
    </row>
    <row r="183" spans="1:7" x14ac:dyDescent="0.25">
      <c r="A183">
        <v>182</v>
      </c>
      <c r="B183">
        <v>1434</v>
      </c>
      <c r="C183" s="1">
        <v>45188</v>
      </c>
      <c r="D183" s="4">
        <v>0.34930555555555554</v>
      </c>
      <c r="E183" s="5">
        <v>0.34583333333333338</v>
      </c>
      <c r="F183" s="5">
        <v>0.63124999999999998</v>
      </c>
      <c r="G183" s="3">
        <f t="shared" si="2"/>
        <v>2</v>
      </c>
    </row>
    <row r="184" spans="1:7" x14ac:dyDescent="0.25">
      <c r="A184">
        <v>183</v>
      </c>
      <c r="B184">
        <v>1434</v>
      </c>
      <c r="C184" s="1">
        <v>45188</v>
      </c>
      <c r="D184" s="4">
        <v>0.63263888888888886</v>
      </c>
      <c r="E184" s="5">
        <v>0.34583333333333338</v>
      </c>
      <c r="F184" s="5">
        <v>0.63124999999999998</v>
      </c>
      <c r="G184" s="3">
        <f t="shared" si="2"/>
        <v>5</v>
      </c>
    </row>
    <row r="185" spans="1:7" x14ac:dyDescent="0.25">
      <c r="A185">
        <v>184</v>
      </c>
      <c r="B185">
        <v>1435</v>
      </c>
      <c r="C185" s="1">
        <v>45188</v>
      </c>
      <c r="D185" s="4">
        <v>0.63194444444444442</v>
      </c>
      <c r="E185" s="5">
        <v>0.34583333333333338</v>
      </c>
      <c r="F185" s="5">
        <v>0.63124999999999998</v>
      </c>
      <c r="G185" s="3">
        <f t="shared" si="2"/>
        <v>5</v>
      </c>
    </row>
    <row r="186" spans="1:7" x14ac:dyDescent="0.25">
      <c r="A186">
        <v>185</v>
      </c>
      <c r="B186">
        <v>1435</v>
      </c>
      <c r="C186" s="1">
        <v>45188</v>
      </c>
      <c r="D186" s="4">
        <v>0.63472222222222219</v>
      </c>
      <c r="E186" s="5">
        <v>0.34583333333333338</v>
      </c>
      <c r="F186" s="5">
        <v>0.63124999999999998</v>
      </c>
      <c r="G186" s="3">
        <f t="shared" si="2"/>
        <v>5</v>
      </c>
    </row>
    <row r="187" spans="1:7" x14ac:dyDescent="0.25">
      <c r="A187">
        <v>186</v>
      </c>
      <c r="B187">
        <v>26</v>
      </c>
      <c r="C187" s="1">
        <v>45188</v>
      </c>
      <c r="D187" s="4">
        <v>0.6333333333333333</v>
      </c>
      <c r="E187" s="5">
        <v>0.34583333333333338</v>
      </c>
      <c r="F187" s="5">
        <v>0.63124999999999998</v>
      </c>
      <c r="G187" s="3">
        <f t="shared" si="2"/>
        <v>5</v>
      </c>
    </row>
    <row r="188" spans="1:7" x14ac:dyDescent="0.25">
      <c r="A188">
        <v>187</v>
      </c>
      <c r="B188">
        <v>1434</v>
      </c>
      <c r="C188" s="1">
        <v>45188</v>
      </c>
      <c r="D188" s="4">
        <v>0.34722222222222227</v>
      </c>
      <c r="E188" s="5">
        <v>0.34583333333333338</v>
      </c>
      <c r="F188" s="5">
        <v>0.63124999999999998</v>
      </c>
      <c r="G188" s="3">
        <f t="shared" si="2"/>
        <v>2</v>
      </c>
    </row>
    <row r="189" spans="1:7" x14ac:dyDescent="0.25">
      <c r="A189">
        <v>188</v>
      </c>
      <c r="B189">
        <v>1434</v>
      </c>
      <c r="C189" s="1">
        <v>45188</v>
      </c>
      <c r="D189" s="4">
        <v>0.34791666666666665</v>
      </c>
      <c r="E189" s="5">
        <v>0.34583333333333338</v>
      </c>
      <c r="F189" s="5">
        <v>0.63124999999999998</v>
      </c>
      <c r="G189" s="3">
        <f t="shared" si="2"/>
        <v>2</v>
      </c>
    </row>
    <row r="190" spans="1:7" x14ac:dyDescent="0.25">
      <c r="A190">
        <v>189</v>
      </c>
      <c r="B190">
        <v>1434</v>
      </c>
      <c r="C190" s="1">
        <v>45196</v>
      </c>
      <c r="D190" s="4">
        <v>0.65902777777777777</v>
      </c>
      <c r="E190" s="5">
        <v>0.3743055555555555</v>
      </c>
      <c r="F190" s="5">
        <v>0.65902777777777777</v>
      </c>
      <c r="G190" s="3">
        <f t="shared" si="2"/>
        <v>5</v>
      </c>
    </row>
    <row r="191" spans="1:7" x14ac:dyDescent="0.25">
      <c r="A191">
        <v>190</v>
      </c>
      <c r="B191">
        <v>1435</v>
      </c>
      <c r="C191" s="1">
        <v>45196</v>
      </c>
      <c r="D191" s="4">
        <v>0.65972222222222221</v>
      </c>
      <c r="E191" s="5">
        <v>0.3743055555555555</v>
      </c>
      <c r="F191" s="5">
        <v>0.65902777777777777</v>
      </c>
      <c r="G191" s="3">
        <f t="shared" si="2"/>
        <v>5</v>
      </c>
    </row>
    <row r="192" spans="1:7" x14ac:dyDescent="0.25">
      <c r="A192">
        <v>191</v>
      </c>
      <c r="B192">
        <v>26</v>
      </c>
      <c r="C192" s="1">
        <v>45196</v>
      </c>
      <c r="D192" s="4">
        <v>0.375</v>
      </c>
      <c r="E192" s="5">
        <v>0.3743055555555555</v>
      </c>
      <c r="F192" s="5">
        <v>0.65902777777777777</v>
      </c>
      <c r="G192" s="3">
        <f t="shared" si="2"/>
        <v>2</v>
      </c>
    </row>
    <row r="193" spans="1:7" x14ac:dyDescent="0.25">
      <c r="A193">
        <v>192</v>
      </c>
      <c r="B193">
        <v>26</v>
      </c>
      <c r="C193" s="1">
        <v>45196</v>
      </c>
      <c r="D193" s="4">
        <v>0.37777777777777777</v>
      </c>
      <c r="E193" s="5">
        <v>0.3743055555555555</v>
      </c>
      <c r="F193" s="5">
        <v>0.65902777777777777</v>
      </c>
      <c r="G193" s="3">
        <f t="shared" si="2"/>
        <v>2</v>
      </c>
    </row>
    <row r="194" spans="1:7" x14ac:dyDescent="0.25">
      <c r="A194">
        <v>193</v>
      </c>
      <c r="B194">
        <v>26</v>
      </c>
      <c r="C194" s="1">
        <v>45196</v>
      </c>
      <c r="D194" s="4">
        <v>0.65972222222222221</v>
      </c>
      <c r="E194" s="5">
        <v>0.3743055555555555</v>
      </c>
      <c r="F194" s="5">
        <v>0.65902777777777777</v>
      </c>
      <c r="G194" s="3">
        <f t="shared" si="2"/>
        <v>5</v>
      </c>
    </row>
    <row r="195" spans="1:7" x14ac:dyDescent="0.25">
      <c r="A195">
        <v>194</v>
      </c>
      <c r="B195">
        <v>1434</v>
      </c>
      <c r="C195" s="1">
        <v>45196</v>
      </c>
      <c r="D195" s="4">
        <v>0.36944444444444446</v>
      </c>
      <c r="E195" s="5">
        <v>0.3743055555555555</v>
      </c>
      <c r="F195" s="5">
        <v>0.65902777777777777</v>
      </c>
      <c r="G195" s="3">
        <f t="shared" ref="G195:G258" si="3">IF(D195 &lt; E195, 1, IF(AND(D195 &gt;= E195, D195 &lt; E195 + TIME(1,0,0)), 2, IF(AND(D195 &gt;= E195 + TIME(1,0,0), D195 &lt; F195 - TIME(1,0,0)), 3, IF(AND(D195 &gt;= F195 - TIME(1,0,0), D195 &lt; F195), 4, IF(D195 &gt;= F195, 5)))))</f>
        <v>1</v>
      </c>
    </row>
    <row r="196" spans="1:7" x14ac:dyDescent="0.25">
      <c r="A196">
        <v>195</v>
      </c>
      <c r="B196">
        <v>1434</v>
      </c>
      <c r="C196" s="1">
        <v>45196</v>
      </c>
      <c r="D196" s="4">
        <v>0.375</v>
      </c>
      <c r="E196" s="5">
        <v>0.3743055555555555</v>
      </c>
      <c r="F196" s="5">
        <v>0.65902777777777777</v>
      </c>
      <c r="G196" s="3">
        <f t="shared" si="3"/>
        <v>2</v>
      </c>
    </row>
    <row r="197" spans="1:7" x14ac:dyDescent="0.25">
      <c r="A197">
        <v>196</v>
      </c>
      <c r="B197">
        <v>1434</v>
      </c>
      <c r="C197" s="1">
        <v>45196</v>
      </c>
      <c r="D197" s="4">
        <v>0.37638888888888888</v>
      </c>
      <c r="E197" s="5">
        <v>0.3743055555555555</v>
      </c>
      <c r="F197" s="5">
        <v>0.65902777777777777</v>
      </c>
      <c r="G197" s="3">
        <f t="shared" si="3"/>
        <v>2</v>
      </c>
    </row>
    <row r="198" spans="1:7" x14ac:dyDescent="0.25">
      <c r="A198">
        <v>197</v>
      </c>
      <c r="B198">
        <v>1435</v>
      </c>
      <c r="C198" s="1">
        <v>45202</v>
      </c>
      <c r="D198" s="4">
        <v>0.31319444444444444</v>
      </c>
      <c r="E198" s="5">
        <v>0.36041666666666666</v>
      </c>
      <c r="F198" s="5">
        <v>0.67013888888888884</v>
      </c>
      <c r="G198" s="3">
        <f t="shared" si="3"/>
        <v>1</v>
      </c>
    </row>
    <row r="199" spans="1:7" x14ac:dyDescent="0.25">
      <c r="A199">
        <v>198</v>
      </c>
      <c r="B199">
        <v>1435</v>
      </c>
      <c r="C199" s="1">
        <v>45202</v>
      </c>
      <c r="D199" s="4">
        <v>0.36041666666666666</v>
      </c>
      <c r="E199" s="5">
        <v>0.36041666666666666</v>
      </c>
      <c r="F199" s="5">
        <v>0.67013888888888884</v>
      </c>
      <c r="G199" s="3">
        <f t="shared" si="3"/>
        <v>2</v>
      </c>
    </row>
    <row r="200" spans="1:7" x14ac:dyDescent="0.25">
      <c r="A200">
        <v>199</v>
      </c>
      <c r="B200">
        <v>1435</v>
      </c>
      <c r="C200" s="1">
        <v>45202</v>
      </c>
      <c r="D200" s="4">
        <v>0.36180555555555555</v>
      </c>
      <c r="E200" s="5">
        <v>0.36041666666666666</v>
      </c>
      <c r="F200" s="5">
        <v>0.67013888888888884</v>
      </c>
      <c r="G200" s="3">
        <f t="shared" si="3"/>
        <v>2</v>
      </c>
    </row>
    <row r="201" spans="1:7" x14ac:dyDescent="0.25">
      <c r="A201">
        <v>200</v>
      </c>
      <c r="B201">
        <v>1435</v>
      </c>
      <c r="C201" s="1">
        <v>45202</v>
      </c>
      <c r="D201" s="4">
        <v>0.36249999999999999</v>
      </c>
      <c r="E201" s="5">
        <v>0.36041666666666666</v>
      </c>
      <c r="F201" s="5">
        <v>0.67013888888888884</v>
      </c>
      <c r="G201" s="3">
        <f t="shared" si="3"/>
        <v>2</v>
      </c>
    </row>
    <row r="202" spans="1:7" x14ac:dyDescent="0.25">
      <c r="A202">
        <v>201</v>
      </c>
      <c r="B202">
        <v>1435</v>
      </c>
      <c r="C202" s="1">
        <v>45202</v>
      </c>
      <c r="D202" s="4">
        <v>0.46319444444444446</v>
      </c>
      <c r="E202" s="5">
        <v>0.36041666666666666</v>
      </c>
      <c r="F202" s="5">
        <v>0.67013888888888884</v>
      </c>
      <c r="G202" s="3">
        <f t="shared" si="3"/>
        <v>3</v>
      </c>
    </row>
    <row r="203" spans="1:7" x14ac:dyDescent="0.25">
      <c r="A203">
        <v>202</v>
      </c>
      <c r="B203">
        <v>1435</v>
      </c>
      <c r="C203" s="1">
        <v>45202</v>
      </c>
      <c r="D203" s="4">
        <v>0.67083333333333339</v>
      </c>
      <c r="E203" s="5">
        <v>0.36041666666666666</v>
      </c>
      <c r="F203" s="5">
        <v>0.67013888888888884</v>
      </c>
      <c r="G203" s="3">
        <f t="shared" si="3"/>
        <v>5</v>
      </c>
    </row>
    <row r="204" spans="1:7" x14ac:dyDescent="0.25">
      <c r="A204">
        <v>203</v>
      </c>
      <c r="B204">
        <v>1435</v>
      </c>
      <c r="C204" s="1">
        <v>45202</v>
      </c>
      <c r="D204" s="4">
        <v>0.67499999999999993</v>
      </c>
      <c r="E204" s="5">
        <v>0.36041666666666666</v>
      </c>
      <c r="F204" s="5">
        <v>0.67013888888888884</v>
      </c>
      <c r="G204" s="3">
        <f t="shared" si="3"/>
        <v>5</v>
      </c>
    </row>
    <row r="205" spans="1:7" x14ac:dyDescent="0.25">
      <c r="A205">
        <v>204</v>
      </c>
      <c r="B205">
        <v>26</v>
      </c>
      <c r="C205" s="1">
        <v>45202</v>
      </c>
      <c r="D205" s="4">
        <v>0.67083333333333339</v>
      </c>
      <c r="E205" s="5">
        <v>0.36041666666666666</v>
      </c>
      <c r="F205" s="5">
        <v>0.67013888888888884</v>
      </c>
      <c r="G205" s="3">
        <f t="shared" si="3"/>
        <v>5</v>
      </c>
    </row>
    <row r="206" spans="1:7" x14ac:dyDescent="0.25">
      <c r="A206">
        <v>205</v>
      </c>
      <c r="B206">
        <v>1434</v>
      </c>
      <c r="C206" s="1">
        <v>45209</v>
      </c>
      <c r="D206" s="4">
        <v>0.35694444444444445</v>
      </c>
      <c r="E206" s="5">
        <v>0.35625000000000001</v>
      </c>
      <c r="F206" s="5">
        <v>0.6694444444444444</v>
      </c>
      <c r="G206" s="3">
        <f t="shared" si="3"/>
        <v>2</v>
      </c>
    </row>
    <row r="207" spans="1:7" x14ac:dyDescent="0.25">
      <c r="A207">
        <v>206</v>
      </c>
      <c r="B207">
        <v>1434</v>
      </c>
      <c r="C207" s="1">
        <v>45209</v>
      </c>
      <c r="D207" s="4">
        <v>0.6694444444444444</v>
      </c>
      <c r="E207" s="5">
        <v>0.35625000000000001</v>
      </c>
      <c r="F207" s="5">
        <v>0.6694444444444444</v>
      </c>
      <c r="G207" s="3">
        <f t="shared" si="3"/>
        <v>5</v>
      </c>
    </row>
    <row r="208" spans="1:7" x14ac:dyDescent="0.25">
      <c r="A208">
        <v>207</v>
      </c>
      <c r="B208">
        <v>1434</v>
      </c>
      <c r="C208" s="1">
        <v>45209</v>
      </c>
      <c r="D208" s="4">
        <v>0.35833333333333334</v>
      </c>
      <c r="E208" s="5">
        <v>0.35625000000000001</v>
      </c>
      <c r="F208" s="5">
        <v>0.6694444444444444</v>
      </c>
      <c r="G208" s="3">
        <f t="shared" si="3"/>
        <v>2</v>
      </c>
    </row>
    <row r="209" spans="1:7" x14ac:dyDescent="0.25">
      <c r="A209">
        <v>208</v>
      </c>
      <c r="B209">
        <v>1434</v>
      </c>
      <c r="C209" s="1">
        <v>45209</v>
      </c>
      <c r="D209" s="4">
        <v>0.35902777777777778</v>
      </c>
      <c r="E209" s="5">
        <v>0.35625000000000001</v>
      </c>
      <c r="F209" s="5">
        <v>0.6694444444444444</v>
      </c>
      <c r="G209" s="3">
        <f t="shared" si="3"/>
        <v>2</v>
      </c>
    </row>
    <row r="210" spans="1:7" x14ac:dyDescent="0.25">
      <c r="A210">
        <v>209</v>
      </c>
      <c r="B210">
        <v>1434</v>
      </c>
      <c r="C210" s="1">
        <v>45209</v>
      </c>
      <c r="D210" s="4">
        <v>0.36249999999999999</v>
      </c>
      <c r="E210" s="5">
        <v>0.35625000000000001</v>
      </c>
      <c r="F210" s="5">
        <v>0.6694444444444444</v>
      </c>
      <c r="G210" s="3">
        <f t="shared" si="3"/>
        <v>2</v>
      </c>
    </row>
    <row r="211" spans="1:7" x14ac:dyDescent="0.25">
      <c r="A211">
        <v>210</v>
      </c>
      <c r="B211">
        <v>1434</v>
      </c>
      <c r="C211" s="1">
        <v>45209</v>
      </c>
      <c r="D211" s="4">
        <v>0.67152777777777783</v>
      </c>
      <c r="E211" s="5">
        <v>0.35625000000000001</v>
      </c>
      <c r="F211" s="5">
        <v>0.6694444444444444</v>
      </c>
      <c r="G211" s="3">
        <f t="shared" si="3"/>
        <v>5</v>
      </c>
    </row>
    <row r="212" spans="1:7" x14ac:dyDescent="0.25">
      <c r="A212">
        <v>211</v>
      </c>
      <c r="B212">
        <v>1434</v>
      </c>
      <c r="C212" s="1">
        <v>45209</v>
      </c>
      <c r="D212" s="4">
        <v>0.67291666666666661</v>
      </c>
      <c r="E212" s="5">
        <v>0.35625000000000001</v>
      </c>
      <c r="F212" s="5">
        <v>0.6694444444444444</v>
      </c>
      <c r="G212" s="3">
        <f t="shared" si="3"/>
        <v>5</v>
      </c>
    </row>
    <row r="213" spans="1:7" x14ac:dyDescent="0.25">
      <c r="A213">
        <v>212</v>
      </c>
      <c r="B213">
        <v>1434</v>
      </c>
      <c r="C213" s="1">
        <v>45209</v>
      </c>
      <c r="D213" s="4">
        <v>0.67361111111111116</v>
      </c>
      <c r="E213" s="5">
        <v>0.35625000000000001</v>
      </c>
      <c r="F213" s="5">
        <v>0.6694444444444444</v>
      </c>
      <c r="G213" s="3">
        <f t="shared" si="3"/>
        <v>5</v>
      </c>
    </row>
    <row r="214" spans="1:7" x14ac:dyDescent="0.25">
      <c r="A214">
        <v>213</v>
      </c>
      <c r="B214">
        <v>1434</v>
      </c>
      <c r="C214" s="1">
        <v>45209</v>
      </c>
      <c r="D214" s="4">
        <v>0.67499999999999993</v>
      </c>
      <c r="E214" s="5">
        <v>0.35625000000000001</v>
      </c>
      <c r="F214" s="5">
        <v>0.6694444444444444</v>
      </c>
      <c r="G214" s="3">
        <f t="shared" si="3"/>
        <v>5</v>
      </c>
    </row>
    <row r="215" spans="1:7" x14ac:dyDescent="0.25">
      <c r="A215">
        <v>214</v>
      </c>
      <c r="B215">
        <v>1434</v>
      </c>
      <c r="C215" s="1">
        <v>45209</v>
      </c>
      <c r="D215" s="4">
        <v>0.67569444444444438</v>
      </c>
      <c r="E215" s="5">
        <v>0.35625000000000001</v>
      </c>
      <c r="F215" s="5">
        <v>0.6694444444444444</v>
      </c>
      <c r="G215" s="3">
        <f t="shared" si="3"/>
        <v>5</v>
      </c>
    </row>
    <row r="216" spans="1:7" x14ac:dyDescent="0.25">
      <c r="A216">
        <v>215</v>
      </c>
      <c r="B216">
        <v>1434</v>
      </c>
      <c r="C216" s="1">
        <v>45209</v>
      </c>
      <c r="D216" s="4">
        <v>0.67708333333333337</v>
      </c>
      <c r="E216" s="5">
        <v>0.35625000000000001</v>
      </c>
      <c r="F216" s="5">
        <v>0.6694444444444444</v>
      </c>
      <c r="G216" s="3">
        <f t="shared" si="3"/>
        <v>5</v>
      </c>
    </row>
    <row r="217" spans="1:7" x14ac:dyDescent="0.25">
      <c r="A217">
        <v>216</v>
      </c>
      <c r="B217">
        <v>1434</v>
      </c>
      <c r="C217" s="1">
        <v>45218</v>
      </c>
      <c r="D217" s="4">
        <v>0.68611111111111101</v>
      </c>
      <c r="E217" s="5">
        <v>0.35000000000000003</v>
      </c>
      <c r="F217" s="5">
        <v>0.68611111111111101</v>
      </c>
      <c r="G217" s="3">
        <f t="shared" si="3"/>
        <v>5</v>
      </c>
    </row>
    <row r="218" spans="1:7" x14ac:dyDescent="0.25">
      <c r="A218">
        <v>217</v>
      </c>
      <c r="B218">
        <v>26</v>
      </c>
      <c r="C218" s="1">
        <v>45218</v>
      </c>
      <c r="D218" s="4">
        <v>0.35000000000000003</v>
      </c>
      <c r="E218" s="5">
        <v>0.35000000000000003</v>
      </c>
      <c r="F218" s="5">
        <v>0.68611111111111101</v>
      </c>
      <c r="G218" s="3">
        <f t="shared" si="3"/>
        <v>2</v>
      </c>
    </row>
    <row r="219" spans="1:7" x14ac:dyDescent="0.25">
      <c r="A219">
        <v>218</v>
      </c>
      <c r="B219">
        <v>26</v>
      </c>
      <c r="C219" s="1">
        <v>45218</v>
      </c>
      <c r="D219" s="4">
        <v>0.35138888888888892</v>
      </c>
      <c r="E219" s="5">
        <v>0.35000000000000003</v>
      </c>
      <c r="F219" s="5">
        <v>0.68611111111111101</v>
      </c>
      <c r="G219" s="3">
        <f t="shared" si="3"/>
        <v>2</v>
      </c>
    </row>
    <row r="220" spans="1:7" x14ac:dyDescent="0.25">
      <c r="A220">
        <v>219</v>
      </c>
      <c r="B220">
        <v>1435</v>
      </c>
      <c r="C220" s="1">
        <v>45218</v>
      </c>
      <c r="D220" s="4">
        <v>0.32916666666666666</v>
      </c>
      <c r="E220" s="5">
        <v>0.35000000000000003</v>
      </c>
      <c r="F220" s="5">
        <v>0.68611111111111101</v>
      </c>
      <c r="G220" s="3">
        <f t="shared" si="3"/>
        <v>1</v>
      </c>
    </row>
    <row r="221" spans="1:7" x14ac:dyDescent="0.25">
      <c r="A221">
        <v>220</v>
      </c>
      <c r="B221">
        <v>1435</v>
      </c>
      <c r="C221" s="1">
        <v>45218</v>
      </c>
      <c r="D221" s="4">
        <v>0.3520833333333333</v>
      </c>
      <c r="E221" s="5">
        <v>0.35000000000000003</v>
      </c>
      <c r="F221" s="5">
        <v>0.68611111111111101</v>
      </c>
      <c r="G221" s="3">
        <f t="shared" si="3"/>
        <v>2</v>
      </c>
    </row>
    <row r="222" spans="1:7" x14ac:dyDescent="0.25">
      <c r="A222">
        <v>221</v>
      </c>
      <c r="B222">
        <v>1435</v>
      </c>
      <c r="C222" s="1">
        <v>45218</v>
      </c>
      <c r="D222" s="4">
        <v>0.35347222222222219</v>
      </c>
      <c r="E222" s="5">
        <v>0.35000000000000003</v>
      </c>
      <c r="F222" s="5">
        <v>0.68611111111111101</v>
      </c>
      <c r="G222" s="3">
        <f t="shared" si="3"/>
        <v>2</v>
      </c>
    </row>
    <row r="223" spans="1:7" x14ac:dyDescent="0.25">
      <c r="A223">
        <v>222</v>
      </c>
      <c r="B223">
        <v>1435</v>
      </c>
      <c r="C223" s="1">
        <v>45218</v>
      </c>
      <c r="D223" s="4">
        <v>0.6875</v>
      </c>
      <c r="E223" s="5">
        <v>0.35000000000000003</v>
      </c>
      <c r="F223" s="5">
        <v>0.68611111111111101</v>
      </c>
      <c r="G223" s="3">
        <f t="shared" si="3"/>
        <v>5</v>
      </c>
    </row>
    <row r="224" spans="1:7" x14ac:dyDescent="0.25">
      <c r="A224">
        <v>223</v>
      </c>
      <c r="B224">
        <v>26</v>
      </c>
      <c r="C224" s="1">
        <v>45218</v>
      </c>
      <c r="D224" s="4">
        <v>0.3520833333333333</v>
      </c>
      <c r="E224" s="5">
        <v>0.35000000000000003</v>
      </c>
      <c r="F224" s="5">
        <v>0.68611111111111101</v>
      </c>
      <c r="G224" s="3">
        <f t="shared" si="3"/>
        <v>2</v>
      </c>
    </row>
    <row r="225" spans="1:7" x14ac:dyDescent="0.25">
      <c r="A225">
        <v>224</v>
      </c>
      <c r="B225">
        <v>26</v>
      </c>
      <c r="C225" s="1">
        <v>45218</v>
      </c>
      <c r="D225" s="4">
        <v>0.35416666666666669</v>
      </c>
      <c r="E225" s="5">
        <v>0.35000000000000003</v>
      </c>
      <c r="F225" s="5">
        <v>0.68611111111111101</v>
      </c>
      <c r="G225" s="3">
        <f t="shared" si="3"/>
        <v>2</v>
      </c>
    </row>
    <row r="226" spans="1:7" x14ac:dyDescent="0.25">
      <c r="A226">
        <v>225</v>
      </c>
      <c r="B226">
        <v>26</v>
      </c>
      <c r="C226" s="1">
        <v>45218</v>
      </c>
      <c r="D226" s="4">
        <v>0.6875</v>
      </c>
      <c r="E226" s="5">
        <v>0.35000000000000003</v>
      </c>
      <c r="F226" s="5">
        <v>0.68611111111111101</v>
      </c>
      <c r="G226" s="3">
        <f t="shared" si="3"/>
        <v>5</v>
      </c>
    </row>
    <row r="227" spans="1:7" x14ac:dyDescent="0.25">
      <c r="A227">
        <v>226</v>
      </c>
      <c r="B227">
        <v>1434</v>
      </c>
      <c r="C227" s="1">
        <v>45218</v>
      </c>
      <c r="D227" s="4">
        <v>0.32916666666666666</v>
      </c>
      <c r="E227" s="5">
        <v>0.35000000000000003</v>
      </c>
      <c r="F227" s="5">
        <v>0.68611111111111101</v>
      </c>
      <c r="G227" s="3">
        <f t="shared" si="3"/>
        <v>1</v>
      </c>
    </row>
    <row r="228" spans="1:7" x14ac:dyDescent="0.25">
      <c r="A228">
        <v>227</v>
      </c>
      <c r="B228">
        <v>1434</v>
      </c>
      <c r="C228" s="1">
        <v>45218</v>
      </c>
      <c r="D228" s="4">
        <v>0.35138888888888892</v>
      </c>
      <c r="E228" s="5">
        <v>0.35000000000000003</v>
      </c>
      <c r="F228" s="5">
        <v>0.68611111111111101</v>
      </c>
      <c r="G228" s="3">
        <f t="shared" si="3"/>
        <v>2</v>
      </c>
    </row>
    <row r="229" spans="1:7" x14ac:dyDescent="0.25">
      <c r="A229">
        <v>228</v>
      </c>
      <c r="B229">
        <v>1434</v>
      </c>
      <c r="C229" s="1">
        <v>45218</v>
      </c>
      <c r="D229" s="4">
        <v>0.69236111111111109</v>
      </c>
      <c r="E229" s="5">
        <v>0.35000000000000003</v>
      </c>
      <c r="F229" s="5">
        <v>0.68611111111111101</v>
      </c>
      <c r="G229" s="3">
        <f t="shared" si="3"/>
        <v>5</v>
      </c>
    </row>
    <row r="230" spans="1:7" x14ac:dyDescent="0.25">
      <c r="A230">
        <v>230</v>
      </c>
      <c r="B230" s="2">
        <v>1446</v>
      </c>
      <c r="C230" s="1">
        <v>45245</v>
      </c>
      <c r="D230" s="4">
        <v>0.33819444444444446</v>
      </c>
      <c r="E230" s="5">
        <v>0.33749999999999997</v>
      </c>
      <c r="F230" s="5">
        <v>0.65694444444444444</v>
      </c>
      <c r="G230" s="3">
        <f t="shared" si="3"/>
        <v>2</v>
      </c>
    </row>
    <row r="231" spans="1:7" x14ac:dyDescent="0.25">
      <c r="A231">
        <v>231</v>
      </c>
      <c r="B231" s="2">
        <v>34</v>
      </c>
      <c r="C231" s="1">
        <v>45245</v>
      </c>
      <c r="D231" s="4">
        <v>0.33819444444444446</v>
      </c>
      <c r="E231" s="5">
        <v>0.33749999999999997</v>
      </c>
      <c r="F231" s="5">
        <v>0.65694444444444444</v>
      </c>
      <c r="G231" s="3">
        <f t="shared" si="3"/>
        <v>2</v>
      </c>
    </row>
    <row r="232" spans="1:7" x14ac:dyDescent="0.25">
      <c r="A232">
        <v>232</v>
      </c>
      <c r="B232" s="2">
        <v>34</v>
      </c>
      <c r="C232" s="1">
        <v>45245</v>
      </c>
      <c r="D232" s="4">
        <v>0.65694444444444444</v>
      </c>
      <c r="E232" s="5">
        <v>0.33749999999999997</v>
      </c>
      <c r="F232" s="5">
        <v>0.65694444444444444</v>
      </c>
      <c r="G232" s="3">
        <f t="shared" si="3"/>
        <v>5</v>
      </c>
    </row>
    <row r="233" spans="1:7" x14ac:dyDescent="0.25">
      <c r="A233">
        <v>233</v>
      </c>
      <c r="B233">
        <v>34</v>
      </c>
      <c r="C233" s="1">
        <v>45252</v>
      </c>
      <c r="D233" s="4">
        <v>0.34236111111111112</v>
      </c>
      <c r="E233" s="5">
        <v>0.34166666666666662</v>
      </c>
      <c r="F233" s="5">
        <v>0.66249999999999998</v>
      </c>
      <c r="G233" s="3">
        <f t="shared" si="3"/>
        <v>2</v>
      </c>
    </row>
    <row r="234" spans="1:7" x14ac:dyDescent="0.25">
      <c r="A234">
        <v>234</v>
      </c>
      <c r="B234">
        <v>34</v>
      </c>
      <c r="C234" s="1">
        <v>45252</v>
      </c>
      <c r="D234" s="4">
        <v>0.34652777777777777</v>
      </c>
      <c r="E234" s="5">
        <v>0.34166666666666662</v>
      </c>
      <c r="F234" s="5">
        <v>0.66249999999999998</v>
      </c>
      <c r="G234" s="3">
        <f t="shared" si="3"/>
        <v>2</v>
      </c>
    </row>
    <row r="235" spans="1:7" x14ac:dyDescent="0.25">
      <c r="A235">
        <v>235</v>
      </c>
      <c r="B235">
        <v>34</v>
      </c>
      <c r="C235" s="1">
        <v>45252</v>
      </c>
      <c r="D235" s="4">
        <v>0.56666666666666665</v>
      </c>
      <c r="E235" s="5">
        <v>0.34166666666666662</v>
      </c>
      <c r="F235" s="5">
        <v>0.66249999999999998</v>
      </c>
      <c r="G235" s="3">
        <f t="shared" si="3"/>
        <v>3</v>
      </c>
    </row>
    <row r="236" spans="1:7" x14ac:dyDescent="0.25">
      <c r="A236">
        <v>236</v>
      </c>
      <c r="B236">
        <v>34</v>
      </c>
      <c r="C236" s="1">
        <v>45252</v>
      </c>
      <c r="D236" s="4">
        <v>0.66249999999999998</v>
      </c>
      <c r="E236" s="5">
        <v>0.34166666666666662</v>
      </c>
      <c r="F236" s="5">
        <v>0.66249999999999998</v>
      </c>
      <c r="G236" s="3">
        <f t="shared" si="3"/>
        <v>5</v>
      </c>
    </row>
    <row r="237" spans="1:7" x14ac:dyDescent="0.25">
      <c r="A237">
        <v>237</v>
      </c>
      <c r="B237">
        <v>35</v>
      </c>
      <c r="C237" s="1">
        <v>45261</v>
      </c>
      <c r="D237" s="4">
        <v>0.66319444444444442</v>
      </c>
      <c r="E237" s="5">
        <v>0.3576388888888889</v>
      </c>
      <c r="F237" s="5">
        <v>0.66249999999999998</v>
      </c>
      <c r="G237" s="3">
        <f t="shared" si="3"/>
        <v>5</v>
      </c>
    </row>
    <row r="238" spans="1:7" x14ac:dyDescent="0.25">
      <c r="A238">
        <v>238</v>
      </c>
      <c r="B238">
        <v>34</v>
      </c>
      <c r="C238" s="1">
        <v>45261</v>
      </c>
      <c r="D238" s="4">
        <v>0.66388888888888886</v>
      </c>
      <c r="E238" s="5">
        <v>0.3576388888888889</v>
      </c>
      <c r="F238" s="5">
        <v>0.66249999999999998</v>
      </c>
      <c r="G238" s="3">
        <f t="shared" si="3"/>
        <v>5</v>
      </c>
    </row>
    <row r="239" spans="1:7" x14ac:dyDescent="0.25">
      <c r="A239">
        <v>239</v>
      </c>
      <c r="B239">
        <v>1446</v>
      </c>
      <c r="C239" s="1">
        <v>45266</v>
      </c>
      <c r="D239" s="4">
        <v>0.3611111111111111</v>
      </c>
      <c r="E239" s="5">
        <v>0.36041666666666666</v>
      </c>
      <c r="F239" s="5">
        <v>0.6694444444444444</v>
      </c>
      <c r="G239" s="3">
        <f t="shared" si="3"/>
        <v>2</v>
      </c>
    </row>
    <row r="240" spans="1:7" x14ac:dyDescent="0.25">
      <c r="A240">
        <v>240</v>
      </c>
      <c r="B240">
        <v>1446</v>
      </c>
      <c r="C240" s="1">
        <v>45272</v>
      </c>
      <c r="D240" s="4">
        <v>0.36736111111111108</v>
      </c>
      <c r="E240" s="5">
        <v>0.3659722222222222</v>
      </c>
      <c r="F240" s="5">
        <v>0.6958333333333333</v>
      </c>
      <c r="G240" s="3">
        <f t="shared" si="3"/>
        <v>2</v>
      </c>
    </row>
    <row r="241" spans="1:7" x14ac:dyDescent="0.25">
      <c r="A241">
        <v>241</v>
      </c>
      <c r="B241">
        <v>1446</v>
      </c>
      <c r="C241" s="1">
        <v>45272</v>
      </c>
      <c r="D241" s="4">
        <v>0.36874999999999997</v>
      </c>
      <c r="E241" s="5">
        <v>0.3659722222222222</v>
      </c>
      <c r="F241" s="5">
        <v>0.6958333333333333</v>
      </c>
      <c r="G241" s="3">
        <f t="shared" si="3"/>
        <v>2</v>
      </c>
    </row>
    <row r="242" spans="1:7" x14ac:dyDescent="0.25">
      <c r="A242">
        <v>242</v>
      </c>
      <c r="B242">
        <v>1446</v>
      </c>
      <c r="C242" s="1">
        <v>45272</v>
      </c>
      <c r="D242" s="4">
        <v>0.37916666666666665</v>
      </c>
      <c r="E242" s="5">
        <v>0.3659722222222222</v>
      </c>
      <c r="F242" s="5">
        <v>0.6958333333333333</v>
      </c>
      <c r="G242" s="3">
        <f t="shared" si="3"/>
        <v>2</v>
      </c>
    </row>
    <row r="243" spans="1:7" x14ac:dyDescent="0.25">
      <c r="A243">
        <v>243</v>
      </c>
      <c r="B243">
        <v>1446</v>
      </c>
      <c r="C243" s="1">
        <v>45272</v>
      </c>
      <c r="D243" s="4">
        <v>0.6958333333333333</v>
      </c>
      <c r="E243" s="5">
        <v>0.3659722222222222</v>
      </c>
      <c r="F243" s="5">
        <v>0.6958333333333333</v>
      </c>
      <c r="G243" s="3">
        <f t="shared" si="3"/>
        <v>5</v>
      </c>
    </row>
    <row r="244" spans="1:7" x14ac:dyDescent="0.25">
      <c r="A244">
        <v>244</v>
      </c>
      <c r="B244">
        <v>1446</v>
      </c>
      <c r="C244" s="1">
        <v>45272</v>
      </c>
      <c r="D244" s="4">
        <v>0.7006944444444444</v>
      </c>
      <c r="E244" s="5">
        <v>0.3659722222222222</v>
      </c>
      <c r="F244" s="5">
        <v>0.6958333333333333</v>
      </c>
      <c r="G244" s="3">
        <f t="shared" si="3"/>
        <v>5</v>
      </c>
    </row>
    <row r="245" spans="1:7" x14ac:dyDescent="0.25">
      <c r="A245">
        <v>245</v>
      </c>
      <c r="B245">
        <v>1446</v>
      </c>
      <c r="C245" s="1">
        <v>45272</v>
      </c>
      <c r="D245" s="4">
        <v>0.70138888888888884</v>
      </c>
      <c r="E245" s="5">
        <v>0.3659722222222222</v>
      </c>
      <c r="F245" s="5">
        <v>0.6958333333333333</v>
      </c>
      <c r="G245" s="3">
        <f t="shared" si="3"/>
        <v>5</v>
      </c>
    </row>
    <row r="246" spans="1:7" x14ac:dyDescent="0.25">
      <c r="A246">
        <v>246</v>
      </c>
      <c r="B246">
        <v>34</v>
      </c>
      <c r="C246" s="1">
        <v>45272</v>
      </c>
      <c r="D246" s="4">
        <v>0.3666666666666667</v>
      </c>
      <c r="E246" s="5">
        <v>0.3659722222222222</v>
      </c>
      <c r="F246" s="5">
        <v>0.6958333333333333</v>
      </c>
      <c r="G246" s="3">
        <f t="shared" si="3"/>
        <v>2</v>
      </c>
    </row>
    <row r="247" spans="1:7" x14ac:dyDescent="0.25">
      <c r="A247">
        <v>247</v>
      </c>
      <c r="B247">
        <v>34</v>
      </c>
      <c r="C247" s="1">
        <v>45272</v>
      </c>
      <c r="D247" s="4">
        <v>0.37291666666666662</v>
      </c>
      <c r="E247" s="5">
        <v>0.3659722222222222</v>
      </c>
      <c r="F247" s="5">
        <v>0.6958333333333333</v>
      </c>
      <c r="G247" s="3">
        <f t="shared" si="3"/>
        <v>2</v>
      </c>
    </row>
    <row r="248" spans="1:7" x14ac:dyDescent="0.25">
      <c r="A248">
        <v>248</v>
      </c>
      <c r="B248">
        <v>34</v>
      </c>
      <c r="C248" s="1">
        <v>45272</v>
      </c>
      <c r="D248" s="4">
        <v>0.62152777777777779</v>
      </c>
      <c r="E248" s="5">
        <v>0.3659722222222222</v>
      </c>
      <c r="F248" s="5">
        <v>0.6958333333333333</v>
      </c>
      <c r="G248" s="3">
        <f t="shared" si="3"/>
        <v>3</v>
      </c>
    </row>
    <row r="249" spans="1:7" x14ac:dyDescent="0.25">
      <c r="A249">
        <v>249</v>
      </c>
      <c r="B249">
        <v>34</v>
      </c>
      <c r="C249" s="1">
        <v>45272</v>
      </c>
      <c r="D249" s="4">
        <v>0.6958333333333333</v>
      </c>
      <c r="E249" s="5">
        <v>0.3659722222222222</v>
      </c>
      <c r="F249" s="5">
        <v>0.6958333333333333</v>
      </c>
      <c r="G249" s="3">
        <f t="shared" si="3"/>
        <v>5</v>
      </c>
    </row>
    <row r="250" spans="1:7" x14ac:dyDescent="0.25">
      <c r="A250">
        <v>250</v>
      </c>
      <c r="B250">
        <v>34</v>
      </c>
      <c r="C250" s="1">
        <v>45272</v>
      </c>
      <c r="D250" s="4">
        <v>0.69930555555555562</v>
      </c>
      <c r="E250" s="5">
        <v>0.3659722222222222</v>
      </c>
      <c r="F250" s="5">
        <v>0.6958333333333333</v>
      </c>
      <c r="G250" s="3">
        <f t="shared" si="3"/>
        <v>5</v>
      </c>
    </row>
    <row r="251" spans="1:7" x14ac:dyDescent="0.25">
      <c r="A251">
        <v>251</v>
      </c>
      <c r="B251">
        <v>34</v>
      </c>
      <c r="C251" s="1">
        <v>45272</v>
      </c>
      <c r="D251" s="4">
        <v>0.70486111111111116</v>
      </c>
      <c r="E251" s="5">
        <v>0.3659722222222222</v>
      </c>
      <c r="F251" s="5">
        <v>0.6958333333333333</v>
      </c>
      <c r="G251" s="3">
        <f t="shared" si="3"/>
        <v>5</v>
      </c>
    </row>
    <row r="252" spans="1:7" x14ac:dyDescent="0.25">
      <c r="A252">
        <v>252</v>
      </c>
      <c r="B252">
        <v>1446</v>
      </c>
      <c r="C252" s="1">
        <v>45279</v>
      </c>
      <c r="D252" s="4">
        <v>0.34861111111111115</v>
      </c>
      <c r="E252" s="5">
        <v>0.34722222222222227</v>
      </c>
      <c r="F252" s="5">
        <v>0.67569444444444438</v>
      </c>
      <c r="G252" s="3">
        <f t="shared" si="3"/>
        <v>2</v>
      </c>
    </row>
    <row r="253" spans="1:7" x14ac:dyDescent="0.25">
      <c r="A253">
        <v>253</v>
      </c>
      <c r="B253">
        <v>1446</v>
      </c>
      <c r="C253" s="1">
        <v>45279</v>
      </c>
      <c r="D253" s="4">
        <v>0.35000000000000003</v>
      </c>
      <c r="E253" s="5">
        <v>0.34722222222222227</v>
      </c>
      <c r="F253" s="5">
        <v>0.67569444444444438</v>
      </c>
      <c r="G253" s="3">
        <f t="shared" si="3"/>
        <v>2</v>
      </c>
    </row>
    <row r="254" spans="1:7" x14ac:dyDescent="0.25">
      <c r="A254">
        <v>254</v>
      </c>
      <c r="B254">
        <v>34</v>
      </c>
      <c r="C254" s="1">
        <v>45279</v>
      </c>
      <c r="D254" s="4">
        <v>0.34861111111111115</v>
      </c>
      <c r="E254" s="5">
        <v>0.34722222222222227</v>
      </c>
      <c r="F254" s="5">
        <v>0.67569444444444438</v>
      </c>
      <c r="G254" s="3">
        <f t="shared" si="3"/>
        <v>2</v>
      </c>
    </row>
    <row r="255" spans="1:7" x14ac:dyDescent="0.25">
      <c r="A255">
        <v>255</v>
      </c>
      <c r="B255">
        <v>34</v>
      </c>
      <c r="C255" s="1">
        <v>45279</v>
      </c>
      <c r="D255" s="4">
        <v>0.35625000000000001</v>
      </c>
      <c r="E255" s="5">
        <v>0.34722222222222227</v>
      </c>
      <c r="F255" s="5">
        <v>0.67569444444444438</v>
      </c>
      <c r="G255" s="3">
        <f t="shared" si="3"/>
        <v>2</v>
      </c>
    </row>
    <row r="256" spans="1:7" x14ac:dyDescent="0.25">
      <c r="A256">
        <v>256</v>
      </c>
      <c r="B256">
        <v>34</v>
      </c>
      <c r="C256" s="1">
        <v>45279</v>
      </c>
      <c r="D256" s="4">
        <v>0.60069444444444442</v>
      </c>
      <c r="E256" s="5">
        <v>0.34722222222222227</v>
      </c>
      <c r="F256" s="5">
        <v>0.67569444444444438</v>
      </c>
      <c r="G256" s="3">
        <f t="shared" si="3"/>
        <v>3</v>
      </c>
    </row>
    <row r="257" spans="1:7" x14ac:dyDescent="0.25">
      <c r="A257">
        <v>257</v>
      </c>
      <c r="B257">
        <v>34</v>
      </c>
      <c r="C257" s="1">
        <v>45279</v>
      </c>
      <c r="D257" s="4">
        <v>0.67638888888888893</v>
      </c>
      <c r="E257" s="5">
        <v>0.34722222222222227</v>
      </c>
      <c r="F257" s="5">
        <v>0.67569444444444438</v>
      </c>
      <c r="G257" s="3">
        <f t="shared" si="3"/>
        <v>5</v>
      </c>
    </row>
    <row r="258" spans="1:7" x14ac:dyDescent="0.25">
      <c r="A258">
        <v>258</v>
      </c>
      <c r="B258">
        <v>1446</v>
      </c>
      <c r="C258" s="1">
        <v>45286</v>
      </c>
      <c r="D258" s="4">
        <v>0.31319444444444444</v>
      </c>
      <c r="E258" s="5">
        <v>0.32569444444444445</v>
      </c>
      <c r="F258" s="5">
        <v>0.63750000000000007</v>
      </c>
      <c r="G258" s="3">
        <f t="shared" si="3"/>
        <v>1</v>
      </c>
    </row>
    <row r="259" spans="1:7" x14ac:dyDescent="0.25">
      <c r="A259">
        <v>259</v>
      </c>
      <c r="B259">
        <v>1446</v>
      </c>
      <c r="C259" s="1">
        <v>45286</v>
      </c>
      <c r="D259" s="4">
        <v>0.3263888888888889</v>
      </c>
      <c r="E259" s="5">
        <v>0.32569444444444445</v>
      </c>
      <c r="F259" s="5">
        <v>0.63750000000000007</v>
      </c>
      <c r="G259" s="3">
        <f t="shared" ref="G259:G322" si="4">IF(D259 &lt; E259, 1, IF(AND(D259 &gt;= E259, D259 &lt; E259 + TIME(1,0,0)), 2, IF(AND(D259 &gt;= E259 + TIME(1,0,0), D259 &lt; F259 - TIME(1,0,0)), 3, IF(AND(D259 &gt;= F259 - TIME(1,0,0), D259 &lt; F259), 4, IF(D259 &gt;= F259, 5)))))</f>
        <v>2</v>
      </c>
    </row>
    <row r="260" spans="1:7" x14ac:dyDescent="0.25">
      <c r="A260">
        <v>260</v>
      </c>
      <c r="B260">
        <v>1446</v>
      </c>
      <c r="C260" s="1">
        <v>45286</v>
      </c>
      <c r="D260" s="4">
        <v>0.32708333333333334</v>
      </c>
      <c r="E260" s="5">
        <v>0.32569444444444445</v>
      </c>
      <c r="F260" s="5">
        <v>0.63750000000000007</v>
      </c>
      <c r="G260" s="3">
        <f t="shared" si="4"/>
        <v>2</v>
      </c>
    </row>
    <row r="261" spans="1:7" x14ac:dyDescent="0.25">
      <c r="A261">
        <v>261</v>
      </c>
      <c r="B261">
        <v>1446</v>
      </c>
      <c r="C261" s="1">
        <v>45286</v>
      </c>
      <c r="D261" s="4">
        <v>0.32916666666666666</v>
      </c>
      <c r="E261" s="5">
        <v>0.32569444444444445</v>
      </c>
      <c r="F261" s="5">
        <v>0.63750000000000007</v>
      </c>
      <c r="G261" s="3">
        <f t="shared" si="4"/>
        <v>2</v>
      </c>
    </row>
    <row r="262" spans="1:7" x14ac:dyDescent="0.25">
      <c r="A262">
        <v>262</v>
      </c>
      <c r="B262">
        <v>34</v>
      </c>
      <c r="C262" s="1">
        <v>45286</v>
      </c>
      <c r="D262" s="4">
        <v>0.3263888888888889</v>
      </c>
      <c r="E262" s="5">
        <v>0.32569444444444445</v>
      </c>
      <c r="F262" s="5">
        <v>0.63888888888888895</v>
      </c>
      <c r="G262" s="3">
        <f t="shared" si="4"/>
        <v>2</v>
      </c>
    </row>
    <row r="263" spans="1:7" x14ac:dyDescent="0.25">
      <c r="A263">
        <v>263</v>
      </c>
      <c r="B263">
        <v>34</v>
      </c>
      <c r="C263" s="1">
        <v>45286</v>
      </c>
      <c r="D263" s="4">
        <v>0.45555555555555555</v>
      </c>
      <c r="E263" s="5">
        <v>0.32569444444444445</v>
      </c>
      <c r="F263" s="5">
        <v>0.63888888888888895</v>
      </c>
      <c r="G263" s="3">
        <f t="shared" si="4"/>
        <v>3</v>
      </c>
    </row>
    <row r="264" spans="1:7" x14ac:dyDescent="0.25">
      <c r="A264">
        <v>264</v>
      </c>
      <c r="B264">
        <v>34</v>
      </c>
      <c r="C264" s="1">
        <v>45286</v>
      </c>
      <c r="D264" s="4">
        <v>0.63888888888888895</v>
      </c>
      <c r="E264" s="5">
        <v>0.32569444444444445</v>
      </c>
      <c r="F264" s="5">
        <v>0.63888888888888895</v>
      </c>
      <c r="G264" s="3">
        <f t="shared" si="4"/>
        <v>5</v>
      </c>
    </row>
    <row r="265" spans="1:7" x14ac:dyDescent="0.25">
      <c r="A265">
        <v>272</v>
      </c>
      <c r="B265">
        <v>1448</v>
      </c>
      <c r="C265" s="1">
        <v>45252</v>
      </c>
      <c r="D265" s="4">
        <v>0.35000000000000003</v>
      </c>
      <c r="E265" s="5">
        <v>0.34791666666666665</v>
      </c>
      <c r="F265" s="5">
        <v>0.6694444444444444</v>
      </c>
      <c r="G265" s="3">
        <f t="shared" si="4"/>
        <v>2</v>
      </c>
    </row>
    <row r="266" spans="1:7" x14ac:dyDescent="0.25">
      <c r="A266">
        <v>273</v>
      </c>
      <c r="B266">
        <v>1448</v>
      </c>
      <c r="C266" s="1">
        <v>45252</v>
      </c>
      <c r="D266" s="4">
        <v>0.35138888888888892</v>
      </c>
      <c r="E266" s="5">
        <v>0.34791666666666665</v>
      </c>
      <c r="F266" s="5">
        <v>0.6694444444444444</v>
      </c>
      <c r="G266" s="3">
        <f t="shared" si="4"/>
        <v>2</v>
      </c>
    </row>
    <row r="267" spans="1:7" x14ac:dyDescent="0.25">
      <c r="A267">
        <v>274</v>
      </c>
      <c r="B267">
        <v>1447</v>
      </c>
      <c r="C267" s="1">
        <v>45252</v>
      </c>
      <c r="D267" s="4">
        <v>0.35000000000000003</v>
      </c>
      <c r="E267" s="5">
        <v>0.34861111111111115</v>
      </c>
      <c r="F267" s="5">
        <v>0.6694444444444444</v>
      </c>
      <c r="G267" s="3">
        <f t="shared" si="4"/>
        <v>2</v>
      </c>
    </row>
    <row r="268" spans="1:7" x14ac:dyDescent="0.25">
      <c r="A268">
        <v>275</v>
      </c>
      <c r="B268">
        <v>1447</v>
      </c>
      <c r="C268" s="1">
        <v>45261</v>
      </c>
      <c r="D268" s="4">
        <v>0.36736111111111108</v>
      </c>
      <c r="E268" s="5">
        <v>0.36527777777777781</v>
      </c>
      <c r="F268" s="5">
        <v>0.66111111111111109</v>
      </c>
      <c r="G268" s="3">
        <f t="shared" si="4"/>
        <v>2</v>
      </c>
    </row>
    <row r="269" spans="1:7" x14ac:dyDescent="0.25">
      <c r="A269">
        <v>276</v>
      </c>
      <c r="B269">
        <v>1447</v>
      </c>
      <c r="C269" s="1">
        <v>45261</v>
      </c>
      <c r="D269" s="4">
        <v>0.3659722222222222</v>
      </c>
      <c r="E269" s="5">
        <v>0.36527777777777781</v>
      </c>
      <c r="F269" s="5">
        <v>0.66111111111111109</v>
      </c>
      <c r="G269" s="3">
        <f t="shared" si="4"/>
        <v>2</v>
      </c>
    </row>
    <row r="270" spans="1:7" x14ac:dyDescent="0.25">
      <c r="A270">
        <v>277</v>
      </c>
      <c r="B270">
        <v>1447</v>
      </c>
      <c r="C270" s="1">
        <v>45272</v>
      </c>
      <c r="D270" s="4">
        <v>0.6430555555555556</v>
      </c>
      <c r="E270" s="5">
        <v>0.36458333333333331</v>
      </c>
      <c r="F270" s="5">
        <v>0.69513888888888886</v>
      </c>
      <c r="G270" s="3">
        <f t="shared" si="4"/>
        <v>3</v>
      </c>
    </row>
    <row r="271" spans="1:7" x14ac:dyDescent="0.25">
      <c r="A271">
        <v>278</v>
      </c>
      <c r="B271">
        <v>1447</v>
      </c>
      <c r="C271" s="1">
        <v>45272</v>
      </c>
      <c r="D271" s="4">
        <v>0.69513888888888886</v>
      </c>
      <c r="E271" s="5">
        <v>0.36458333333333331</v>
      </c>
      <c r="F271" s="5">
        <v>0.69513888888888886</v>
      </c>
      <c r="G271" s="3">
        <f t="shared" si="4"/>
        <v>5</v>
      </c>
    </row>
    <row r="272" spans="1:7" x14ac:dyDescent="0.25">
      <c r="A272">
        <v>279</v>
      </c>
      <c r="B272">
        <v>1447</v>
      </c>
      <c r="C272" s="1">
        <v>45272</v>
      </c>
      <c r="D272" s="4">
        <v>0.31736111111111115</v>
      </c>
      <c r="E272" s="5">
        <v>0.36458333333333331</v>
      </c>
      <c r="F272" s="5">
        <v>0.69513888888888886</v>
      </c>
      <c r="G272" s="3">
        <f t="shared" si="4"/>
        <v>1</v>
      </c>
    </row>
    <row r="273" spans="1:7" x14ac:dyDescent="0.25">
      <c r="A273">
        <v>280</v>
      </c>
      <c r="B273">
        <v>1447</v>
      </c>
      <c r="C273" s="1">
        <v>45272</v>
      </c>
      <c r="D273" s="4">
        <v>0.34375</v>
      </c>
      <c r="E273" s="5">
        <v>0.36458333333333331</v>
      </c>
      <c r="F273" s="5">
        <v>0.69513888888888886</v>
      </c>
      <c r="G273" s="3">
        <f t="shared" si="4"/>
        <v>1</v>
      </c>
    </row>
    <row r="274" spans="1:7" x14ac:dyDescent="0.25">
      <c r="A274">
        <v>281</v>
      </c>
      <c r="B274">
        <v>1447</v>
      </c>
      <c r="C274" s="1">
        <v>45272</v>
      </c>
      <c r="D274" s="4">
        <v>0.37013888888888885</v>
      </c>
      <c r="E274" s="5">
        <v>0.36458333333333331</v>
      </c>
      <c r="F274" s="5">
        <v>0.69513888888888886</v>
      </c>
      <c r="G274" s="3">
        <f t="shared" si="4"/>
        <v>2</v>
      </c>
    </row>
    <row r="275" spans="1:7" x14ac:dyDescent="0.25">
      <c r="A275">
        <v>282</v>
      </c>
      <c r="B275">
        <v>1447</v>
      </c>
      <c r="C275" s="1">
        <v>45279</v>
      </c>
      <c r="D275" s="4">
        <v>0.34513888888888888</v>
      </c>
      <c r="E275" s="5">
        <v>0.3444444444444445</v>
      </c>
      <c r="F275" s="5">
        <v>0.67013888888888884</v>
      </c>
      <c r="G275" s="3">
        <f t="shared" si="4"/>
        <v>2</v>
      </c>
    </row>
    <row r="276" spans="1:7" x14ac:dyDescent="0.25">
      <c r="A276">
        <v>283</v>
      </c>
      <c r="B276">
        <v>1447</v>
      </c>
      <c r="C276" s="1">
        <v>45279</v>
      </c>
      <c r="D276" s="4">
        <v>0.34722222222222227</v>
      </c>
      <c r="E276" s="5">
        <v>0.3444444444444445</v>
      </c>
      <c r="F276" s="5">
        <v>0.67013888888888884</v>
      </c>
      <c r="G276" s="3">
        <f t="shared" si="4"/>
        <v>2</v>
      </c>
    </row>
    <row r="277" spans="1:7" x14ac:dyDescent="0.25">
      <c r="A277">
        <v>284</v>
      </c>
      <c r="B277">
        <v>1447</v>
      </c>
      <c r="C277" s="1">
        <v>45279</v>
      </c>
      <c r="D277" s="4">
        <v>0.45277777777777778</v>
      </c>
      <c r="E277" s="5">
        <v>0.3444444444444445</v>
      </c>
      <c r="F277" s="5">
        <v>0.67013888888888884</v>
      </c>
      <c r="G277" s="3">
        <f t="shared" si="4"/>
        <v>3</v>
      </c>
    </row>
    <row r="278" spans="1:7" x14ac:dyDescent="0.25">
      <c r="A278">
        <v>285</v>
      </c>
      <c r="B278">
        <v>1447</v>
      </c>
      <c r="C278" s="1">
        <v>45279</v>
      </c>
      <c r="D278" s="4">
        <v>0.5444444444444444</v>
      </c>
      <c r="E278" s="5">
        <v>0.3444444444444445</v>
      </c>
      <c r="F278" s="5">
        <v>0.67013888888888884</v>
      </c>
      <c r="G278" s="3">
        <f t="shared" si="4"/>
        <v>3</v>
      </c>
    </row>
    <row r="279" spans="1:7" x14ac:dyDescent="0.25">
      <c r="A279">
        <v>286</v>
      </c>
      <c r="B279">
        <v>1448</v>
      </c>
      <c r="C279" s="1">
        <v>45286</v>
      </c>
      <c r="D279" s="4">
        <v>0.30972222222222223</v>
      </c>
      <c r="E279" s="5">
        <v>0.3298611111111111</v>
      </c>
      <c r="F279" s="5">
        <v>0.64097222222222217</v>
      </c>
      <c r="G279" s="3">
        <f t="shared" si="4"/>
        <v>1</v>
      </c>
    </row>
    <row r="280" spans="1:7" x14ac:dyDescent="0.25">
      <c r="A280">
        <v>287</v>
      </c>
      <c r="B280">
        <v>1448</v>
      </c>
      <c r="C280" s="1">
        <v>45286</v>
      </c>
      <c r="D280" s="4">
        <v>0.3125</v>
      </c>
      <c r="E280" s="5">
        <v>0.3298611111111111</v>
      </c>
      <c r="F280" s="5">
        <v>0.64097222222222217</v>
      </c>
      <c r="G280" s="3">
        <f t="shared" si="4"/>
        <v>1</v>
      </c>
    </row>
    <row r="281" spans="1:7" x14ac:dyDescent="0.25">
      <c r="A281">
        <v>288</v>
      </c>
      <c r="B281">
        <v>1448</v>
      </c>
      <c r="C281" s="1">
        <v>45286</v>
      </c>
      <c r="D281" s="4">
        <v>0.4201388888888889</v>
      </c>
      <c r="E281" s="5">
        <v>0.3298611111111111</v>
      </c>
      <c r="F281" s="5">
        <v>0.64097222222222217</v>
      </c>
      <c r="G281" s="3">
        <f t="shared" si="4"/>
        <v>3</v>
      </c>
    </row>
    <row r="282" spans="1:7" x14ac:dyDescent="0.25">
      <c r="A282">
        <v>289</v>
      </c>
      <c r="B282">
        <v>1448</v>
      </c>
      <c r="C282" s="1">
        <v>45286</v>
      </c>
      <c r="D282" s="4">
        <v>0.63055555555555554</v>
      </c>
      <c r="E282" s="5">
        <v>0.3298611111111111</v>
      </c>
      <c r="F282" s="5">
        <v>0.64097222222222217</v>
      </c>
      <c r="G282" s="3">
        <f t="shared" si="4"/>
        <v>4</v>
      </c>
    </row>
    <row r="283" spans="1:7" x14ac:dyDescent="0.25">
      <c r="A283">
        <v>290</v>
      </c>
      <c r="B283">
        <v>1447</v>
      </c>
      <c r="C283" s="1">
        <v>45286</v>
      </c>
      <c r="D283" s="4">
        <v>0.29722222222222222</v>
      </c>
      <c r="E283" s="5">
        <v>0.3298611111111111</v>
      </c>
      <c r="F283" s="5">
        <v>0.6430555555555556</v>
      </c>
      <c r="G283" s="3">
        <f t="shared" si="4"/>
        <v>1</v>
      </c>
    </row>
    <row r="284" spans="1:7" x14ac:dyDescent="0.25">
      <c r="A284">
        <v>291</v>
      </c>
      <c r="B284">
        <v>1447</v>
      </c>
      <c r="C284" s="1">
        <v>45286</v>
      </c>
      <c r="D284" s="4">
        <v>0.30555555555555552</v>
      </c>
      <c r="E284" s="5">
        <v>0.3298611111111111</v>
      </c>
      <c r="F284" s="5">
        <v>0.6430555555555556</v>
      </c>
      <c r="G284" s="3">
        <f t="shared" si="4"/>
        <v>1</v>
      </c>
    </row>
    <row r="285" spans="1:7" x14ac:dyDescent="0.25">
      <c r="A285">
        <v>292</v>
      </c>
      <c r="B285">
        <v>1447</v>
      </c>
      <c r="C285" s="1">
        <v>45286</v>
      </c>
      <c r="D285" s="4">
        <v>0.45069444444444445</v>
      </c>
      <c r="E285" s="5">
        <v>0.3298611111111111</v>
      </c>
      <c r="F285" s="5">
        <v>0.6430555555555556</v>
      </c>
      <c r="G285" s="3">
        <f t="shared" si="4"/>
        <v>3</v>
      </c>
    </row>
    <row r="286" spans="1:7" x14ac:dyDescent="0.25">
      <c r="A286">
        <v>293</v>
      </c>
      <c r="B286">
        <v>1447</v>
      </c>
      <c r="C286" s="1">
        <v>45286</v>
      </c>
      <c r="D286" s="4">
        <v>0.55972222222222223</v>
      </c>
      <c r="E286" s="5">
        <v>0.3298611111111111</v>
      </c>
      <c r="F286" s="5">
        <v>0.6430555555555556</v>
      </c>
      <c r="G286" s="3">
        <f t="shared" si="4"/>
        <v>3</v>
      </c>
    </row>
    <row r="287" spans="1:7" x14ac:dyDescent="0.25">
      <c r="A287">
        <v>294</v>
      </c>
      <c r="B287">
        <v>1447</v>
      </c>
      <c r="C287" s="1">
        <v>45286</v>
      </c>
      <c r="D287" s="4">
        <v>0.64652777777777781</v>
      </c>
      <c r="E287" s="5">
        <v>0.3298611111111111</v>
      </c>
      <c r="F287" s="5">
        <v>0.6430555555555556</v>
      </c>
      <c r="G287" s="3">
        <f t="shared" si="4"/>
        <v>5</v>
      </c>
    </row>
    <row r="288" spans="1:7" x14ac:dyDescent="0.25">
      <c r="A288">
        <v>295</v>
      </c>
      <c r="B288">
        <v>1448</v>
      </c>
      <c r="C288" s="1">
        <v>45296</v>
      </c>
      <c r="D288" s="4">
        <v>0.34375</v>
      </c>
      <c r="E288" s="5">
        <v>0.3923611111111111</v>
      </c>
      <c r="F288" s="5">
        <v>0.6791666666666667</v>
      </c>
      <c r="G288" s="3">
        <f t="shared" si="4"/>
        <v>1</v>
      </c>
    </row>
    <row r="289" spans="1:7" x14ac:dyDescent="0.25">
      <c r="A289">
        <v>296</v>
      </c>
      <c r="B289">
        <v>1448</v>
      </c>
      <c r="C289" s="1">
        <v>45296</v>
      </c>
      <c r="D289" s="4">
        <v>0.39374999999999999</v>
      </c>
      <c r="E289" s="5">
        <v>0.3923611111111111</v>
      </c>
      <c r="F289" s="5">
        <v>0.6791666666666667</v>
      </c>
      <c r="G289" s="3">
        <f t="shared" si="4"/>
        <v>2</v>
      </c>
    </row>
    <row r="290" spans="1:7" x14ac:dyDescent="0.25">
      <c r="A290">
        <v>297</v>
      </c>
      <c r="B290">
        <v>1448</v>
      </c>
      <c r="C290" s="1">
        <v>45296</v>
      </c>
      <c r="D290" s="4">
        <v>0.6791666666666667</v>
      </c>
      <c r="E290" s="5">
        <v>0.3923611111111111</v>
      </c>
      <c r="F290" s="5">
        <v>0.6791666666666667</v>
      </c>
      <c r="G290" s="3">
        <f t="shared" si="4"/>
        <v>5</v>
      </c>
    </row>
    <row r="291" spans="1:7" x14ac:dyDescent="0.25">
      <c r="A291">
        <v>298</v>
      </c>
      <c r="B291">
        <v>1448</v>
      </c>
      <c r="C291" s="1">
        <v>45296</v>
      </c>
      <c r="D291" s="4">
        <v>0.6791666666666667</v>
      </c>
      <c r="E291" s="5">
        <v>0.3923611111111111</v>
      </c>
      <c r="F291" s="5">
        <v>0.6791666666666667</v>
      </c>
      <c r="G291" s="3">
        <f t="shared" si="4"/>
        <v>5</v>
      </c>
    </row>
    <row r="292" spans="1:7" x14ac:dyDescent="0.25">
      <c r="A292">
        <v>299</v>
      </c>
      <c r="B292">
        <v>1448</v>
      </c>
      <c r="C292" s="1">
        <v>45296</v>
      </c>
      <c r="D292" s="4">
        <v>0.68194444444444446</v>
      </c>
      <c r="E292" s="5">
        <v>0.3923611111111111</v>
      </c>
      <c r="F292" s="5">
        <v>0.6791666666666667</v>
      </c>
      <c r="G292" s="3">
        <f t="shared" si="4"/>
        <v>5</v>
      </c>
    </row>
    <row r="293" spans="1:7" x14ac:dyDescent="0.25">
      <c r="A293">
        <v>300</v>
      </c>
      <c r="B293">
        <v>1447</v>
      </c>
      <c r="C293" s="1">
        <v>45296</v>
      </c>
      <c r="D293" s="4">
        <v>0.31458333333333333</v>
      </c>
      <c r="E293" s="5">
        <v>0.3923611111111111</v>
      </c>
      <c r="F293" s="5">
        <v>0.6791666666666667</v>
      </c>
      <c r="G293" s="3">
        <f t="shared" si="4"/>
        <v>1</v>
      </c>
    </row>
    <row r="294" spans="1:7" x14ac:dyDescent="0.25">
      <c r="A294">
        <v>301</v>
      </c>
      <c r="B294">
        <v>1447</v>
      </c>
      <c r="C294" s="1">
        <v>45296</v>
      </c>
      <c r="D294" s="4">
        <v>0.3923611111111111</v>
      </c>
      <c r="E294" s="5">
        <v>0.3923611111111111</v>
      </c>
      <c r="F294" s="5">
        <v>0.6791666666666667</v>
      </c>
      <c r="G294" s="3">
        <f t="shared" si="4"/>
        <v>2</v>
      </c>
    </row>
    <row r="295" spans="1:7" x14ac:dyDescent="0.25">
      <c r="A295">
        <v>302</v>
      </c>
      <c r="B295">
        <v>1447</v>
      </c>
      <c r="C295" s="1">
        <v>45296</v>
      </c>
      <c r="D295" s="4">
        <v>0.39305555555555555</v>
      </c>
      <c r="E295" s="5">
        <v>0.3923611111111111</v>
      </c>
      <c r="F295" s="5">
        <v>0.6791666666666667</v>
      </c>
      <c r="G295" s="3">
        <f t="shared" si="4"/>
        <v>2</v>
      </c>
    </row>
    <row r="296" spans="1:7" x14ac:dyDescent="0.25">
      <c r="A296">
        <v>303</v>
      </c>
      <c r="B296">
        <v>1447</v>
      </c>
      <c r="C296" s="1">
        <v>45296</v>
      </c>
      <c r="D296" s="4">
        <v>0.6791666666666667</v>
      </c>
      <c r="E296" s="5">
        <v>0.3923611111111111</v>
      </c>
      <c r="F296" s="5">
        <v>0.6791666666666667</v>
      </c>
      <c r="G296" s="3">
        <f t="shared" si="4"/>
        <v>5</v>
      </c>
    </row>
    <row r="297" spans="1:7" x14ac:dyDescent="0.25">
      <c r="A297">
        <v>304</v>
      </c>
      <c r="B297">
        <v>1447</v>
      </c>
      <c r="C297" s="1">
        <v>45296</v>
      </c>
      <c r="D297" s="4">
        <v>0.68194444444444446</v>
      </c>
      <c r="E297" s="5">
        <v>0.3923611111111111</v>
      </c>
      <c r="F297" s="5">
        <v>0.6791666666666667</v>
      </c>
      <c r="G297" s="3">
        <f t="shared" si="4"/>
        <v>5</v>
      </c>
    </row>
    <row r="298" spans="1:7" x14ac:dyDescent="0.25">
      <c r="A298">
        <v>305</v>
      </c>
      <c r="B298">
        <v>1447</v>
      </c>
      <c r="C298" s="1">
        <v>45296</v>
      </c>
      <c r="D298" s="4">
        <v>0.39374999999999999</v>
      </c>
      <c r="E298" s="5">
        <v>0.3923611111111111</v>
      </c>
      <c r="F298" s="5">
        <v>0.6791666666666667</v>
      </c>
      <c r="G298" s="3">
        <f t="shared" si="4"/>
        <v>2</v>
      </c>
    </row>
    <row r="299" spans="1:7" x14ac:dyDescent="0.25">
      <c r="A299">
        <v>312</v>
      </c>
      <c r="B299">
        <v>27</v>
      </c>
      <c r="C299" s="1">
        <v>45175</v>
      </c>
      <c r="D299" s="4">
        <v>0.31111111111111112</v>
      </c>
      <c r="E299" s="5">
        <v>0.38055555555555554</v>
      </c>
      <c r="F299" s="5">
        <v>0.65902777777777777</v>
      </c>
      <c r="G299" s="3">
        <f t="shared" si="4"/>
        <v>1</v>
      </c>
    </row>
    <row r="300" spans="1:7" x14ac:dyDescent="0.25">
      <c r="A300">
        <v>313</v>
      </c>
      <c r="B300">
        <v>1437</v>
      </c>
      <c r="C300" s="1">
        <v>45182</v>
      </c>
      <c r="D300" s="4">
        <v>0.34513888888888888</v>
      </c>
      <c r="E300" s="5">
        <v>0.3444444444444445</v>
      </c>
      <c r="F300" s="5">
        <v>0.65972222222222221</v>
      </c>
      <c r="G300" s="3">
        <f t="shared" si="4"/>
        <v>2</v>
      </c>
    </row>
    <row r="301" spans="1:7" x14ac:dyDescent="0.25">
      <c r="A301">
        <v>314</v>
      </c>
      <c r="B301">
        <v>1437</v>
      </c>
      <c r="C301" s="1">
        <v>45182</v>
      </c>
      <c r="D301" s="4">
        <v>0.35000000000000003</v>
      </c>
      <c r="E301" s="5">
        <v>0.3444444444444445</v>
      </c>
      <c r="F301" s="5">
        <v>0.65972222222222221</v>
      </c>
      <c r="G301" s="3">
        <f t="shared" si="4"/>
        <v>2</v>
      </c>
    </row>
    <row r="302" spans="1:7" x14ac:dyDescent="0.25">
      <c r="A302">
        <v>315</v>
      </c>
      <c r="B302">
        <v>27</v>
      </c>
      <c r="C302" s="1">
        <v>45182</v>
      </c>
      <c r="D302" s="4">
        <v>0.66041666666666665</v>
      </c>
      <c r="E302" s="5">
        <v>0.3444444444444445</v>
      </c>
      <c r="F302" s="5">
        <v>0.66041666666666665</v>
      </c>
      <c r="G302" s="3">
        <f t="shared" si="4"/>
        <v>5</v>
      </c>
    </row>
    <row r="303" spans="1:7" x14ac:dyDescent="0.25">
      <c r="A303">
        <v>316</v>
      </c>
      <c r="B303">
        <v>1437</v>
      </c>
      <c r="C303" s="1">
        <v>45197</v>
      </c>
      <c r="D303" s="4">
        <v>0.35694444444444445</v>
      </c>
      <c r="E303" s="5">
        <v>0.3666666666666667</v>
      </c>
      <c r="F303" s="5">
        <v>0.67847222222222225</v>
      </c>
      <c r="G303" s="3">
        <f t="shared" si="4"/>
        <v>1</v>
      </c>
    </row>
    <row r="304" spans="1:7" x14ac:dyDescent="0.25">
      <c r="A304">
        <v>317</v>
      </c>
      <c r="B304">
        <v>27</v>
      </c>
      <c r="C304" s="1">
        <v>45197</v>
      </c>
      <c r="D304" s="4">
        <v>0.37222222222222223</v>
      </c>
      <c r="E304" s="5">
        <v>0.36736111111111108</v>
      </c>
      <c r="F304" s="5">
        <v>0.67847222222222225</v>
      </c>
      <c r="G304" s="3">
        <f t="shared" si="4"/>
        <v>2</v>
      </c>
    </row>
    <row r="305" spans="1:7" x14ac:dyDescent="0.25">
      <c r="A305">
        <v>318</v>
      </c>
      <c r="B305">
        <v>1436</v>
      </c>
      <c r="C305" s="1">
        <v>45197</v>
      </c>
      <c r="D305" s="4">
        <v>0.35347222222222219</v>
      </c>
      <c r="E305" s="5">
        <v>0.36736111111111108</v>
      </c>
      <c r="F305" s="5">
        <v>0.67847222222222225</v>
      </c>
      <c r="G305" s="3">
        <f t="shared" si="4"/>
        <v>1</v>
      </c>
    </row>
    <row r="306" spans="1:7" x14ac:dyDescent="0.25">
      <c r="A306">
        <v>319</v>
      </c>
      <c r="B306">
        <v>1436</v>
      </c>
      <c r="C306" s="1">
        <v>45209</v>
      </c>
      <c r="D306" s="4">
        <v>0.67361111111111116</v>
      </c>
      <c r="E306" s="5">
        <v>0.35555555555555557</v>
      </c>
      <c r="F306" s="5">
        <v>0.67013888888888884</v>
      </c>
      <c r="G306" s="3">
        <f t="shared" si="4"/>
        <v>5</v>
      </c>
    </row>
    <row r="307" spans="1:7" x14ac:dyDescent="0.25">
      <c r="A307">
        <v>320</v>
      </c>
      <c r="B307">
        <v>27</v>
      </c>
      <c r="C307" s="1">
        <v>45209</v>
      </c>
      <c r="D307" s="4">
        <v>0.34375</v>
      </c>
      <c r="E307" s="5">
        <v>0.35555555555555557</v>
      </c>
      <c r="F307" s="5">
        <v>0.67013888888888884</v>
      </c>
      <c r="G307" s="3">
        <f t="shared" si="4"/>
        <v>1</v>
      </c>
    </row>
    <row r="308" spans="1:7" x14ac:dyDescent="0.25">
      <c r="A308">
        <v>321</v>
      </c>
      <c r="B308">
        <v>27</v>
      </c>
      <c r="C308" s="1">
        <v>45209</v>
      </c>
      <c r="D308" s="4">
        <v>0.36041666666666666</v>
      </c>
      <c r="E308" s="5">
        <v>0.35555555555555557</v>
      </c>
      <c r="F308" s="5">
        <v>0.67013888888888884</v>
      </c>
      <c r="G308" s="3">
        <f t="shared" si="4"/>
        <v>2</v>
      </c>
    </row>
    <row r="309" spans="1:7" x14ac:dyDescent="0.25">
      <c r="A309">
        <v>322</v>
      </c>
      <c r="B309">
        <v>1436</v>
      </c>
      <c r="C309" s="1">
        <v>45218</v>
      </c>
      <c r="D309" s="4">
        <v>0.67708333333333337</v>
      </c>
      <c r="E309" s="5">
        <v>0.35138888888888892</v>
      </c>
      <c r="F309" s="5">
        <v>0.68680555555555556</v>
      </c>
      <c r="G309" s="3">
        <f t="shared" si="4"/>
        <v>4</v>
      </c>
    </row>
    <row r="310" spans="1:7" x14ac:dyDescent="0.25">
      <c r="A310">
        <v>323</v>
      </c>
      <c r="B310">
        <v>27</v>
      </c>
      <c r="C310" s="1">
        <v>45218</v>
      </c>
      <c r="D310" s="4">
        <v>0.35138888888888892</v>
      </c>
      <c r="E310" s="5">
        <v>0.35138888888888892</v>
      </c>
      <c r="F310" s="5">
        <v>0.68680555555555556</v>
      </c>
      <c r="G310" s="3">
        <f t="shared" si="4"/>
        <v>2</v>
      </c>
    </row>
    <row r="311" spans="1:7" x14ac:dyDescent="0.25">
      <c r="A311">
        <v>324</v>
      </c>
      <c r="B311">
        <v>27</v>
      </c>
      <c r="C311" s="1">
        <v>45218</v>
      </c>
      <c r="D311" s="4">
        <v>0.6875</v>
      </c>
      <c r="E311" s="5">
        <v>0.35138888888888892</v>
      </c>
      <c r="F311" s="5">
        <v>0.68680555555555556</v>
      </c>
      <c r="G311" s="3">
        <f t="shared" si="4"/>
        <v>5</v>
      </c>
    </row>
    <row r="312" spans="1:7" x14ac:dyDescent="0.25">
      <c r="A312">
        <v>325</v>
      </c>
      <c r="B312">
        <v>27</v>
      </c>
      <c r="C312" s="1">
        <v>45218</v>
      </c>
      <c r="D312" s="4">
        <v>0.69652777777777775</v>
      </c>
      <c r="E312" s="5">
        <v>0.35138888888888892</v>
      </c>
      <c r="F312" s="5">
        <v>0.68680555555555556</v>
      </c>
      <c r="G312" s="3">
        <f t="shared" si="4"/>
        <v>5</v>
      </c>
    </row>
    <row r="313" spans="1:7" x14ac:dyDescent="0.25">
      <c r="A313">
        <v>326</v>
      </c>
      <c r="B313">
        <v>27</v>
      </c>
      <c r="C313" s="1">
        <v>45223</v>
      </c>
      <c r="D313" s="4">
        <v>0.36944444444444446</v>
      </c>
      <c r="E313" s="5">
        <v>0.36874999999999997</v>
      </c>
      <c r="F313" s="5">
        <v>0.63750000000000007</v>
      </c>
      <c r="G313" s="3">
        <f t="shared" si="4"/>
        <v>2</v>
      </c>
    </row>
    <row r="314" spans="1:7" x14ac:dyDescent="0.25">
      <c r="A314">
        <v>327</v>
      </c>
      <c r="B314">
        <v>1437</v>
      </c>
      <c r="C314" s="1">
        <v>45223</v>
      </c>
      <c r="D314" s="4">
        <v>0.6381944444444444</v>
      </c>
      <c r="E314" s="5">
        <v>0.36874999999999997</v>
      </c>
      <c r="F314" s="5">
        <v>0.63750000000000007</v>
      </c>
      <c r="G314" s="3">
        <f t="shared" si="4"/>
        <v>5</v>
      </c>
    </row>
    <row r="315" spans="1:7" x14ac:dyDescent="0.25">
      <c r="A315">
        <v>332</v>
      </c>
      <c r="B315">
        <v>23</v>
      </c>
      <c r="C315" s="1">
        <v>45148</v>
      </c>
      <c r="D315" s="4">
        <v>0.29166666666666669</v>
      </c>
      <c r="E315" s="5">
        <v>0.33333333333333331</v>
      </c>
      <c r="F315" s="5">
        <v>0.67222222222222217</v>
      </c>
      <c r="G315" s="3">
        <f t="shared" si="4"/>
        <v>1</v>
      </c>
    </row>
    <row r="316" spans="1:7" x14ac:dyDescent="0.25">
      <c r="A316">
        <v>333</v>
      </c>
      <c r="B316">
        <v>23</v>
      </c>
      <c r="C316" s="1">
        <v>45148</v>
      </c>
      <c r="D316" s="4">
        <v>0.29930555555555555</v>
      </c>
      <c r="E316" s="5">
        <v>0.33333333333333331</v>
      </c>
      <c r="F316" s="5">
        <v>0.67222222222222217</v>
      </c>
      <c r="G316" s="3">
        <f t="shared" si="4"/>
        <v>1</v>
      </c>
    </row>
    <row r="317" spans="1:7" x14ac:dyDescent="0.25">
      <c r="A317">
        <v>334</v>
      </c>
      <c r="B317">
        <v>23</v>
      </c>
      <c r="C317" s="1">
        <v>45148</v>
      </c>
      <c r="D317" s="4">
        <v>0.3215277777777778</v>
      </c>
      <c r="E317" s="5">
        <v>0.33333333333333331</v>
      </c>
      <c r="F317" s="5">
        <v>0.67222222222222217</v>
      </c>
      <c r="G317" s="3">
        <f t="shared" si="4"/>
        <v>1</v>
      </c>
    </row>
    <row r="318" spans="1:7" x14ac:dyDescent="0.25">
      <c r="A318">
        <v>335</v>
      </c>
      <c r="B318">
        <v>23</v>
      </c>
      <c r="C318" s="1">
        <v>45148</v>
      </c>
      <c r="D318" s="4">
        <v>0.62916666666666665</v>
      </c>
      <c r="E318" s="5">
        <v>0.33333333333333331</v>
      </c>
      <c r="F318" s="5">
        <v>0.67222222222222217</v>
      </c>
      <c r="G318" s="3">
        <f t="shared" si="4"/>
        <v>3</v>
      </c>
    </row>
    <row r="319" spans="1:7" x14ac:dyDescent="0.25">
      <c r="A319">
        <v>336</v>
      </c>
      <c r="B319">
        <v>23</v>
      </c>
      <c r="C319" s="1">
        <v>45148</v>
      </c>
      <c r="D319" s="4">
        <v>0.64027777777777783</v>
      </c>
      <c r="E319" s="5">
        <v>0.33333333333333331</v>
      </c>
      <c r="F319" s="5">
        <v>0.67222222222222217</v>
      </c>
      <c r="G319" s="3">
        <f t="shared" si="4"/>
        <v>4</v>
      </c>
    </row>
    <row r="320" spans="1:7" x14ac:dyDescent="0.25">
      <c r="A320">
        <v>337</v>
      </c>
      <c r="B320">
        <v>23</v>
      </c>
      <c r="C320" s="1">
        <v>45148</v>
      </c>
      <c r="D320" s="4">
        <v>0.66249999999999998</v>
      </c>
      <c r="E320" s="5">
        <v>0.33333333333333331</v>
      </c>
      <c r="F320" s="5">
        <v>0.67222222222222217</v>
      </c>
      <c r="G320" s="3">
        <f t="shared" si="4"/>
        <v>4</v>
      </c>
    </row>
    <row r="321" spans="1:7" x14ac:dyDescent="0.25">
      <c r="A321">
        <v>338</v>
      </c>
      <c r="B321">
        <v>1432</v>
      </c>
      <c r="C321" s="1">
        <v>45148</v>
      </c>
      <c r="D321" s="4">
        <v>0.3347222222222222</v>
      </c>
      <c r="E321" s="5">
        <v>0.33402777777777781</v>
      </c>
      <c r="F321" s="5">
        <v>0.67291666666666661</v>
      </c>
      <c r="G321" s="3">
        <f t="shared" si="4"/>
        <v>2</v>
      </c>
    </row>
    <row r="322" spans="1:7" x14ac:dyDescent="0.25">
      <c r="A322">
        <v>339</v>
      </c>
      <c r="B322">
        <v>1432</v>
      </c>
      <c r="C322" s="1">
        <v>45148</v>
      </c>
      <c r="D322" s="4">
        <v>0.3354166666666667</v>
      </c>
      <c r="E322" s="5">
        <v>0.33402777777777781</v>
      </c>
      <c r="F322" s="5">
        <v>0.67291666666666661</v>
      </c>
      <c r="G322" s="3">
        <f t="shared" si="4"/>
        <v>2</v>
      </c>
    </row>
    <row r="323" spans="1:7" x14ac:dyDescent="0.25">
      <c r="A323">
        <v>340</v>
      </c>
      <c r="B323">
        <v>1432</v>
      </c>
      <c r="C323" s="1">
        <v>45148</v>
      </c>
      <c r="D323" s="4">
        <v>0.67499999999999993</v>
      </c>
      <c r="E323" s="5">
        <v>0.33402777777777781</v>
      </c>
      <c r="F323" s="5">
        <v>0.67291666666666661</v>
      </c>
      <c r="G323" s="3">
        <f t="shared" ref="G323:G386" si="5">IF(D323 &lt; E323, 1, IF(AND(D323 &gt;= E323, D323 &lt; E323 + TIME(1,0,0)), 2, IF(AND(D323 &gt;= E323 + TIME(1,0,0), D323 &lt; F323 - TIME(1,0,0)), 3, IF(AND(D323 &gt;= F323 - TIME(1,0,0), D323 &lt; F323), 4, IF(D323 &gt;= F323, 5)))))</f>
        <v>5</v>
      </c>
    </row>
    <row r="324" spans="1:7" x14ac:dyDescent="0.25">
      <c r="A324">
        <v>341</v>
      </c>
      <c r="B324">
        <v>23</v>
      </c>
      <c r="C324" s="1">
        <v>45155</v>
      </c>
      <c r="D324" s="4">
        <v>0.35833333333333334</v>
      </c>
      <c r="E324" s="5">
        <v>0.35486111111111113</v>
      </c>
      <c r="F324" s="5">
        <v>0.65</v>
      </c>
      <c r="G324" s="3">
        <f t="shared" si="5"/>
        <v>2</v>
      </c>
    </row>
    <row r="325" spans="1:7" x14ac:dyDescent="0.25">
      <c r="A325">
        <v>342</v>
      </c>
      <c r="B325">
        <v>23</v>
      </c>
      <c r="C325" s="1">
        <v>45155</v>
      </c>
      <c r="D325" s="4">
        <v>0.3611111111111111</v>
      </c>
      <c r="E325" s="5">
        <v>0.35486111111111113</v>
      </c>
      <c r="F325" s="5">
        <v>0.65</v>
      </c>
      <c r="G325" s="3">
        <f t="shared" si="5"/>
        <v>2</v>
      </c>
    </row>
    <row r="326" spans="1:7" x14ac:dyDescent="0.25">
      <c r="A326">
        <v>343</v>
      </c>
      <c r="B326">
        <v>1432</v>
      </c>
      <c r="C326" s="1">
        <v>45155</v>
      </c>
      <c r="D326" s="4">
        <v>0.3576388888888889</v>
      </c>
      <c r="E326" s="5">
        <v>0.35486111111111113</v>
      </c>
      <c r="F326" s="5">
        <v>0.65</v>
      </c>
      <c r="G326" s="3">
        <f t="shared" si="5"/>
        <v>2</v>
      </c>
    </row>
    <row r="327" spans="1:7" x14ac:dyDescent="0.25">
      <c r="A327">
        <v>344</v>
      </c>
      <c r="B327">
        <v>23</v>
      </c>
      <c r="C327" s="1">
        <v>45161</v>
      </c>
      <c r="D327" s="4">
        <v>0.30138888888888887</v>
      </c>
      <c r="E327" s="5">
        <v>0.33819444444444446</v>
      </c>
      <c r="F327" s="5">
        <v>0.66527777777777775</v>
      </c>
      <c r="G327" s="3">
        <f t="shared" si="5"/>
        <v>1</v>
      </c>
    </row>
    <row r="328" spans="1:7" x14ac:dyDescent="0.25">
      <c r="A328">
        <v>345</v>
      </c>
      <c r="B328">
        <v>23</v>
      </c>
      <c r="C328" s="1">
        <v>45161</v>
      </c>
      <c r="D328" s="4">
        <v>0.32291666666666669</v>
      </c>
      <c r="E328" s="5">
        <v>0.33819444444444446</v>
      </c>
      <c r="F328" s="5">
        <v>0.66527777777777775</v>
      </c>
      <c r="G328" s="3">
        <f t="shared" si="5"/>
        <v>1</v>
      </c>
    </row>
    <row r="329" spans="1:7" x14ac:dyDescent="0.25">
      <c r="A329">
        <v>346</v>
      </c>
      <c r="B329">
        <v>23</v>
      </c>
      <c r="C329" s="1">
        <v>45161</v>
      </c>
      <c r="D329" s="4">
        <v>0.32500000000000001</v>
      </c>
      <c r="E329" s="5">
        <v>0.33819444444444446</v>
      </c>
      <c r="F329" s="5">
        <v>0.66527777777777775</v>
      </c>
      <c r="G329" s="3">
        <f t="shared" si="5"/>
        <v>1</v>
      </c>
    </row>
    <row r="330" spans="1:7" x14ac:dyDescent="0.25">
      <c r="A330">
        <v>347</v>
      </c>
      <c r="B330">
        <v>23</v>
      </c>
      <c r="C330" s="1">
        <v>45161</v>
      </c>
      <c r="D330" s="4">
        <v>0.34027777777777773</v>
      </c>
      <c r="E330" s="5">
        <v>0.33819444444444446</v>
      </c>
      <c r="F330" s="5">
        <v>0.66527777777777775</v>
      </c>
      <c r="G330" s="3">
        <f t="shared" si="5"/>
        <v>2</v>
      </c>
    </row>
    <row r="331" spans="1:7" x14ac:dyDescent="0.25">
      <c r="A331">
        <v>348</v>
      </c>
      <c r="B331">
        <v>1432</v>
      </c>
      <c r="C331" s="1">
        <v>45161</v>
      </c>
      <c r="D331" s="4">
        <v>0.32569444444444445</v>
      </c>
      <c r="E331" s="5">
        <v>0.33888888888888885</v>
      </c>
      <c r="F331" s="5">
        <v>0.6645833333333333</v>
      </c>
      <c r="G331" s="3">
        <f t="shared" si="5"/>
        <v>1</v>
      </c>
    </row>
    <row r="332" spans="1:7" x14ac:dyDescent="0.25">
      <c r="A332">
        <v>349</v>
      </c>
      <c r="B332">
        <v>23</v>
      </c>
      <c r="C332" s="1">
        <v>45170</v>
      </c>
      <c r="D332" s="4">
        <v>0.30763888888888891</v>
      </c>
      <c r="E332" s="5">
        <v>0.38263888888888892</v>
      </c>
      <c r="F332" s="5">
        <v>0.67013888888888884</v>
      </c>
      <c r="G332" s="3">
        <f t="shared" si="5"/>
        <v>1</v>
      </c>
    </row>
    <row r="333" spans="1:7" x14ac:dyDescent="0.25">
      <c r="A333">
        <v>350</v>
      </c>
      <c r="B333">
        <v>23</v>
      </c>
      <c r="C333" s="1">
        <v>45170</v>
      </c>
      <c r="D333" s="4">
        <v>0.30972222222222223</v>
      </c>
      <c r="E333" s="5">
        <v>0.38263888888888892</v>
      </c>
      <c r="F333" s="5">
        <v>0.67013888888888884</v>
      </c>
      <c r="G333" s="3">
        <f t="shared" si="5"/>
        <v>1</v>
      </c>
    </row>
    <row r="334" spans="1:7" x14ac:dyDescent="0.25">
      <c r="A334">
        <v>351</v>
      </c>
      <c r="B334">
        <v>23</v>
      </c>
      <c r="C334" s="1">
        <v>45170</v>
      </c>
      <c r="D334" s="4">
        <v>0.31736111111111115</v>
      </c>
      <c r="E334" s="5">
        <v>0.38263888888888892</v>
      </c>
      <c r="F334" s="5">
        <v>0.67013888888888884</v>
      </c>
      <c r="G334" s="3">
        <f t="shared" si="5"/>
        <v>1</v>
      </c>
    </row>
    <row r="335" spans="1:7" x14ac:dyDescent="0.25">
      <c r="A335">
        <v>352</v>
      </c>
      <c r="B335">
        <v>23</v>
      </c>
      <c r="C335" s="1">
        <v>45170</v>
      </c>
      <c r="D335" s="4">
        <v>0.3215277777777778</v>
      </c>
      <c r="E335" s="5">
        <v>0.38263888888888892</v>
      </c>
      <c r="F335" s="5">
        <v>0.67013888888888884</v>
      </c>
      <c r="G335" s="3">
        <f t="shared" si="5"/>
        <v>1</v>
      </c>
    </row>
    <row r="336" spans="1:7" x14ac:dyDescent="0.25">
      <c r="A336">
        <v>353</v>
      </c>
      <c r="B336">
        <v>23</v>
      </c>
      <c r="C336" s="1">
        <v>45170</v>
      </c>
      <c r="D336" s="4">
        <v>0.32222222222222224</v>
      </c>
      <c r="E336" s="5">
        <v>0.38263888888888892</v>
      </c>
      <c r="F336" s="5">
        <v>0.67013888888888884</v>
      </c>
      <c r="G336" s="3">
        <f t="shared" si="5"/>
        <v>1</v>
      </c>
    </row>
    <row r="337" spans="1:7" x14ac:dyDescent="0.25">
      <c r="A337">
        <v>354</v>
      </c>
      <c r="B337">
        <v>23</v>
      </c>
      <c r="C337" s="1">
        <v>45170</v>
      </c>
      <c r="D337" s="4">
        <v>0.55625000000000002</v>
      </c>
      <c r="E337" s="5">
        <v>0.38263888888888892</v>
      </c>
      <c r="F337" s="5">
        <v>0.67013888888888884</v>
      </c>
      <c r="G337" s="3">
        <f t="shared" si="5"/>
        <v>3</v>
      </c>
    </row>
    <row r="338" spans="1:7" x14ac:dyDescent="0.25">
      <c r="A338">
        <v>355</v>
      </c>
      <c r="B338">
        <v>23</v>
      </c>
      <c r="C338" s="1">
        <v>45182</v>
      </c>
      <c r="D338" s="4">
        <v>0.3527777777777778</v>
      </c>
      <c r="E338" s="5">
        <v>0.35138888888888892</v>
      </c>
      <c r="F338" s="5">
        <v>0.66736111111111107</v>
      </c>
      <c r="G338" s="3">
        <f t="shared" si="5"/>
        <v>2</v>
      </c>
    </row>
    <row r="339" spans="1:7" x14ac:dyDescent="0.25">
      <c r="A339">
        <v>356</v>
      </c>
      <c r="B339">
        <v>23</v>
      </c>
      <c r="C339" s="1">
        <v>45182</v>
      </c>
      <c r="D339" s="4">
        <v>0.35347222222222219</v>
      </c>
      <c r="E339" s="5">
        <v>0.35138888888888892</v>
      </c>
      <c r="F339" s="5">
        <v>0.66736111111111107</v>
      </c>
      <c r="G339" s="3">
        <f t="shared" si="5"/>
        <v>2</v>
      </c>
    </row>
    <row r="340" spans="1:7" x14ac:dyDescent="0.25">
      <c r="A340">
        <v>357</v>
      </c>
      <c r="B340">
        <v>23</v>
      </c>
      <c r="C340" s="1">
        <v>45182</v>
      </c>
      <c r="D340" s="4">
        <v>0.58194444444444449</v>
      </c>
      <c r="E340" s="5">
        <v>0.35138888888888892</v>
      </c>
      <c r="F340" s="5">
        <v>0.66736111111111107</v>
      </c>
      <c r="G340" s="3">
        <f t="shared" si="5"/>
        <v>3</v>
      </c>
    </row>
    <row r="341" spans="1:7" x14ac:dyDescent="0.25">
      <c r="A341">
        <v>358</v>
      </c>
      <c r="B341">
        <v>22</v>
      </c>
      <c r="C341" s="1">
        <v>45182</v>
      </c>
      <c r="D341" s="4">
        <v>0.33402777777777781</v>
      </c>
      <c r="E341" s="5">
        <v>0.35138888888888892</v>
      </c>
      <c r="F341" s="5">
        <v>0.66736111111111107</v>
      </c>
      <c r="G341" s="3">
        <f t="shared" si="5"/>
        <v>1</v>
      </c>
    </row>
    <row r="342" spans="1:7" x14ac:dyDescent="0.25">
      <c r="A342">
        <v>359</v>
      </c>
      <c r="B342">
        <v>22</v>
      </c>
      <c r="C342" s="1">
        <v>45182</v>
      </c>
      <c r="D342" s="4">
        <v>0.66805555555555562</v>
      </c>
      <c r="E342" s="5">
        <v>0.35138888888888892</v>
      </c>
      <c r="F342" s="5">
        <v>0.66736111111111107</v>
      </c>
      <c r="G342" s="3">
        <f t="shared" si="5"/>
        <v>5</v>
      </c>
    </row>
    <row r="343" spans="1:7" x14ac:dyDescent="0.25">
      <c r="A343">
        <v>360</v>
      </c>
      <c r="B343">
        <v>23</v>
      </c>
      <c r="C343" s="1">
        <v>45189</v>
      </c>
      <c r="D343" s="4">
        <v>0.31805555555555554</v>
      </c>
      <c r="E343" s="5">
        <v>0.34027777777777773</v>
      </c>
      <c r="F343" s="5">
        <v>0.64166666666666672</v>
      </c>
      <c r="G343" s="3">
        <f t="shared" si="5"/>
        <v>1</v>
      </c>
    </row>
    <row r="344" spans="1:7" x14ac:dyDescent="0.25">
      <c r="A344">
        <v>361</v>
      </c>
      <c r="B344">
        <v>23</v>
      </c>
      <c r="C344" s="1">
        <v>45189</v>
      </c>
      <c r="D344" s="4">
        <v>0.3263888888888889</v>
      </c>
      <c r="E344" s="5">
        <v>0.34027777777777773</v>
      </c>
      <c r="F344" s="5">
        <v>0.64166666666666672</v>
      </c>
      <c r="G344" s="3">
        <f t="shared" si="5"/>
        <v>1</v>
      </c>
    </row>
    <row r="345" spans="1:7" x14ac:dyDescent="0.25">
      <c r="A345">
        <v>362</v>
      </c>
      <c r="B345">
        <v>23</v>
      </c>
      <c r="C345" s="1">
        <v>45189</v>
      </c>
      <c r="D345" s="4">
        <v>0.34027777777777773</v>
      </c>
      <c r="E345" s="5">
        <v>0.34027777777777773</v>
      </c>
      <c r="F345" s="5">
        <v>0.64166666666666672</v>
      </c>
      <c r="G345" s="3">
        <f t="shared" si="5"/>
        <v>2</v>
      </c>
    </row>
    <row r="346" spans="1:7" x14ac:dyDescent="0.25">
      <c r="A346">
        <v>363</v>
      </c>
      <c r="B346">
        <v>1432</v>
      </c>
      <c r="C346" s="1">
        <v>45189</v>
      </c>
      <c r="D346" s="4">
        <v>0.32083333333333336</v>
      </c>
      <c r="E346" s="5">
        <v>0.34027777777777773</v>
      </c>
      <c r="F346" s="5">
        <v>0.64166666666666672</v>
      </c>
      <c r="G346" s="3">
        <f t="shared" si="5"/>
        <v>1</v>
      </c>
    </row>
    <row r="347" spans="1:7" x14ac:dyDescent="0.25">
      <c r="A347">
        <v>364</v>
      </c>
      <c r="B347">
        <v>1432</v>
      </c>
      <c r="C347" s="1">
        <v>45189</v>
      </c>
      <c r="D347" s="4">
        <v>0.32222222222222224</v>
      </c>
      <c r="E347" s="5">
        <v>0.34027777777777773</v>
      </c>
      <c r="F347" s="5">
        <v>0.64166666666666672</v>
      </c>
      <c r="G347" s="3">
        <f t="shared" si="5"/>
        <v>1</v>
      </c>
    </row>
    <row r="348" spans="1:7" x14ac:dyDescent="0.25">
      <c r="A348">
        <v>365</v>
      </c>
      <c r="B348">
        <v>1432</v>
      </c>
      <c r="C348" s="1">
        <v>45189</v>
      </c>
      <c r="D348" s="4">
        <v>0.34097222222222223</v>
      </c>
      <c r="E348" s="5">
        <v>0.34027777777777773</v>
      </c>
      <c r="F348" s="5">
        <v>0.64166666666666672</v>
      </c>
      <c r="G348" s="3">
        <f t="shared" si="5"/>
        <v>2</v>
      </c>
    </row>
    <row r="349" spans="1:7" x14ac:dyDescent="0.25">
      <c r="A349">
        <v>366</v>
      </c>
      <c r="B349">
        <v>1432</v>
      </c>
      <c r="C349" s="1">
        <v>45189</v>
      </c>
      <c r="D349" s="4">
        <v>0.64652777777777781</v>
      </c>
      <c r="E349" s="5">
        <v>0.34027777777777773</v>
      </c>
      <c r="F349" s="5">
        <v>0.64166666666666672</v>
      </c>
      <c r="G349" s="3">
        <f t="shared" si="5"/>
        <v>5</v>
      </c>
    </row>
    <row r="350" spans="1:7" x14ac:dyDescent="0.25">
      <c r="A350">
        <v>367</v>
      </c>
      <c r="B350">
        <v>22</v>
      </c>
      <c r="C350" s="1">
        <v>45189</v>
      </c>
      <c r="D350" s="4">
        <v>0.34027777777777773</v>
      </c>
      <c r="E350" s="5">
        <v>0.34027777777777773</v>
      </c>
      <c r="F350" s="5">
        <v>0.64166666666666672</v>
      </c>
      <c r="G350" s="3">
        <f t="shared" si="5"/>
        <v>2</v>
      </c>
    </row>
    <row r="351" spans="1:7" x14ac:dyDescent="0.25">
      <c r="A351">
        <v>368</v>
      </c>
      <c r="B351">
        <v>22</v>
      </c>
      <c r="C351" s="1">
        <v>45189</v>
      </c>
      <c r="D351" s="4">
        <v>0.3444444444444445</v>
      </c>
      <c r="E351" s="5">
        <v>0.34027777777777773</v>
      </c>
      <c r="F351" s="5">
        <v>0.64166666666666672</v>
      </c>
      <c r="G351" s="3">
        <f t="shared" si="5"/>
        <v>2</v>
      </c>
    </row>
    <row r="352" spans="1:7" x14ac:dyDescent="0.25">
      <c r="A352">
        <v>369</v>
      </c>
      <c r="B352">
        <v>22</v>
      </c>
      <c r="C352" s="1">
        <v>45189</v>
      </c>
      <c r="D352" s="4">
        <v>0.64374999999999993</v>
      </c>
      <c r="E352" s="5">
        <v>0.34027777777777773</v>
      </c>
      <c r="F352" s="5">
        <v>0.64166666666666672</v>
      </c>
      <c r="G352" s="3">
        <f t="shared" si="5"/>
        <v>5</v>
      </c>
    </row>
    <row r="353" spans="1:7" x14ac:dyDescent="0.25">
      <c r="A353">
        <v>370</v>
      </c>
      <c r="B353">
        <v>23</v>
      </c>
      <c r="C353" s="1">
        <v>45197</v>
      </c>
      <c r="D353" s="4">
        <v>0.3125</v>
      </c>
      <c r="E353" s="5">
        <v>0.36736111111111108</v>
      </c>
      <c r="F353" s="5">
        <v>0.68472222222222223</v>
      </c>
      <c r="G353" s="3">
        <f t="shared" si="5"/>
        <v>1</v>
      </c>
    </row>
    <row r="354" spans="1:7" x14ac:dyDescent="0.25">
      <c r="A354">
        <v>371</v>
      </c>
      <c r="B354">
        <v>23</v>
      </c>
      <c r="C354" s="1">
        <v>45197</v>
      </c>
      <c r="D354" s="4">
        <v>0.33611111111111108</v>
      </c>
      <c r="E354" s="5">
        <v>0.36736111111111108</v>
      </c>
      <c r="F354" s="5">
        <v>0.68472222222222223</v>
      </c>
      <c r="G354" s="3">
        <f t="shared" si="5"/>
        <v>1</v>
      </c>
    </row>
    <row r="355" spans="1:7" x14ac:dyDescent="0.25">
      <c r="A355">
        <v>372</v>
      </c>
      <c r="B355">
        <v>23</v>
      </c>
      <c r="C355" s="1">
        <v>45197</v>
      </c>
      <c r="D355" s="4">
        <v>0.35138888888888892</v>
      </c>
      <c r="E355" s="5">
        <v>0.36736111111111108</v>
      </c>
      <c r="F355" s="5">
        <v>0.68472222222222223</v>
      </c>
      <c r="G355" s="3">
        <f t="shared" si="5"/>
        <v>1</v>
      </c>
    </row>
    <row r="356" spans="1:7" x14ac:dyDescent="0.25">
      <c r="A356">
        <v>373</v>
      </c>
      <c r="B356">
        <v>23</v>
      </c>
      <c r="C356" s="1">
        <v>45197</v>
      </c>
      <c r="D356" s="4">
        <v>0.37847222222222227</v>
      </c>
      <c r="E356" s="5">
        <v>0.36736111111111108</v>
      </c>
      <c r="F356" s="5">
        <v>0.68472222222222223</v>
      </c>
      <c r="G356" s="3">
        <f t="shared" si="5"/>
        <v>2</v>
      </c>
    </row>
    <row r="357" spans="1:7" x14ac:dyDescent="0.25">
      <c r="A357">
        <v>374</v>
      </c>
      <c r="B357">
        <v>23</v>
      </c>
      <c r="C357" s="1">
        <v>45197</v>
      </c>
      <c r="D357" s="4">
        <v>0.63541666666666663</v>
      </c>
      <c r="E357" s="5">
        <v>0.36736111111111108</v>
      </c>
      <c r="F357" s="5">
        <v>0.68472222222222223</v>
      </c>
      <c r="G357" s="3">
        <f t="shared" si="5"/>
        <v>3</v>
      </c>
    </row>
    <row r="358" spans="1:7" x14ac:dyDescent="0.25">
      <c r="A358">
        <v>375</v>
      </c>
      <c r="B358">
        <v>22</v>
      </c>
      <c r="C358" s="1">
        <v>45197</v>
      </c>
      <c r="D358" s="4">
        <v>0.37777777777777777</v>
      </c>
      <c r="E358" s="5">
        <v>0.36736111111111108</v>
      </c>
      <c r="F358" s="5">
        <v>0.68472222222222223</v>
      </c>
      <c r="G358" s="3">
        <f t="shared" si="5"/>
        <v>2</v>
      </c>
    </row>
    <row r="359" spans="1:7" x14ac:dyDescent="0.25">
      <c r="A359">
        <v>376</v>
      </c>
      <c r="B359">
        <v>23</v>
      </c>
      <c r="C359" s="1">
        <v>45197</v>
      </c>
      <c r="D359" s="4">
        <v>0.36805555555555558</v>
      </c>
      <c r="E359" s="5">
        <v>0.36736111111111108</v>
      </c>
      <c r="F359" s="5">
        <v>0.68472222222222223</v>
      </c>
      <c r="G359" s="3">
        <f t="shared" si="5"/>
        <v>2</v>
      </c>
    </row>
    <row r="360" spans="1:7" x14ac:dyDescent="0.25">
      <c r="A360">
        <v>377</v>
      </c>
      <c r="B360">
        <v>23</v>
      </c>
      <c r="C360" s="1">
        <v>45197</v>
      </c>
      <c r="D360" s="4">
        <v>0.68472222222222223</v>
      </c>
      <c r="E360" s="5">
        <v>0.36736111111111108</v>
      </c>
      <c r="F360" s="5">
        <v>0.68472222222222223</v>
      </c>
      <c r="G360" s="3">
        <f t="shared" si="5"/>
        <v>5</v>
      </c>
    </row>
    <row r="361" spans="1:7" x14ac:dyDescent="0.25">
      <c r="A361">
        <v>378</v>
      </c>
      <c r="B361">
        <v>23</v>
      </c>
      <c r="C361" s="1">
        <v>45197</v>
      </c>
      <c r="D361" s="4">
        <v>0.68680555555555556</v>
      </c>
      <c r="E361" s="5">
        <v>0.36736111111111108</v>
      </c>
      <c r="F361" s="5">
        <v>0.68472222222222223</v>
      </c>
      <c r="G361" s="3">
        <f t="shared" si="5"/>
        <v>5</v>
      </c>
    </row>
    <row r="362" spans="1:7" x14ac:dyDescent="0.25">
      <c r="A362">
        <v>379</v>
      </c>
      <c r="B362">
        <v>23</v>
      </c>
      <c r="C362" s="1">
        <v>45197</v>
      </c>
      <c r="D362" s="4">
        <v>0.6875</v>
      </c>
      <c r="E362" s="5">
        <v>0.36736111111111108</v>
      </c>
      <c r="F362" s="5">
        <v>0.68472222222222223</v>
      </c>
      <c r="G362" s="3">
        <f t="shared" si="5"/>
        <v>5</v>
      </c>
    </row>
    <row r="363" spans="1:7" x14ac:dyDescent="0.25">
      <c r="A363">
        <v>380</v>
      </c>
      <c r="B363">
        <v>1432</v>
      </c>
      <c r="C363" s="1">
        <v>45197</v>
      </c>
      <c r="D363" s="4">
        <v>0.36805555555555558</v>
      </c>
      <c r="E363" s="5">
        <v>0.36736111111111108</v>
      </c>
      <c r="F363" s="5">
        <v>0.68472222222222223</v>
      </c>
      <c r="G363" s="3">
        <f t="shared" si="5"/>
        <v>2</v>
      </c>
    </row>
    <row r="364" spans="1:7" x14ac:dyDescent="0.25">
      <c r="A364">
        <v>381</v>
      </c>
      <c r="B364">
        <v>1432</v>
      </c>
      <c r="C364" s="1">
        <v>45197</v>
      </c>
      <c r="D364" s="4">
        <v>0.36874999999999997</v>
      </c>
      <c r="E364" s="5">
        <v>0.36736111111111108</v>
      </c>
      <c r="F364" s="5">
        <v>0.68472222222222223</v>
      </c>
      <c r="G364" s="3">
        <f t="shared" si="5"/>
        <v>2</v>
      </c>
    </row>
    <row r="365" spans="1:7" x14ac:dyDescent="0.25">
      <c r="A365">
        <v>382</v>
      </c>
      <c r="B365">
        <v>1432</v>
      </c>
      <c r="C365" s="1">
        <v>45197</v>
      </c>
      <c r="D365" s="4">
        <v>0.46527777777777773</v>
      </c>
      <c r="E365" s="5">
        <v>0.36736111111111108</v>
      </c>
      <c r="F365" s="5">
        <v>0.68472222222222223</v>
      </c>
      <c r="G365" s="3">
        <f t="shared" si="5"/>
        <v>3</v>
      </c>
    </row>
    <row r="366" spans="1:7" x14ac:dyDescent="0.25">
      <c r="A366">
        <v>384</v>
      </c>
      <c r="B366" s="2">
        <v>1442</v>
      </c>
      <c r="C366" s="1">
        <v>45218</v>
      </c>
      <c r="D366" s="4">
        <v>0.68194444444444446</v>
      </c>
      <c r="E366" s="5">
        <v>0.34236111111111112</v>
      </c>
      <c r="F366" s="5">
        <v>0.67986111111111114</v>
      </c>
      <c r="G366" s="3">
        <f t="shared" si="5"/>
        <v>5</v>
      </c>
    </row>
    <row r="367" spans="1:7" x14ac:dyDescent="0.25">
      <c r="A367">
        <v>385</v>
      </c>
      <c r="B367" s="2">
        <v>1441</v>
      </c>
      <c r="C367" s="1">
        <v>45218</v>
      </c>
      <c r="D367" s="4">
        <v>0.47430555555555554</v>
      </c>
      <c r="E367" s="5">
        <v>0.34236111111111112</v>
      </c>
      <c r="F367" s="5">
        <v>0.67986111111111114</v>
      </c>
      <c r="G367" s="3">
        <f t="shared" si="5"/>
        <v>3</v>
      </c>
    </row>
    <row r="368" spans="1:7" x14ac:dyDescent="0.25">
      <c r="A368">
        <v>386</v>
      </c>
      <c r="B368" s="2">
        <v>1441</v>
      </c>
      <c r="C368" s="1">
        <v>45223</v>
      </c>
      <c r="D368" s="4">
        <v>0.3743055555555555</v>
      </c>
      <c r="E368" s="5">
        <v>0.37361111111111112</v>
      </c>
      <c r="F368" s="5">
        <v>0.64097222222222217</v>
      </c>
      <c r="G368" s="3">
        <f t="shared" si="5"/>
        <v>2</v>
      </c>
    </row>
    <row r="369" spans="1:7" x14ac:dyDescent="0.25">
      <c r="A369">
        <v>387</v>
      </c>
      <c r="B369" s="2">
        <v>1441</v>
      </c>
      <c r="C369" s="1">
        <v>45223</v>
      </c>
      <c r="D369" s="4">
        <v>0.375</v>
      </c>
      <c r="E369" s="5">
        <v>0.37361111111111112</v>
      </c>
      <c r="F369" s="5">
        <v>0.64097222222222217</v>
      </c>
      <c r="G369" s="3">
        <f t="shared" si="5"/>
        <v>2</v>
      </c>
    </row>
    <row r="370" spans="1:7" x14ac:dyDescent="0.25">
      <c r="A370">
        <v>388</v>
      </c>
      <c r="B370" s="2">
        <v>1442</v>
      </c>
      <c r="C370" s="1">
        <v>45231</v>
      </c>
      <c r="D370" s="4">
        <v>0.36458333333333331</v>
      </c>
      <c r="E370" s="5">
        <v>0.36388888888888887</v>
      </c>
      <c r="F370" s="5">
        <v>0.66180555555555554</v>
      </c>
      <c r="G370" s="3">
        <f t="shared" si="5"/>
        <v>2</v>
      </c>
    </row>
    <row r="371" spans="1:7" x14ac:dyDescent="0.25">
      <c r="A371">
        <v>389</v>
      </c>
      <c r="B371" s="2">
        <v>1442</v>
      </c>
      <c r="C371" s="1">
        <v>45231</v>
      </c>
      <c r="D371" s="4">
        <v>0.3666666666666667</v>
      </c>
      <c r="E371" s="5">
        <v>0.36388888888888887</v>
      </c>
      <c r="F371" s="5">
        <v>0.66180555555555554</v>
      </c>
      <c r="G371" s="3">
        <f t="shared" si="5"/>
        <v>2</v>
      </c>
    </row>
    <row r="372" spans="1:7" x14ac:dyDescent="0.25">
      <c r="A372">
        <v>390</v>
      </c>
      <c r="B372" s="2">
        <v>1442</v>
      </c>
      <c r="C372" s="1">
        <v>45231</v>
      </c>
      <c r="D372" s="4">
        <v>0.36458333333333331</v>
      </c>
      <c r="E372" s="5">
        <v>0.36388888888888887</v>
      </c>
      <c r="F372" s="5">
        <v>0.66180555555555554</v>
      </c>
      <c r="G372" s="3">
        <f t="shared" si="5"/>
        <v>2</v>
      </c>
    </row>
    <row r="373" spans="1:7" x14ac:dyDescent="0.25">
      <c r="A373">
        <v>391</v>
      </c>
      <c r="B373" s="2">
        <v>30</v>
      </c>
      <c r="C373" s="1">
        <v>45231</v>
      </c>
      <c r="D373" s="4">
        <v>0.36458333333333331</v>
      </c>
      <c r="E373" s="5">
        <v>0.36388888888888887</v>
      </c>
      <c r="F373" s="5">
        <v>0.66180555555555554</v>
      </c>
      <c r="G373" s="3">
        <f t="shared" si="5"/>
        <v>2</v>
      </c>
    </row>
    <row r="374" spans="1:7" x14ac:dyDescent="0.25">
      <c r="A374">
        <v>392</v>
      </c>
      <c r="B374" s="2">
        <v>30</v>
      </c>
      <c r="C374" s="1">
        <v>45231</v>
      </c>
      <c r="D374" s="4">
        <v>0.36736111111111108</v>
      </c>
      <c r="E374" s="5">
        <v>0.36388888888888887</v>
      </c>
      <c r="F374" s="5">
        <v>0.66180555555555554</v>
      </c>
      <c r="G374" s="3">
        <f t="shared" si="5"/>
        <v>2</v>
      </c>
    </row>
    <row r="375" spans="1:7" x14ac:dyDescent="0.25">
      <c r="A375">
        <v>393</v>
      </c>
      <c r="B375" s="2">
        <v>30</v>
      </c>
      <c r="C375" s="1">
        <v>45231</v>
      </c>
      <c r="D375" s="4">
        <v>0.66249999999999998</v>
      </c>
      <c r="E375" s="5">
        <v>0.36388888888888887</v>
      </c>
      <c r="F375" s="5">
        <v>0.66180555555555554</v>
      </c>
      <c r="G375" s="3">
        <f t="shared" si="5"/>
        <v>5</v>
      </c>
    </row>
    <row r="376" spans="1:7" x14ac:dyDescent="0.25">
      <c r="A376">
        <v>394</v>
      </c>
      <c r="B376" s="2">
        <v>30</v>
      </c>
      <c r="C376" s="1">
        <v>45231</v>
      </c>
      <c r="D376" s="4">
        <v>0.66388888888888886</v>
      </c>
      <c r="E376" s="5">
        <v>0.36388888888888887</v>
      </c>
      <c r="F376" s="5">
        <v>0.66180555555555554</v>
      </c>
      <c r="G376" s="3">
        <f t="shared" si="5"/>
        <v>5</v>
      </c>
    </row>
    <row r="377" spans="1:7" x14ac:dyDescent="0.25">
      <c r="A377">
        <v>395</v>
      </c>
      <c r="B377" s="2">
        <v>1442</v>
      </c>
      <c r="C377" s="1">
        <v>45238</v>
      </c>
      <c r="D377" s="4">
        <v>0.37013888888888885</v>
      </c>
      <c r="E377" s="5">
        <v>0.36874999999999997</v>
      </c>
      <c r="F377" s="5">
        <v>0.68611111111111101</v>
      </c>
      <c r="G377" s="3">
        <f t="shared" si="5"/>
        <v>2</v>
      </c>
    </row>
    <row r="378" spans="1:7" x14ac:dyDescent="0.25">
      <c r="A378">
        <v>396</v>
      </c>
      <c r="B378" s="2">
        <v>1442</v>
      </c>
      <c r="C378" s="1">
        <v>45238</v>
      </c>
      <c r="D378" s="4">
        <v>0.37152777777777773</v>
      </c>
      <c r="E378" s="5">
        <v>0.36874999999999997</v>
      </c>
      <c r="F378" s="5">
        <v>0.68611111111111101</v>
      </c>
      <c r="G378" s="3">
        <f t="shared" si="5"/>
        <v>2</v>
      </c>
    </row>
    <row r="379" spans="1:7" x14ac:dyDescent="0.25">
      <c r="A379">
        <v>397</v>
      </c>
      <c r="B379" s="2">
        <v>1442</v>
      </c>
      <c r="C379" s="1">
        <v>45238</v>
      </c>
      <c r="D379" s="4">
        <v>0.37152777777777773</v>
      </c>
      <c r="E379" s="5">
        <v>0.36874999999999997</v>
      </c>
      <c r="F379" s="5">
        <v>0.68611111111111101</v>
      </c>
      <c r="G379" s="3">
        <f t="shared" si="5"/>
        <v>2</v>
      </c>
    </row>
    <row r="380" spans="1:7" x14ac:dyDescent="0.25">
      <c r="A380">
        <v>398</v>
      </c>
      <c r="B380" s="2">
        <v>30</v>
      </c>
      <c r="C380" s="1">
        <v>45238</v>
      </c>
      <c r="D380" s="4">
        <v>0.68611111111111101</v>
      </c>
      <c r="E380" s="5">
        <v>0.36874999999999997</v>
      </c>
      <c r="F380" s="5">
        <v>0.68611111111111101</v>
      </c>
      <c r="G380" s="3">
        <f t="shared" si="5"/>
        <v>5</v>
      </c>
    </row>
    <row r="381" spans="1:7" x14ac:dyDescent="0.25">
      <c r="A381">
        <v>399</v>
      </c>
      <c r="B381" s="2">
        <v>30</v>
      </c>
      <c r="C381" s="1">
        <v>45238</v>
      </c>
      <c r="D381" s="4">
        <v>0.68611111111111101</v>
      </c>
      <c r="E381" s="5">
        <v>0.36874999999999997</v>
      </c>
      <c r="F381" s="5">
        <v>0.68611111111111101</v>
      </c>
      <c r="G381" s="3">
        <f t="shared" si="5"/>
        <v>5</v>
      </c>
    </row>
    <row r="382" spans="1:7" x14ac:dyDescent="0.25">
      <c r="A382">
        <v>400</v>
      </c>
      <c r="B382" s="2">
        <v>1442</v>
      </c>
      <c r="C382" s="1">
        <v>45238</v>
      </c>
      <c r="D382" s="4">
        <v>0.36944444444444446</v>
      </c>
      <c r="E382" s="5">
        <v>0.36874999999999997</v>
      </c>
      <c r="F382" s="5">
        <v>0.68611111111111101</v>
      </c>
      <c r="G382" s="3">
        <f t="shared" si="5"/>
        <v>2</v>
      </c>
    </row>
    <row r="383" spans="1:7" x14ac:dyDescent="0.25">
      <c r="A383">
        <v>401</v>
      </c>
      <c r="B383" s="2">
        <v>1442</v>
      </c>
      <c r="C383" s="1">
        <v>45238</v>
      </c>
      <c r="D383" s="4">
        <v>0.37291666666666662</v>
      </c>
      <c r="E383" s="5">
        <v>0.36874999999999997</v>
      </c>
      <c r="F383" s="5">
        <v>0.68611111111111101</v>
      </c>
      <c r="G383" s="3">
        <f t="shared" si="5"/>
        <v>2</v>
      </c>
    </row>
    <row r="384" spans="1:7" x14ac:dyDescent="0.25">
      <c r="A384">
        <v>402</v>
      </c>
      <c r="B384" s="2">
        <v>30</v>
      </c>
      <c r="C384" s="1">
        <v>45238</v>
      </c>
      <c r="D384" s="4">
        <v>0.36944444444444446</v>
      </c>
      <c r="E384" s="5">
        <v>0.36874999999999997</v>
      </c>
      <c r="F384" s="5">
        <v>0.68611111111111101</v>
      </c>
      <c r="G384" s="3">
        <f t="shared" si="5"/>
        <v>2</v>
      </c>
    </row>
    <row r="385" spans="1:7" x14ac:dyDescent="0.25">
      <c r="A385">
        <v>403</v>
      </c>
      <c r="B385" s="2">
        <v>1441</v>
      </c>
      <c r="C385" s="1">
        <v>45245</v>
      </c>
      <c r="D385" s="4">
        <v>0.34583333333333338</v>
      </c>
      <c r="E385" s="5">
        <v>0.3444444444444445</v>
      </c>
      <c r="F385" s="5">
        <v>0.66319444444444442</v>
      </c>
      <c r="G385" s="3">
        <f t="shared" si="5"/>
        <v>2</v>
      </c>
    </row>
    <row r="386" spans="1:7" x14ac:dyDescent="0.25">
      <c r="A386">
        <v>404</v>
      </c>
      <c r="B386" s="2">
        <v>1441</v>
      </c>
      <c r="C386" s="1">
        <v>45245</v>
      </c>
      <c r="D386" s="4">
        <v>0.6645833333333333</v>
      </c>
      <c r="E386" s="5">
        <v>0.3444444444444445</v>
      </c>
      <c r="F386" s="5">
        <v>0.66319444444444442</v>
      </c>
      <c r="G386" s="3">
        <f t="shared" si="5"/>
        <v>5</v>
      </c>
    </row>
    <row r="387" spans="1:7" x14ac:dyDescent="0.25">
      <c r="A387">
        <v>405</v>
      </c>
      <c r="B387" s="2">
        <v>30</v>
      </c>
      <c r="C387" s="1">
        <v>45245</v>
      </c>
      <c r="D387" s="4">
        <v>0.34513888888888888</v>
      </c>
      <c r="E387" s="5">
        <v>0.3444444444444445</v>
      </c>
      <c r="F387" s="5">
        <v>0.66319444444444442</v>
      </c>
      <c r="G387" s="3">
        <f t="shared" ref="G387:G396" si="6">IF(D387 &lt; E387, 1, IF(AND(D387 &gt;= E387, D387 &lt; E387 + TIME(1,0,0)), 2, IF(AND(D387 &gt;= E387 + TIME(1,0,0), D387 &lt; F387 - TIME(1,0,0)), 3, IF(AND(D387 &gt;= F387 - TIME(1,0,0), D387 &lt; F387), 4, IF(D387 &gt;= F387, 5)))))</f>
        <v>2</v>
      </c>
    </row>
    <row r="388" spans="1:7" x14ac:dyDescent="0.25">
      <c r="A388">
        <v>406</v>
      </c>
      <c r="B388" s="2">
        <v>30</v>
      </c>
      <c r="C388" s="1">
        <v>45245</v>
      </c>
      <c r="D388" s="4">
        <v>0.34513888888888888</v>
      </c>
      <c r="E388" s="5">
        <v>0.3444444444444445</v>
      </c>
      <c r="F388" s="5">
        <v>0.66319444444444442</v>
      </c>
      <c r="G388" s="3">
        <f t="shared" si="6"/>
        <v>2</v>
      </c>
    </row>
    <row r="389" spans="1:7" x14ac:dyDescent="0.25">
      <c r="A389">
        <v>407</v>
      </c>
      <c r="B389" s="2">
        <v>30</v>
      </c>
      <c r="C389" s="1">
        <v>45245</v>
      </c>
      <c r="D389" s="4">
        <v>0.66388888888888886</v>
      </c>
      <c r="E389" s="5">
        <v>0.3444444444444445</v>
      </c>
      <c r="F389" s="5">
        <v>0.66319444444444442</v>
      </c>
      <c r="G389" s="3">
        <f t="shared" si="6"/>
        <v>5</v>
      </c>
    </row>
    <row r="390" spans="1:7" x14ac:dyDescent="0.25">
      <c r="A390">
        <v>408</v>
      </c>
      <c r="B390" s="2">
        <v>30</v>
      </c>
      <c r="C390" s="1">
        <v>45245</v>
      </c>
      <c r="D390" s="4">
        <v>0.6645833333333333</v>
      </c>
      <c r="E390" s="5">
        <v>0.3444444444444445</v>
      </c>
      <c r="F390" s="5">
        <v>0.66319444444444442</v>
      </c>
      <c r="G390" s="3">
        <f t="shared" si="6"/>
        <v>5</v>
      </c>
    </row>
    <row r="391" spans="1:7" x14ac:dyDescent="0.25">
      <c r="A391">
        <v>409</v>
      </c>
      <c r="B391" s="2">
        <v>1441</v>
      </c>
      <c r="C391" s="1">
        <v>45252</v>
      </c>
      <c r="D391" s="4">
        <v>0.67291666666666661</v>
      </c>
      <c r="E391" s="5">
        <v>0.3527777777777778</v>
      </c>
      <c r="F391" s="5">
        <v>0.67222222222222217</v>
      </c>
      <c r="G391" s="3">
        <f t="shared" si="6"/>
        <v>5</v>
      </c>
    </row>
    <row r="392" spans="1:7" x14ac:dyDescent="0.25">
      <c r="A392">
        <v>410</v>
      </c>
      <c r="B392" s="2">
        <v>1441</v>
      </c>
      <c r="C392" s="1">
        <v>45252</v>
      </c>
      <c r="D392" s="4">
        <v>0.67569444444444438</v>
      </c>
      <c r="E392" s="5">
        <v>0.3527777777777778</v>
      </c>
      <c r="F392" s="5">
        <v>0.67222222222222217</v>
      </c>
      <c r="G392" s="3">
        <f t="shared" si="6"/>
        <v>5</v>
      </c>
    </row>
    <row r="393" spans="1:7" x14ac:dyDescent="0.25">
      <c r="A393">
        <v>411</v>
      </c>
      <c r="B393" s="2">
        <v>30</v>
      </c>
      <c r="C393" s="1">
        <v>45252</v>
      </c>
      <c r="D393" s="4">
        <v>0.34583333333333338</v>
      </c>
      <c r="E393" s="5">
        <v>0.3527777777777778</v>
      </c>
      <c r="F393" s="5">
        <v>0.67222222222222217</v>
      </c>
      <c r="G393" s="3">
        <f t="shared" si="6"/>
        <v>1</v>
      </c>
    </row>
    <row r="394" spans="1:7" x14ac:dyDescent="0.25">
      <c r="A394">
        <v>412</v>
      </c>
      <c r="B394" s="2">
        <v>1441</v>
      </c>
      <c r="C394" s="1">
        <v>45261</v>
      </c>
      <c r="D394" s="4">
        <v>0.37013888888888885</v>
      </c>
      <c r="E394" s="5">
        <v>0.36944444444444446</v>
      </c>
      <c r="F394" s="5">
        <v>0.65833333333333333</v>
      </c>
      <c r="G394" s="3">
        <f t="shared" si="6"/>
        <v>2</v>
      </c>
    </row>
    <row r="395" spans="1:7" x14ac:dyDescent="0.25">
      <c r="A395">
        <v>413</v>
      </c>
      <c r="B395" s="2">
        <v>30</v>
      </c>
      <c r="C395" s="1">
        <v>45261</v>
      </c>
      <c r="D395" s="4">
        <v>0.65833333333333333</v>
      </c>
      <c r="E395" s="5">
        <v>0.36944444444444446</v>
      </c>
      <c r="F395" s="5">
        <v>0.65833333333333333</v>
      </c>
      <c r="G395" s="3">
        <f t="shared" si="6"/>
        <v>5</v>
      </c>
    </row>
    <row r="396" spans="1:7" x14ac:dyDescent="0.25">
      <c r="A396">
        <v>414</v>
      </c>
      <c r="B396" s="2">
        <v>30</v>
      </c>
      <c r="C396" s="1">
        <v>45261</v>
      </c>
      <c r="D396" s="4">
        <v>0.66041666666666665</v>
      </c>
      <c r="E396" s="5">
        <v>0.36944444444444446</v>
      </c>
      <c r="F396" s="5">
        <v>0.65833333333333333</v>
      </c>
      <c r="G396" s="3">
        <f t="shared" si="6"/>
        <v>5</v>
      </c>
    </row>
  </sheetData>
  <sortState xmlns:xlrd2="http://schemas.microsoft.com/office/spreadsheetml/2017/richdata2" ref="A2:F397">
    <sortCondition ref="A1:A39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01C7-FC31-42C1-A26B-BE712F5C6FCE}">
  <dimension ref="A1:D385"/>
  <sheetViews>
    <sheetView workbookViewId="0">
      <selection activeCell="G12" sqref="G12:H14"/>
    </sheetView>
  </sheetViews>
  <sheetFormatPr defaultRowHeight="15" x14ac:dyDescent="0.25"/>
  <cols>
    <col min="1" max="4" width="12" customWidth="1"/>
  </cols>
  <sheetData>
    <row r="1" spans="1:4" x14ac:dyDescent="0.25">
      <c r="A1" s="7" t="s">
        <v>38</v>
      </c>
      <c r="B1" s="7" t="s">
        <v>17</v>
      </c>
      <c r="C1" s="10" t="s">
        <v>39</v>
      </c>
      <c r="D1" s="7" t="s">
        <v>42</v>
      </c>
    </row>
    <row r="2" spans="1:4" x14ac:dyDescent="0.25">
      <c r="A2" s="8">
        <v>22</v>
      </c>
      <c r="B2" s="9">
        <v>45148</v>
      </c>
      <c r="C2" s="8" t="s">
        <v>40</v>
      </c>
      <c r="D2" s="11">
        <v>0.33333333333333331</v>
      </c>
    </row>
    <row r="3" spans="1:4" x14ac:dyDescent="0.25">
      <c r="A3" s="8">
        <v>22</v>
      </c>
      <c r="B3" s="9">
        <v>45148</v>
      </c>
      <c r="C3" s="8" t="s">
        <v>41</v>
      </c>
      <c r="D3" s="11">
        <v>0.67222222222222217</v>
      </c>
    </row>
    <row r="4" spans="1:4" x14ac:dyDescent="0.25">
      <c r="A4" s="8">
        <v>22</v>
      </c>
      <c r="B4" s="9">
        <v>45155</v>
      </c>
      <c r="C4" s="8" t="s">
        <v>40</v>
      </c>
      <c r="D4" s="11">
        <v>0.35486111111111113</v>
      </c>
    </row>
    <row r="5" spans="1:4" x14ac:dyDescent="0.25">
      <c r="A5" s="8">
        <v>22</v>
      </c>
      <c r="B5" s="9">
        <v>45155</v>
      </c>
      <c r="C5" s="8" t="s">
        <v>41</v>
      </c>
      <c r="D5" s="11">
        <v>0.65</v>
      </c>
    </row>
    <row r="6" spans="1:4" x14ac:dyDescent="0.25">
      <c r="A6" s="8">
        <v>22</v>
      </c>
      <c r="B6" s="9">
        <v>45161</v>
      </c>
      <c r="C6" s="8" t="s">
        <v>40</v>
      </c>
      <c r="D6" s="11">
        <v>0.33819444444444446</v>
      </c>
    </row>
    <row r="7" spans="1:4" x14ac:dyDescent="0.25">
      <c r="A7" s="8">
        <v>22</v>
      </c>
      <c r="B7" s="9">
        <v>45161</v>
      </c>
      <c r="C7" s="8" t="s">
        <v>41</v>
      </c>
      <c r="D7" s="11">
        <v>0.66527777777777775</v>
      </c>
    </row>
    <row r="8" spans="1:4" x14ac:dyDescent="0.25">
      <c r="A8" s="8">
        <v>22</v>
      </c>
      <c r="B8" s="9">
        <v>45170</v>
      </c>
      <c r="C8" s="8" t="s">
        <v>40</v>
      </c>
      <c r="D8" s="11">
        <v>0.3833333333333333</v>
      </c>
    </row>
    <row r="9" spans="1:4" x14ac:dyDescent="0.25">
      <c r="A9" s="8">
        <v>22</v>
      </c>
      <c r="B9" s="9">
        <v>45170</v>
      </c>
      <c r="C9" s="8" t="s">
        <v>41</v>
      </c>
      <c r="D9" s="11">
        <v>0.6694444444444444</v>
      </c>
    </row>
    <row r="10" spans="1:4" x14ac:dyDescent="0.25">
      <c r="A10" s="8">
        <v>22</v>
      </c>
      <c r="B10" s="9">
        <v>45175</v>
      </c>
      <c r="C10" s="8" t="s">
        <v>40</v>
      </c>
      <c r="D10" s="11">
        <v>0.37777777777777777</v>
      </c>
    </row>
    <row r="11" spans="1:4" x14ac:dyDescent="0.25">
      <c r="A11" s="8">
        <v>22</v>
      </c>
      <c r="B11" s="9">
        <v>45175</v>
      </c>
      <c r="C11" s="8" t="s">
        <v>41</v>
      </c>
      <c r="D11" s="11">
        <v>0.65277777777777779</v>
      </c>
    </row>
    <row r="12" spans="1:4" x14ac:dyDescent="0.25">
      <c r="A12" s="8">
        <v>22</v>
      </c>
      <c r="B12" s="9">
        <v>45182</v>
      </c>
      <c r="C12" s="8" t="s">
        <v>40</v>
      </c>
      <c r="D12" s="11">
        <v>0.35138888888888892</v>
      </c>
    </row>
    <row r="13" spans="1:4" x14ac:dyDescent="0.25">
      <c r="A13" s="8">
        <v>22</v>
      </c>
      <c r="B13" s="9">
        <v>45182</v>
      </c>
      <c r="C13" s="8" t="s">
        <v>41</v>
      </c>
      <c r="D13" s="11">
        <v>0.66736111111111107</v>
      </c>
    </row>
    <row r="14" spans="1:4" x14ac:dyDescent="0.25">
      <c r="A14" s="8">
        <v>22</v>
      </c>
      <c r="B14" s="9">
        <v>45189</v>
      </c>
      <c r="C14" s="8" t="s">
        <v>40</v>
      </c>
      <c r="D14" s="11">
        <v>0.34027777777777773</v>
      </c>
    </row>
    <row r="15" spans="1:4" x14ac:dyDescent="0.25">
      <c r="A15" s="8">
        <v>22</v>
      </c>
      <c r="B15" s="9">
        <v>45189</v>
      </c>
      <c r="C15" s="8" t="s">
        <v>41</v>
      </c>
      <c r="D15" s="11">
        <v>0.64166666666666672</v>
      </c>
    </row>
    <row r="16" spans="1:4" x14ac:dyDescent="0.25">
      <c r="A16" s="8">
        <v>22</v>
      </c>
      <c r="B16" s="9">
        <v>45197</v>
      </c>
      <c r="C16" s="8" t="s">
        <v>40</v>
      </c>
      <c r="D16" s="11">
        <v>0.36736111111111108</v>
      </c>
    </row>
    <row r="17" spans="1:4" x14ac:dyDescent="0.25">
      <c r="A17" s="8">
        <v>22</v>
      </c>
      <c r="B17" s="9">
        <v>45197</v>
      </c>
      <c r="C17" s="8" t="s">
        <v>41</v>
      </c>
      <c r="D17" s="11">
        <v>0.68472222222222223</v>
      </c>
    </row>
    <row r="18" spans="1:4" x14ac:dyDescent="0.25">
      <c r="A18" s="8">
        <v>23</v>
      </c>
      <c r="B18" s="9">
        <v>45148</v>
      </c>
      <c r="C18" s="8" t="s">
        <v>40</v>
      </c>
      <c r="D18" s="11">
        <v>0.33333333333333331</v>
      </c>
    </row>
    <row r="19" spans="1:4" x14ac:dyDescent="0.25">
      <c r="A19" s="8">
        <v>23</v>
      </c>
      <c r="B19" s="9">
        <v>45148</v>
      </c>
      <c r="C19" s="8" t="s">
        <v>41</v>
      </c>
      <c r="D19" s="11">
        <v>0.67222222222222217</v>
      </c>
    </row>
    <row r="20" spans="1:4" x14ac:dyDescent="0.25">
      <c r="A20" s="8">
        <v>23</v>
      </c>
      <c r="B20" s="9">
        <v>45155</v>
      </c>
      <c r="C20" s="8" t="s">
        <v>40</v>
      </c>
      <c r="D20" s="11">
        <v>0.35486111111111113</v>
      </c>
    </row>
    <row r="21" spans="1:4" x14ac:dyDescent="0.25">
      <c r="A21" s="8">
        <v>23</v>
      </c>
      <c r="B21" s="9">
        <v>45155</v>
      </c>
      <c r="C21" s="8" t="s">
        <v>41</v>
      </c>
      <c r="D21" s="11">
        <v>0.65</v>
      </c>
    </row>
    <row r="22" spans="1:4" x14ac:dyDescent="0.25">
      <c r="A22" s="8">
        <v>23</v>
      </c>
      <c r="B22" s="9">
        <v>45161</v>
      </c>
      <c r="C22" s="8" t="s">
        <v>40</v>
      </c>
      <c r="D22" s="11">
        <v>0.33819444444444446</v>
      </c>
    </row>
    <row r="23" spans="1:4" x14ac:dyDescent="0.25">
      <c r="A23" s="8">
        <v>23</v>
      </c>
      <c r="B23" s="9">
        <v>45161</v>
      </c>
      <c r="C23" s="8" t="s">
        <v>41</v>
      </c>
      <c r="D23" s="11">
        <v>0.66527777777777775</v>
      </c>
    </row>
    <row r="24" spans="1:4" x14ac:dyDescent="0.25">
      <c r="A24" s="8">
        <v>23</v>
      </c>
      <c r="B24" s="9">
        <v>45170</v>
      </c>
      <c r="C24" s="8" t="s">
        <v>40</v>
      </c>
      <c r="D24" s="11">
        <v>0.38263888888888892</v>
      </c>
    </row>
    <row r="25" spans="1:4" x14ac:dyDescent="0.25">
      <c r="A25" s="8">
        <v>23</v>
      </c>
      <c r="B25" s="9">
        <v>45170</v>
      </c>
      <c r="C25" s="8" t="s">
        <v>41</v>
      </c>
      <c r="D25" s="11">
        <v>0.67013888888888884</v>
      </c>
    </row>
    <row r="26" spans="1:4" x14ac:dyDescent="0.25">
      <c r="A26" s="8">
        <v>23</v>
      </c>
      <c r="B26" s="9">
        <v>45175</v>
      </c>
      <c r="C26" s="8" t="s">
        <v>40</v>
      </c>
      <c r="D26" s="11">
        <v>0.37777777777777777</v>
      </c>
    </row>
    <row r="27" spans="1:4" x14ac:dyDescent="0.25">
      <c r="A27" s="8">
        <v>23</v>
      </c>
      <c r="B27" s="9">
        <v>45175</v>
      </c>
      <c r="C27" s="8" t="s">
        <v>41</v>
      </c>
      <c r="D27" s="11">
        <v>0.65347222222222223</v>
      </c>
    </row>
    <row r="28" spans="1:4" x14ac:dyDescent="0.25">
      <c r="A28" s="8">
        <v>23</v>
      </c>
      <c r="B28" s="9">
        <v>45182</v>
      </c>
      <c r="C28" s="8" t="s">
        <v>40</v>
      </c>
      <c r="D28" s="11">
        <v>0.35138888888888892</v>
      </c>
    </row>
    <row r="29" spans="1:4" x14ac:dyDescent="0.25">
      <c r="A29" s="8">
        <v>23</v>
      </c>
      <c r="B29" s="9">
        <v>45182</v>
      </c>
      <c r="C29" s="8" t="s">
        <v>41</v>
      </c>
      <c r="D29" s="11">
        <v>0.66736111111111107</v>
      </c>
    </row>
    <row r="30" spans="1:4" x14ac:dyDescent="0.25">
      <c r="A30" s="8">
        <v>23</v>
      </c>
      <c r="B30" s="9">
        <v>45189</v>
      </c>
      <c r="C30" s="8" t="s">
        <v>40</v>
      </c>
      <c r="D30" s="11">
        <v>0.34027777777777773</v>
      </c>
    </row>
    <row r="31" spans="1:4" x14ac:dyDescent="0.25">
      <c r="A31" s="8">
        <v>23</v>
      </c>
      <c r="B31" s="9">
        <v>45189</v>
      </c>
      <c r="C31" s="8" t="s">
        <v>41</v>
      </c>
      <c r="D31" s="11">
        <v>0.64166666666666672</v>
      </c>
    </row>
    <row r="32" spans="1:4" x14ac:dyDescent="0.25">
      <c r="A32" s="8">
        <v>23</v>
      </c>
      <c r="B32" s="9">
        <v>45197</v>
      </c>
      <c r="C32" s="8" t="s">
        <v>40</v>
      </c>
      <c r="D32" s="11">
        <v>0.36736111111111108</v>
      </c>
    </row>
    <row r="33" spans="1:4" x14ac:dyDescent="0.25">
      <c r="A33" s="8">
        <v>23</v>
      </c>
      <c r="B33" s="9">
        <v>45197</v>
      </c>
      <c r="C33" s="8" t="s">
        <v>41</v>
      </c>
      <c r="D33" s="11">
        <v>0.68472222222222223</v>
      </c>
    </row>
    <row r="34" spans="1:4" x14ac:dyDescent="0.25">
      <c r="A34" s="8">
        <v>24</v>
      </c>
      <c r="B34" s="9">
        <v>45155</v>
      </c>
      <c r="C34" s="8" t="s">
        <v>40</v>
      </c>
      <c r="D34" s="11">
        <v>0.35625000000000001</v>
      </c>
    </row>
    <row r="35" spans="1:4" x14ac:dyDescent="0.25">
      <c r="A35" s="8">
        <v>24</v>
      </c>
      <c r="B35" s="9">
        <v>45155</v>
      </c>
      <c r="C35" s="8" t="s">
        <v>41</v>
      </c>
      <c r="D35" s="11">
        <v>0.65277777777777779</v>
      </c>
    </row>
    <row r="36" spans="1:4" x14ac:dyDescent="0.25">
      <c r="A36" s="8">
        <v>24</v>
      </c>
      <c r="B36" s="9">
        <v>45161</v>
      </c>
      <c r="C36" s="8" t="s">
        <v>40</v>
      </c>
      <c r="D36" s="11">
        <v>0.33819444444444446</v>
      </c>
    </row>
    <row r="37" spans="1:4" x14ac:dyDescent="0.25">
      <c r="A37" s="8">
        <v>24</v>
      </c>
      <c r="B37" s="9">
        <v>45161</v>
      </c>
      <c r="C37" s="8" t="s">
        <v>41</v>
      </c>
      <c r="D37" s="11">
        <v>0.66527777777777775</v>
      </c>
    </row>
    <row r="38" spans="1:4" x14ac:dyDescent="0.25">
      <c r="A38" s="8">
        <v>24</v>
      </c>
      <c r="B38" s="9">
        <v>45170</v>
      </c>
      <c r="C38" s="8" t="s">
        <v>40</v>
      </c>
      <c r="D38" s="11">
        <v>0.38819444444444445</v>
      </c>
    </row>
    <row r="39" spans="1:4" x14ac:dyDescent="0.25">
      <c r="A39" s="8">
        <v>24</v>
      </c>
      <c r="B39" s="9">
        <v>45170</v>
      </c>
      <c r="C39" s="8" t="s">
        <v>41</v>
      </c>
      <c r="D39" s="11">
        <v>0.67222222222222217</v>
      </c>
    </row>
    <row r="40" spans="1:4" x14ac:dyDescent="0.25">
      <c r="A40" s="8">
        <v>24</v>
      </c>
      <c r="B40" s="9">
        <v>45175</v>
      </c>
      <c r="C40" s="8" t="s">
        <v>40</v>
      </c>
      <c r="D40" s="11">
        <v>0.37222222222222223</v>
      </c>
    </row>
    <row r="41" spans="1:4" x14ac:dyDescent="0.25">
      <c r="A41" s="8">
        <v>24</v>
      </c>
      <c r="B41" s="9">
        <v>45175</v>
      </c>
      <c r="C41" s="8" t="s">
        <v>41</v>
      </c>
      <c r="D41" s="11">
        <v>0.64861111111111114</v>
      </c>
    </row>
    <row r="42" spans="1:4" x14ac:dyDescent="0.25">
      <c r="A42" s="8">
        <v>24</v>
      </c>
      <c r="B42" s="9">
        <v>45182</v>
      </c>
      <c r="C42" s="8" t="s">
        <v>40</v>
      </c>
      <c r="D42" s="11">
        <v>0.35347222222222219</v>
      </c>
    </row>
    <row r="43" spans="1:4" x14ac:dyDescent="0.25">
      <c r="A43" s="8">
        <v>24</v>
      </c>
      <c r="B43" s="9">
        <v>45182</v>
      </c>
      <c r="C43" s="8" t="s">
        <v>41</v>
      </c>
      <c r="D43" s="11">
        <v>0.66527777777777775</v>
      </c>
    </row>
    <row r="44" spans="1:4" x14ac:dyDescent="0.25">
      <c r="A44" s="8">
        <v>24</v>
      </c>
      <c r="B44" s="9">
        <v>45189</v>
      </c>
      <c r="C44" s="8" t="s">
        <v>40</v>
      </c>
      <c r="D44" s="11">
        <v>0.34027777777777773</v>
      </c>
    </row>
    <row r="45" spans="1:4" x14ac:dyDescent="0.25">
      <c r="A45" s="8">
        <v>24</v>
      </c>
      <c r="B45" s="9">
        <v>45189</v>
      </c>
      <c r="C45" s="8" t="s">
        <v>41</v>
      </c>
      <c r="D45" s="11">
        <v>0.63472222222222219</v>
      </c>
    </row>
    <row r="46" spans="1:4" x14ac:dyDescent="0.25">
      <c r="A46" s="8">
        <v>24</v>
      </c>
      <c r="B46" s="9">
        <v>45196</v>
      </c>
      <c r="C46" s="8" t="s">
        <v>40</v>
      </c>
      <c r="D46" s="11">
        <v>0.34791666666666665</v>
      </c>
    </row>
    <row r="47" spans="1:4" x14ac:dyDescent="0.25">
      <c r="A47" s="8">
        <v>24</v>
      </c>
      <c r="B47" s="9">
        <v>45196</v>
      </c>
      <c r="C47" s="8" t="s">
        <v>41</v>
      </c>
      <c r="D47" s="11">
        <v>0.6645833333333333</v>
      </c>
    </row>
    <row r="48" spans="1:4" x14ac:dyDescent="0.25">
      <c r="A48" s="8">
        <v>24</v>
      </c>
      <c r="B48" s="9">
        <v>45202</v>
      </c>
      <c r="C48" s="8" t="s">
        <v>40</v>
      </c>
      <c r="D48" s="11">
        <v>0.36041666666666666</v>
      </c>
    </row>
    <row r="49" spans="1:4" x14ac:dyDescent="0.25">
      <c r="A49" s="8">
        <v>24</v>
      </c>
      <c r="B49" s="9">
        <v>45202</v>
      </c>
      <c r="C49" s="8" t="s">
        <v>41</v>
      </c>
      <c r="D49" s="11">
        <v>0.6694444444444444</v>
      </c>
    </row>
    <row r="50" spans="1:4" x14ac:dyDescent="0.25">
      <c r="A50" s="8">
        <v>25</v>
      </c>
      <c r="B50" s="9">
        <v>45155</v>
      </c>
      <c r="C50" s="8" t="s">
        <v>40</v>
      </c>
      <c r="D50" s="11">
        <v>0.35555555555555557</v>
      </c>
    </row>
    <row r="51" spans="1:4" x14ac:dyDescent="0.25">
      <c r="A51" s="8">
        <v>25</v>
      </c>
      <c r="B51" s="9">
        <v>45155</v>
      </c>
      <c r="C51" s="8" t="s">
        <v>41</v>
      </c>
      <c r="D51" s="11">
        <v>0.65277777777777779</v>
      </c>
    </row>
    <row r="52" spans="1:4" x14ac:dyDescent="0.25">
      <c r="A52" s="8">
        <v>25</v>
      </c>
      <c r="B52" s="9">
        <v>45161</v>
      </c>
      <c r="C52" s="8" t="s">
        <v>40</v>
      </c>
      <c r="D52" s="11">
        <v>0.33819444444444446</v>
      </c>
    </row>
    <row r="53" spans="1:4" x14ac:dyDescent="0.25">
      <c r="A53" s="8">
        <v>25</v>
      </c>
      <c r="B53" s="9">
        <v>45161</v>
      </c>
      <c r="C53" s="8" t="s">
        <v>41</v>
      </c>
      <c r="D53" s="11">
        <v>0.66527777777777775</v>
      </c>
    </row>
    <row r="54" spans="1:4" x14ac:dyDescent="0.25">
      <c r="A54" s="8">
        <v>25</v>
      </c>
      <c r="B54" s="9">
        <v>45170</v>
      </c>
      <c r="C54" s="8" t="s">
        <v>40</v>
      </c>
      <c r="D54" s="11">
        <v>0.38819444444444445</v>
      </c>
    </row>
    <row r="55" spans="1:4" x14ac:dyDescent="0.25">
      <c r="A55" s="8">
        <v>25</v>
      </c>
      <c r="B55" s="9">
        <v>45170</v>
      </c>
      <c r="C55" s="8" t="s">
        <v>41</v>
      </c>
      <c r="D55" s="11">
        <v>0.67291666666666661</v>
      </c>
    </row>
    <row r="56" spans="1:4" x14ac:dyDescent="0.25">
      <c r="A56" s="8">
        <v>25</v>
      </c>
      <c r="B56" s="9">
        <v>45175</v>
      </c>
      <c r="C56" s="8" t="s">
        <v>40</v>
      </c>
      <c r="D56" s="11">
        <v>0.37222222222222223</v>
      </c>
    </row>
    <row r="57" spans="1:4" x14ac:dyDescent="0.25">
      <c r="A57" s="8">
        <v>25</v>
      </c>
      <c r="B57" s="9">
        <v>45175</v>
      </c>
      <c r="C57" s="8" t="s">
        <v>41</v>
      </c>
      <c r="D57" s="11">
        <v>0.64861111111111114</v>
      </c>
    </row>
    <row r="58" spans="1:4" x14ac:dyDescent="0.25">
      <c r="A58" s="8">
        <v>25</v>
      </c>
      <c r="B58" s="9">
        <v>45182</v>
      </c>
      <c r="C58" s="8" t="s">
        <v>40</v>
      </c>
      <c r="D58" s="11">
        <v>0.35347222222222219</v>
      </c>
    </row>
    <row r="59" spans="1:4" x14ac:dyDescent="0.25">
      <c r="A59" s="8">
        <v>25</v>
      </c>
      <c r="B59" s="9">
        <v>45182</v>
      </c>
      <c r="C59" s="8" t="s">
        <v>41</v>
      </c>
      <c r="D59" s="11">
        <v>0.66527777777777775</v>
      </c>
    </row>
    <row r="60" spans="1:4" x14ac:dyDescent="0.25">
      <c r="A60" s="8">
        <v>25</v>
      </c>
      <c r="B60" s="9">
        <v>45189</v>
      </c>
      <c r="C60" s="8" t="s">
        <v>40</v>
      </c>
      <c r="D60" s="11">
        <v>0.34027777777777773</v>
      </c>
    </row>
    <row r="61" spans="1:4" x14ac:dyDescent="0.25">
      <c r="A61" s="8">
        <v>25</v>
      </c>
      <c r="B61" s="9">
        <v>45189</v>
      </c>
      <c r="C61" s="8" t="s">
        <v>41</v>
      </c>
      <c r="D61" s="11">
        <v>0.63472222222222219</v>
      </c>
    </row>
    <row r="62" spans="1:4" x14ac:dyDescent="0.25">
      <c r="A62" s="8">
        <v>25</v>
      </c>
      <c r="B62" s="9">
        <v>45196</v>
      </c>
      <c r="C62" s="8" t="s">
        <v>40</v>
      </c>
      <c r="D62" s="11">
        <v>0.34791666666666665</v>
      </c>
    </row>
    <row r="63" spans="1:4" x14ac:dyDescent="0.25">
      <c r="A63" s="8">
        <v>25</v>
      </c>
      <c r="B63" s="9">
        <v>45196</v>
      </c>
      <c r="C63" s="8" t="s">
        <v>41</v>
      </c>
      <c r="D63" s="11">
        <v>0.6645833333333333</v>
      </c>
    </row>
    <row r="64" spans="1:4" x14ac:dyDescent="0.25">
      <c r="A64" s="8">
        <v>25</v>
      </c>
      <c r="B64" s="9">
        <v>45202</v>
      </c>
      <c r="C64" s="8" t="s">
        <v>40</v>
      </c>
      <c r="D64" s="11">
        <v>0.36041666666666666</v>
      </c>
    </row>
    <row r="65" spans="1:4" x14ac:dyDescent="0.25">
      <c r="A65" s="8">
        <v>25</v>
      </c>
      <c r="B65" s="9">
        <v>45202</v>
      </c>
      <c r="C65" s="8" t="s">
        <v>41</v>
      </c>
      <c r="D65" s="11">
        <v>0.6694444444444444</v>
      </c>
    </row>
    <row r="66" spans="1:4" x14ac:dyDescent="0.25">
      <c r="A66" s="8">
        <v>26</v>
      </c>
      <c r="B66" s="9">
        <v>45172</v>
      </c>
      <c r="C66" s="8" t="s">
        <v>40</v>
      </c>
      <c r="D66" s="11">
        <v>0.36736111111111108</v>
      </c>
    </row>
    <row r="67" spans="1:4" x14ac:dyDescent="0.25">
      <c r="A67" s="8">
        <v>26</v>
      </c>
      <c r="B67" s="9">
        <v>45172</v>
      </c>
      <c r="C67" s="8" t="s">
        <v>41</v>
      </c>
      <c r="D67" s="11">
        <v>0.65625</v>
      </c>
    </row>
    <row r="68" spans="1:4" x14ac:dyDescent="0.25">
      <c r="A68" s="8">
        <v>26</v>
      </c>
      <c r="B68" s="9">
        <v>45177</v>
      </c>
      <c r="C68" s="8" t="s">
        <v>40</v>
      </c>
      <c r="D68" s="11">
        <v>0.3576388888888889</v>
      </c>
    </row>
    <row r="69" spans="1:4" x14ac:dyDescent="0.25">
      <c r="A69" s="8">
        <v>26</v>
      </c>
      <c r="B69" s="9">
        <v>45177</v>
      </c>
      <c r="C69" s="8" t="s">
        <v>41</v>
      </c>
      <c r="D69" s="11">
        <v>0.69097222222222221</v>
      </c>
    </row>
    <row r="70" spans="1:4" x14ac:dyDescent="0.25">
      <c r="A70" s="8">
        <v>26</v>
      </c>
      <c r="B70" s="9">
        <v>45183</v>
      </c>
      <c r="C70" s="8" t="s">
        <v>40</v>
      </c>
      <c r="D70" s="11">
        <v>0.34930555555555554</v>
      </c>
    </row>
    <row r="71" spans="1:4" x14ac:dyDescent="0.25">
      <c r="A71" s="8">
        <v>26</v>
      </c>
      <c r="B71" s="9">
        <v>45183</v>
      </c>
      <c r="C71" s="8" t="s">
        <v>41</v>
      </c>
      <c r="D71" s="11">
        <v>0.6694444444444444</v>
      </c>
    </row>
    <row r="72" spans="1:4" x14ac:dyDescent="0.25">
      <c r="A72" s="8">
        <v>26</v>
      </c>
      <c r="B72" s="9">
        <v>45188</v>
      </c>
      <c r="C72" s="8" t="s">
        <v>40</v>
      </c>
      <c r="D72" s="11">
        <v>0.34583333333333338</v>
      </c>
    </row>
    <row r="73" spans="1:4" x14ac:dyDescent="0.25">
      <c r="A73" s="8">
        <v>26</v>
      </c>
      <c r="B73" s="9">
        <v>45188</v>
      </c>
      <c r="C73" s="8" t="s">
        <v>41</v>
      </c>
      <c r="D73" s="11">
        <v>0.63124999999999998</v>
      </c>
    </row>
    <row r="74" spans="1:4" x14ac:dyDescent="0.25">
      <c r="A74" s="8">
        <v>26</v>
      </c>
      <c r="B74" s="9">
        <v>45196</v>
      </c>
      <c r="C74" s="8" t="s">
        <v>40</v>
      </c>
      <c r="D74" s="11">
        <v>0.3743055555555555</v>
      </c>
    </row>
    <row r="75" spans="1:4" x14ac:dyDescent="0.25">
      <c r="A75" s="8">
        <v>26</v>
      </c>
      <c r="B75" s="9">
        <v>45196</v>
      </c>
      <c r="C75" s="8" t="s">
        <v>41</v>
      </c>
      <c r="D75" s="11">
        <v>0.65902777777777777</v>
      </c>
    </row>
    <row r="76" spans="1:4" x14ac:dyDescent="0.25">
      <c r="A76" s="8">
        <v>26</v>
      </c>
      <c r="B76" s="9">
        <v>45202</v>
      </c>
      <c r="C76" s="8" t="s">
        <v>40</v>
      </c>
      <c r="D76" s="11">
        <v>0.36041666666666666</v>
      </c>
    </row>
    <row r="77" spans="1:4" x14ac:dyDescent="0.25">
      <c r="A77" s="8">
        <v>26</v>
      </c>
      <c r="B77" s="9">
        <v>45202</v>
      </c>
      <c r="C77" s="8" t="s">
        <v>41</v>
      </c>
      <c r="D77" s="11">
        <v>0.67013888888888884</v>
      </c>
    </row>
    <row r="78" spans="1:4" x14ac:dyDescent="0.25">
      <c r="A78" s="8">
        <v>26</v>
      </c>
      <c r="B78" s="9">
        <v>45209</v>
      </c>
      <c r="C78" s="8" t="s">
        <v>40</v>
      </c>
      <c r="D78" s="11">
        <v>0.35625000000000001</v>
      </c>
    </row>
    <row r="79" spans="1:4" x14ac:dyDescent="0.25">
      <c r="A79" s="8">
        <v>26</v>
      </c>
      <c r="B79" s="9">
        <v>45209</v>
      </c>
      <c r="C79" s="8" t="s">
        <v>41</v>
      </c>
      <c r="D79" s="11">
        <v>0.6694444444444444</v>
      </c>
    </row>
    <row r="80" spans="1:4" x14ac:dyDescent="0.25">
      <c r="A80" s="8">
        <v>26</v>
      </c>
      <c r="B80" s="9">
        <v>45218</v>
      </c>
      <c r="C80" s="8" t="s">
        <v>40</v>
      </c>
      <c r="D80" s="11">
        <v>0.35000000000000003</v>
      </c>
    </row>
    <row r="81" spans="1:4" x14ac:dyDescent="0.25">
      <c r="A81" s="8">
        <v>26</v>
      </c>
      <c r="B81" s="9">
        <v>45218</v>
      </c>
      <c r="C81" s="8" t="s">
        <v>41</v>
      </c>
      <c r="D81" s="11">
        <v>0.68611111111111101</v>
      </c>
    </row>
    <row r="82" spans="1:4" x14ac:dyDescent="0.25">
      <c r="A82" s="8">
        <v>27</v>
      </c>
      <c r="B82" s="9">
        <v>45175</v>
      </c>
      <c r="C82" s="8" t="s">
        <v>40</v>
      </c>
      <c r="D82" s="11">
        <v>0.38055555555555554</v>
      </c>
    </row>
    <row r="83" spans="1:4" x14ac:dyDescent="0.25">
      <c r="A83" s="8">
        <v>27</v>
      </c>
      <c r="B83" s="9">
        <v>45175</v>
      </c>
      <c r="C83" s="8" t="s">
        <v>41</v>
      </c>
      <c r="D83" s="11">
        <v>0.65902777777777777</v>
      </c>
    </row>
    <row r="84" spans="1:4" x14ac:dyDescent="0.25">
      <c r="A84" s="8">
        <v>27</v>
      </c>
      <c r="B84" s="9">
        <v>45182</v>
      </c>
      <c r="C84" s="8" t="s">
        <v>40</v>
      </c>
      <c r="D84" s="11">
        <v>0.3444444444444445</v>
      </c>
    </row>
    <row r="85" spans="1:4" x14ac:dyDescent="0.25">
      <c r="A85" s="8">
        <v>27</v>
      </c>
      <c r="B85" s="9">
        <v>45182</v>
      </c>
      <c r="C85" s="8" t="s">
        <v>41</v>
      </c>
      <c r="D85" s="11">
        <v>0.66041666666666665</v>
      </c>
    </row>
    <row r="86" spans="1:4" x14ac:dyDescent="0.25">
      <c r="A86" s="8">
        <v>27</v>
      </c>
      <c r="B86" s="9">
        <v>45189</v>
      </c>
      <c r="C86" s="8" t="s">
        <v>40</v>
      </c>
      <c r="D86" s="11"/>
    </row>
    <row r="87" spans="1:4" x14ac:dyDescent="0.25">
      <c r="A87" s="8">
        <v>27</v>
      </c>
      <c r="B87" s="9">
        <v>45189</v>
      </c>
      <c r="C87" s="8" t="s">
        <v>41</v>
      </c>
      <c r="D87" s="11"/>
    </row>
    <row r="88" spans="1:4" x14ac:dyDescent="0.25">
      <c r="A88" s="8">
        <v>27</v>
      </c>
      <c r="B88" s="9">
        <v>45197</v>
      </c>
      <c r="C88" s="8" t="s">
        <v>40</v>
      </c>
      <c r="D88" s="11">
        <v>0.36736111111111108</v>
      </c>
    </row>
    <row r="89" spans="1:4" x14ac:dyDescent="0.25">
      <c r="A89" s="8">
        <v>27</v>
      </c>
      <c r="B89" s="9">
        <v>45197</v>
      </c>
      <c r="C89" s="8" t="s">
        <v>41</v>
      </c>
      <c r="D89" s="11">
        <v>0.67847222222222225</v>
      </c>
    </row>
    <row r="90" spans="1:4" x14ac:dyDescent="0.25">
      <c r="A90" s="8">
        <v>27</v>
      </c>
      <c r="B90" s="9">
        <v>45202</v>
      </c>
      <c r="C90" s="8" t="s">
        <v>40</v>
      </c>
      <c r="D90" s="11">
        <v>0.35625000000000001</v>
      </c>
    </row>
    <row r="91" spans="1:4" x14ac:dyDescent="0.25">
      <c r="A91" s="8">
        <v>27</v>
      </c>
      <c r="B91" s="9">
        <v>45202</v>
      </c>
      <c r="C91" s="8" t="s">
        <v>41</v>
      </c>
      <c r="D91" s="11">
        <v>0.66527777777777775</v>
      </c>
    </row>
    <row r="92" spans="1:4" x14ac:dyDescent="0.25">
      <c r="A92" s="8">
        <v>27</v>
      </c>
      <c r="B92" s="9">
        <v>45209</v>
      </c>
      <c r="C92" s="8" t="s">
        <v>40</v>
      </c>
      <c r="D92" s="11">
        <v>0.35555555555555557</v>
      </c>
    </row>
    <row r="93" spans="1:4" x14ac:dyDescent="0.25">
      <c r="A93" s="8">
        <v>27</v>
      </c>
      <c r="B93" s="9">
        <v>45209</v>
      </c>
      <c r="C93" s="8" t="s">
        <v>41</v>
      </c>
      <c r="D93" s="11">
        <v>0.67013888888888884</v>
      </c>
    </row>
    <row r="94" spans="1:4" x14ac:dyDescent="0.25">
      <c r="A94" s="8">
        <v>27</v>
      </c>
      <c r="B94" s="9">
        <v>45218</v>
      </c>
      <c r="C94" s="8" t="s">
        <v>40</v>
      </c>
      <c r="D94" s="11">
        <v>0.35138888888888892</v>
      </c>
    </row>
    <row r="95" spans="1:4" x14ac:dyDescent="0.25">
      <c r="A95" s="8">
        <v>27</v>
      </c>
      <c r="B95" s="9">
        <v>45218</v>
      </c>
      <c r="C95" s="8" t="s">
        <v>41</v>
      </c>
      <c r="D95" s="11">
        <v>0.68680555555555556</v>
      </c>
    </row>
    <row r="96" spans="1:4" x14ac:dyDescent="0.25">
      <c r="A96" s="8">
        <v>27</v>
      </c>
      <c r="B96" s="9">
        <v>45223</v>
      </c>
      <c r="C96" s="8" t="s">
        <v>40</v>
      </c>
      <c r="D96" s="11">
        <v>0.36874999999999997</v>
      </c>
    </row>
    <row r="97" spans="1:4" x14ac:dyDescent="0.25">
      <c r="A97" s="8">
        <v>27</v>
      </c>
      <c r="B97" s="9">
        <v>45223</v>
      </c>
      <c r="C97" s="8" t="s">
        <v>41</v>
      </c>
      <c r="D97" s="11">
        <v>0.63750000000000007</v>
      </c>
    </row>
    <row r="98" spans="1:4" x14ac:dyDescent="0.25">
      <c r="A98" s="8">
        <v>28</v>
      </c>
      <c r="B98" s="9">
        <v>45177</v>
      </c>
      <c r="C98" s="8" t="s">
        <v>40</v>
      </c>
      <c r="D98" s="11">
        <v>0.35902777777777778</v>
      </c>
    </row>
    <row r="99" spans="1:4" x14ac:dyDescent="0.25">
      <c r="A99" s="8">
        <v>28</v>
      </c>
      <c r="B99" s="9">
        <v>45177</v>
      </c>
      <c r="C99" s="8" t="s">
        <v>41</v>
      </c>
      <c r="D99" s="11">
        <v>0.69236111111111109</v>
      </c>
    </row>
    <row r="100" spans="1:4" x14ac:dyDescent="0.25">
      <c r="A100" s="8">
        <v>28</v>
      </c>
      <c r="B100" s="9">
        <v>45183</v>
      </c>
      <c r="C100" s="8" t="s">
        <v>40</v>
      </c>
      <c r="D100" s="11">
        <v>0.34930555555555554</v>
      </c>
    </row>
    <row r="101" spans="1:4" x14ac:dyDescent="0.25">
      <c r="A101" s="8">
        <v>28</v>
      </c>
      <c r="B101" s="9">
        <v>45183</v>
      </c>
      <c r="C101" s="8" t="s">
        <v>41</v>
      </c>
      <c r="D101" s="11">
        <v>0.65416666666666667</v>
      </c>
    </row>
    <row r="102" spans="1:4" x14ac:dyDescent="0.25">
      <c r="A102" s="8">
        <v>28</v>
      </c>
      <c r="B102" s="9">
        <v>45188</v>
      </c>
      <c r="C102" s="8" t="s">
        <v>40</v>
      </c>
      <c r="D102" s="11">
        <v>0.34583333333333338</v>
      </c>
    </row>
    <row r="103" spans="1:4" x14ac:dyDescent="0.25">
      <c r="A103" s="8">
        <v>28</v>
      </c>
      <c r="B103" s="9">
        <v>45188</v>
      </c>
      <c r="C103" s="8" t="s">
        <v>41</v>
      </c>
      <c r="D103" s="11">
        <v>0.62430555555555556</v>
      </c>
    </row>
    <row r="104" spans="1:4" x14ac:dyDescent="0.25">
      <c r="A104" s="8">
        <v>28</v>
      </c>
      <c r="B104" s="9">
        <v>45196</v>
      </c>
      <c r="C104" s="8" t="s">
        <v>40</v>
      </c>
      <c r="D104" s="11">
        <v>0.35069444444444442</v>
      </c>
    </row>
    <row r="105" spans="1:4" x14ac:dyDescent="0.25">
      <c r="A105" s="8">
        <v>28</v>
      </c>
      <c r="B105" s="9">
        <v>45196</v>
      </c>
      <c r="C105" s="8" t="s">
        <v>41</v>
      </c>
      <c r="D105" s="11">
        <v>0.63541666666666663</v>
      </c>
    </row>
    <row r="106" spans="1:4" x14ac:dyDescent="0.25">
      <c r="A106" s="8">
        <v>28</v>
      </c>
      <c r="B106" s="9">
        <v>45202</v>
      </c>
      <c r="C106" s="8" t="s">
        <v>40</v>
      </c>
      <c r="D106" s="11">
        <v>0.35625000000000001</v>
      </c>
    </row>
    <row r="107" spans="1:4" x14ac:dyDescent="0.25">
      <c r="A107" s="8">
        <v>28</v>
      </c>
      <c r="B107" s="9">
        <v>45202</v>
      </c>
      <c r="C107" s="8" t="s">
        <v>41</v>
      </c>
      <c r="D107" s="11">
        <v>0.66666666666666663</v>
      </c>
    </row>
    <row r="108" spans="1:4" x14ac:dyDescent="0.25">
      <c r="A108" s="8">
        <v>28</v>
      </c>
      <c r="B108" s="9">
        <v>45209</v>
      </c>
      <c r="C108" s="8" t="s">
        <v>40</v>
      </c>
      <c r="D108" s="11">
        <v>0.36180555555555555</v>
      </c>
    </row>
    <row r="109" spans="1:4" x14ac:dyDescent="0.25">
      <c r="A109" s="8">
        <v>28</v>
      </c>
      <c r="B109" s="9">
        <v>45209</v>
      </c>
      <c r="C109" s="8" t="s">
        <v>41</v>
      </c>
      <c r="D109" s="11">
        <v>0.67083333333333339</v>
      </c>
    </row>
    <row r="110" spans="1:4" x14ac:dyDescent="0.25">
      <c r="A110" s="8">
        <v>28</v>
      </c>
      <c r="B110" s="9">
        <v>45218</v>
      </c>
      <c r="C110" s="8" t="s">
        <v>40</v>
      </c>
      <c r="D110" s="11">
        <v>0.34166666666666662</v>
      </c>
    </row>
    <row r="111" spans="1:4" x14ac:dyDescent="0.25">
      <c r="A111" s="8">
        <v>28</v>
      </c>
      <c r="B111" s="9">
        <v>45218</v>
      </c>
      <c r="C111" s="8" t="s">
        <v>41</v>
      </c>
      <c r="D111" s="11">
        <v>0.6791666666666667</v>
      </c>
    </row>
    <row r="112" spans="1:4" x14ac:dyDescent="0.25">
      <c r="A112" s="8">
        <v>28</v>
      </c>
      <c r="B112" s="9">
        <v>45223</v>
      </c>
      <c r="C112" s="8" t="s">
        <v>40</v>
      </c>
      <c r="D112" s="11">
        <v>0.36874999999999997</v>
      </c>
    </row>
    <row r="113" spans="1:4" x14ac:dyDescent="0.25">
      <c r="A113" s="8">
        <v>28</v>
      </c>
      <c r="B113" s="9">
        <v>45223</v>
      </c>
      <c r="C113" s="8" t="s">
        <v>41</v>
      </c>
      <c r="D113" s="11">
        <v>0.64513888888888882</v>
      </c>
    </row>
    <row r="114" spans="1:4" x14ac:dyDescent="0.25">
      <c r="A114" s="8">
        <v>30</v>
      </c>
      <c r="B114" s="9"/>
      <c r="C114" s="8" t="s">
        <v>40</v>
      </c>
      <c r="D114" s="11"/>
    </row>
    <row r="115" spans="1:4" x14ac:dyDescent="0.25">
      <c r="A115" s="8">
        <v>30</v>
      </c>
      <c r="B115" s="9"/>
      <c r="C115" s="8" t="s">
        <v>41</v>
      </c>
      <c r="D115" s="11"/>
    </row>
    <row r="116" spans="1:4" x14ac:dyDescent="0.25">
      <c r="A116" s="8">
        <v>30</v>
      </c>
      <c r="B116" s="9">
        <v>45218</v>
      </c>
      <c r="C116" s="8" t="s">
        <v>40</v>
      </c>
      <c r="D116" s="11">
        <v>0.34166666666666662</v>
      </c>
    </row>
    <row r="117" spans="1:4" x14ac:dyDescent="0.25">
      <c r="A117" s="8">
        <v>30</v>
      </c>
      <c r="B117" s="9">
        <v>45218</v>
      </c>
      <c r="C117" s="8" t="s">
        <v>41</v>
      </c>
      <c r="D117" s="11">
        <v>0.67986111111111114</v>
      </c>
    </row>
    <row r="118" spans="1:4" x14ac:dyDescent="0.25">
      <c r="A118" s="8">
        <v>30</v>
      </c>
      <c r="B118" s="9">
        <v>45223</v>
      </c>
      <c r="C118" s="8" t="s">
        <v>40</v>
      </c>
      <c r="D118" s="11">
        <v>0.37361111111111112</v>
      </c>
    </row>
    <row r="119" spans="1:4" x14ac:dyDescent="0.25">
      <c r="A119" s="8">
        <v>30</v>
      </c>
      <c r="B119" s="9">
        <v>45223</v>
      </c>
      <c r="C119" s="8" t="s">
        <v>41</v>
      </c>
      <c r="D119" s="11">
        <v>0.64097222222222217</v>
      </c>
    </row>
    <row r="120" spans="1:4" x14ac:dyDescent="0.25">
      <c r="A120" s="8">
        <v>30</v>
      </c>
      <c r="B120" s="9">
        <v>45231</v>
      </c>
      <c r="C120" s="8" t="s">
        <v>40</v>
      </c>
      <c r="D120" s="11">
        <v>0.36388888888888887</v>
      </c>
    </row>
    <row r="121" spans="1:4" x14ac:dyDescent="0.25">
      <c r="A121" s="8">
        <v>30</v>
      </c>
      <c r="B121" s="9">
        <v>45231</v>
      </c>
      <c r="C121" s="8" t="s">
        <v>41</v>
      </c>
      <c r="D121" s="11">
        <v>0.66180555555555554</v>
      </c>
    </row>
    <row r="122" spans="1:4" x14ac:dyDescent="0.25">
      <c r="A122" s="8">
        <v>30</v>
      </c>
      <c r="B122" s="9">
        <v>45238</v>
      </c>
      <c r="C122" s="8" t="s">
        <v>40</v>
      </c>
      <c r="D122" s="11">
        <v>0.36874999999999997</v>
      </c>
    </row>
    <row r="123" spans="1:4" x14ac:dyDescent="0.25">
      <c r="A123" s="8">
        <v>30</v>
      </c>
      <c r="B123" s="9">
        <v>45238</v>
      </c>
      <c r="C123" s="8" t="s">
        <v>41</v>
      </c>
      <c r="D123" s="11">
        <v>0.68611111111111101</v>
      </c>
    </row>
    <row r="124" spans="1:4" x14ac:dyDescent="0.25">
      <c r="A124" s="8">
        <v>30</v>
      </c>
      <c r="B124" s="9">
        <v>45245</v>
      </c>
      <c r="C124" s="8" t="s">
        <v>40</v>
      </c>
      <c r="D124" s="11">
        <v>0.3444444444444445</v>
      </c>
    </row>
    <row r="125" spans="1:4" x14ac:dyDescent="0.25">
      <c r="A125" s="8">
        <v>30</v>
      </c>
      <c r="B125" s="9">
        <v>45245</v>
      </c>
      <c r="C125" s="8" t="s">
        <v>41</v>
      </c>
      <c r="D125" s="11">
        <v>0.66319444444444442</v>
      </c>
    </row>
    <row r="126" spans="1:4" x14ac:dyDescent="0.25">
      <c r="A126" s="8">
        <v>30</v>
      </c>
      <c r="B126" s="9">
        <v>45252</v>
      </c>
      <c r="C126" s="8" t="s">
        <v>40</v>
      </c>
      <c r="D126" s="11">
        <v>0.3527777777777778</v>
      </c>
    </row>
    <row r="127" spans="1:4" x14ac:dyDescent="0.25">
      <c r="A127" s="8">
        <v>30</v>
      </c>
      <c r="B127" s="9">
        <v>45252</v>
      </c>
      <c r="C127" s="8" t="s">
        <v>41</v>
      </c>
      <c r="D127" s="11">
        <v>0.67222222222222217</v>
      </c>
    </row>
    <row r="128" spans="1:4" x14ac:dyDescent="0.25">
      <c r="A128" s="8">
        <v>30</v>
      </c>
      <c r="B128" s="9">
        <v>45261</v>
      </c>
      <c r="C128" s="8" t="s">
        <v>40</v>
      </c>
      <c r="D128" s="11">
        <v>0.36944444444444446</v>
      </c>
    </row>
    <row r="129" spans="1:4" x14ac:dyDescent="0.25">
      <c r="A129" s="8">
        <v>30</v>
      </c>
      <c r="B129" s="9">
        <v>45261</v>
      </c>
      <c r="C129" s="8" t="s">
        <v>41</v>
      </c>
      <c r="D129" s="11">
        <v>0.65833333333333333</v>
      </c>
    </row>
    <row r="130" spans="1:4" x14ac:dyDescent="0.25">
      <c r="A130" s="8">
        <v>34</v>
      </c>
      <c r="B130" s="9"/>
      <c r="C130" s="8" t="s">
        <v>40</v>
      </c>
      <c r="D130" s="11"/>
    </row>
    <row r="131" spans="1:4" x14ac:dyDescent="0.25">
      <c r="A131" s="8">
        <v>34</v>
      </c>
      <c r="B131" s="9"/>
      <c r="C131" s="8" t="s">
        <v>41</v>
      </c>
      <c r="D131" s="11"/>
    </row>
    <row r="132" spans="1:4" x14ac:dyDescent="0.25">
      <c r="A132" s="8">
        <v>34</v>
      </c>
      <c r="B132" s="9">
        <v>45245</v>
      </c>
      <c r="C132" s="8" t="s">
        <v>40</v>
      </c>
      <c r="D132" s="11">
        <v>0.33749999999999997</v>
      </c>
    </row>
    <row r="133" spans="1:4" x14ac:dyDescent="0.25">
      <c r="A133" s="8">
        <v>34</v>
      </c>
      <c r="B133" s="9">
        <v>45245</v>
      </c>
      <c r="C133" s="8" t="s">
        <v>41</v>
      </c>
      <c r="D133" s="11">
        <v>0.65694444444444444</v>
      </c>
    </row>
    <row r="134" spans="1:4" x14ac:dyDescent="0.25">
      <c r="A134" s="8">
        <v>34</v>
      </c>
      <c r="B134" s="9">
        <v>45252</v>
      </c>
      <c r="C134" s="8" t="s">
        <v>40</v>
      </c>
      <c r="D134" s="11">
        <v>0.34166666666666662</v>
      </c>
    </row>
    <row r="135" spans="1:4" x14ac:dyDescent="0.25">
      <c r="A135" s="8">
        <v>34</v>
      </c>
      <c r="B135" s="9">
        <v>45252</v>
      </c>
      <c r="C135" s="8" t="s">
        <v>41</v>
      </c>
      <c r="D135" s="11">
        <v>0.66249999999999998</v>
      </c>
    </row>
    <row r="136" spans="1:4" x14ac:dyDescent="0.25">
      <c r="A136" s="8">
        <v>34</v>
      </c>
      <c r="B136" s="9">
        <v>45261</v>
      </c>
      <c r="C136" s="8" t="s">
        <v>40</v>
      </c>
      <c r="D136" s="11">
        <v>0.3576388888888889</v>
      </c>
    </row>
    <row r="137" spans="1:4" x14ac:dyDescent="0.25">
      <c r="A137" s="8">
        <v>34</v>
      </c>
      <c r="B137" s="9">
        <v>45261</v>
      </c>
      <c r="C137" s="8" t="s">
        <v>41</v>
      </c>
      <c r="D137" s="11">
        <v>0.66249999999999998</v>
      </c>
    </row>
    <row r="138" spans="1:4" x14ac:dyDescent="0.25">
      <c r="A138" s="8">
        <v>34</v>
      </c>
      <c r="B138" s="9">
        <v>45266</v>
      </c>
      <c r="C138" s="8" t="s">
        <v>40</v>
      </c>
      <c r="D138" s="11">
        <v>0.36041666666666666</v>
      </c>
    </row>
    <row r="139" spans="1:4" x14ac:dyDescent="0.25">
      <c r="A139" s="8">
        <v>34</v>
      </c>
      <c r="B139" s="9">
        <v>45266</v>
      </c>
      <c r="C139" s="8" t="s">
        <v>41</v>
      </c>
      <c r="D139" s="11">
        <v>0.6694444444444444</v>
      </c>
    </row>
    <row r="140" spans="1:4" x14ac:dyDescent="0.25">
      <c r="A140" s="8">
        <v>34</v>
      </c>
      <c r="B140" s="9">
        <v>45272</v>
      </c>
      <c r="C140" s="8" t="s">
        <v>40</v>
      </c>
      <c r="D140" s="11">
        <v>0.3659722222222222</v>
      </c>
    </row>
    <row r="141" spans="1:4" x14ac:dyDescent="0.25">
      <c r="A141" s="8">
        <v>34</v>
      </c>
      <c r="B141" s="9">
        <v>45272</v>
      </c>
      <c r="C141" s="8" t="s">
        <v>41</v>
      </c>
      <c r="D141" s="11">
        <v>0.6958333333333333</v>
      </c>
    </row>
    <row r="142" spans="1:4" x14ac:dyDescent="0.25">
      <c r="A142" s="8">
        <v>34</v>
      </c>
      <c r="B142" s="9">
        <v>45279</v>
      </c>
      <c r="C142" s="8" t="s">
        <v>40</v>
      </c>
      <c r="D142" s="11">
        <v>0.34722222222222227</v>
      </c>
    </row>
    <row r="143" spans="1:4" x14ac:dyDescent="0.25">
      <c r="A143" s="8">
        <v>34</v>
      </c>
      <c r="B143" s="9">
        <v>45279</v>
      </c>
      <c r="C143" s="8" t="s">
        <v>41</v>
      </c>
      <c r="D143" s="11">
        <v>0.67569444444444438</v>
      </c>
    </row>
    <row r="144" spans="1:4" x14ac:dyDescent="0.25">
      <c r="A144" s="8">
        <v>34</v>
      </c>
      <c r="B144" s="9">
        <v>45286</v>
      </c>
      <c r="C144" s="8" t="s">
        <v>40</v>
      </c>
      <c r="D144" s="11">
        <v>0.32569444444444445</v>
      </c>
    </row>
    <row r="145" spans="1:4" x14ac:dyDescent="0.25">
      <c r="A145" s="8">
        <v>34</v>
      </c>
      <c r="B145" s="9">
        <v>45286</v>
      </c>
      <c r="C145" s="8" t="s">
        <v>41</v>
      </c>
      <c r="D145" s="11">
        <v>0.63888888888888895</v>
      </c>
    </row>
    <row r="146" spans="1:4" x14ac:dyDescent="0.25">
      <c r="A146" s="8">
        <v>35</v>
      </c>
      <c r="B146" s="9"/>
      <c r="C146" s="8" t="s">
        <v>40</v>
      </c>
      <c r="D146" s="11"/>
    </row>
    <row r="147" spans="1:4" x14ac:dyDescent="0.25">
      <c r="A147" s="8">
        <v>35</v>
      </c>
      <c r="B147" s="9"/>
      <c r="C147" s="8" t="s">
        <v>41</v>
      </c>
      <c r="D147" s="11"/>
    </row>
    <row r="148" spans="1:4" x14ac:dyDescent="0.25">
      <c r="A148" s="8">
        <v>35</v>
      </c>
      <c r="B148" s="9">
        <v>45245</v>
      </c>
      <c r="C148" s="8" t="s">
        <v>40</v>
      </c>
      <c r="D148" s="11">
        <v>0.33749999999999997</v>
      </c>
    </row>
    <row r="149" spans="1:4" x14ac:dyDescent="0.25">
      <c r="A149" s="8">
        <v>35</v>
      </c>
      <c r="B149" s="9">
        <v>45245</v>
      </c>
      <c r="C149" s="8" t="s">
        <v>41</v>
      </c>
      <c r="D149" s="11">
        <v>0.65694444444444444</v>
      </c>
    </row>
    <row r="150" spans="1:4" x14ac:dyDescent="0.25">
      <c r="A150" s="8">
        <v>35</v>
      </c>
      <c r="B150" s="9">
        <v>45252</v>
      </c>
      <c r="C150" s="8" t="s">
        <v>40</v>
      </c>
      <c r="D150" s="11">
        <v>0.34166666666666662</v>
      </c>
    </row>
    <row r="151" spans="1:4" x14ac:dyDescent="0.25">
      <c r="A151" s="8">
        <v>35</v>
      </c>
      <c r="B151" s="9">
        <v>45252</v>
      </c>
      <c r="C151" s="8" t="s">
        <v>41</v>
      </c>
      <c r="D151" s="11">
        <v>0.66249999999999998</v>
      </c>
    </row>
    <row r="152" spans="1:4" x14ac:dyDescent="0.25">
      <c r="A152" s="8">
        <v>35</v>
      </c>
      <c r="B152" s="9">
        <v>45261</v>
      </c>
      <c r="C152" s="8" t="s">
        <v>40</v>
      </c>
      <c r="D152" s="11">
        <v>0.3576388888888889</v>
      </c>
    </row>
    <row r="153" spans="1:4" x14ac:dyDescent="0.25">
      <c r="A153" s="8">
        <v>35</v>
      </c>
      <c r="B153" s="9">
        <v>45261</v>
      </c>
      <c r="C153" s="8" t="s">
        <v>41</v>
      </c>
      <c r="D153" s="11">
        <v>0.66249999999999998</v>
      </c>
    </row>
    <row r="154" spans="1:4" x14ac:dyDescent="0.25">
      <c r="A154" s="8">
        <v>35</v>
      </c>
      <c r="B154" s="9">
        <v>45266</v>
      </c>
      <c r="C154" s="8" t="s">
        <v>40</v>
      </c>
      <c r="D154" s="11"/>
    </row>
    <row r="155" spans="1:4" x14ac:dyDescent="0.25">
      <c r="A155" s="8">
        <v>35</v>
      </c>
      <c r="B155" s="9">
        <v>45266</v>
      </c>
      <c r="C155" s="8" t="s">
        <v>41</v>
      </c>
      <c r="D155" s="11"/>
    </row>
    <row r="156" spans="1:4" x14ac:dyDescent="0.25">
      <c r="A156" s="8">
        <v>35</v>
      </c>
      <c r="B156" s="9">
        <v>45272</v>
      </c>
      <c r="C156" s="8" t="s">
        <v>40</v>
      </c>
      <c r="D156" s="11"/>
    </row>
    <row r="157" spans="1:4" x14ac:dyDescent="0.25">
      <c r="A157" s="8">
        <v>35</v>
      </c>
      <c r="B157" s="9">
        <v>45272</v>
      </c>
      <c r="C157" s="8" t="s">
        <v>41</v>
      </c>
      <c r="D157" s="11"/>
    </row>
    <row r="158" spans="1:4" x14ac:dyDescent="0.25">
      <c r="A158" s="8">
        <v>35</v>
      </c>
      <c r="B158" s="9">
        <v>45279</v>
      </c>
      <c r="C158" s="8" t="s">
        <v>40</v>
      </c>
      <c r="D158" s="11"/>
    </row>
    <row r="159" spans="1:4" x14ac:dyDescent="0.25">
      <c r="A159" s="8">
        <v>35</v>
      </c>
      <c r="B159" s="9">
        <v>45279</v>
      </c>
      <c r="C159" s="8" t="s">
        <v>41</v>
      </c>
      <c r="D159" s="11"/>
    </row>
    <row r="160" spans="1:4" x14ac:dyDescent="0.25">
      <c r="A160" s="8">
        <v>35</v>
      </c>
      <c r="B160" s="9">
        <v>45286</v>
      </c>
      <c r="C160" s="8" t="s">
        <v>40</v>
      </c>
      <c r="D160" s="11"/>
    </row>
    <row r="161" spans="1:4" x14ac:dyDescent="0.25">
      <c r="A161" s="8">
        <v>35</v>
      </c>
      <c r="B161" s="9">
        <v>45286</v>
      </c>
      <c r="C161" s="8" t="s">
        <v>41</v>
      </c>
      <c r="D161" s="11"/>
    </row>
    <row r="162" spans="1:4" x14ac:dyDescent="0.25">
      <c r="A162" s="8">
        <v>1432</v>
      </c>
      <c r="B162" s="9">
        <v>45148</v>
      </c>
      <c r="C162" s="8" t="s">
        <v>40</v>
      </c>
      <c r="D162" s="11">
        <v>0.33402777777777781</v>
      </c>
    </row>
    <row r="163" spans="1:4" x14ac:dyDescent="0.25">
      <c r="A163" s="8">
        <v>1432</v>
      </c>
      <c r="B163" s="9">
        <v>45148</v>
      </c>
      <c r="C163" s="8" t="s">
        <v>41</v>
      </c>
      <c r="D163" s="11">
        <v>0.67291666666666661</v>
      </c>
    </row>
    <row r="164" spans="1:4" x14ac:dyDescent="0.25">
      <c r="A164" s="8">
        <v>1432</v>
      </c>
      <c r="B164" s="9">
        <v>45155</v>
      </c>
      <c r="C164" s="8" t="s">
        <v>40</v>
      </c>
      <c r="D164" s="11">
        <v>0.35486111111111113</v>
      </c>
    </row>
    <row r="165" spans="1:4" x14ac:dyDescent="0.25">
      <c r="A165" s="8">
        <v>1432</v>
      </c>
      <c r="B165" s="9">
        <v>45155</v>
      </c>
      <c r="C165" s="8" t="s">
        <v>41</v>
      </c>
      <c r="D165" s="11">
        <v>0.65</v>
      </c>
    </row>
    <row r="166" spans="1:4" x14ac:dyDescent="0.25">
      <c r="A166" s="8">
        <v>1432</v>
      </c>
      <c r="B166" s="9">
        <v>45161</v>
      </c>
      <c r="C166" s="8" t="s">
        <v>40</v>
      </c>
      <c r="D166" s="11">
        <v>0.33888888888888885</v>
      </c>
    </row>
    <row r="167" spans="1:4" x14ac:dyDescent="0.25">
      <c r="A167" s="8">
        <v>1432</v>
      </c>
      <c r="B167" s="9">
        <v>45161</v>
      </c>
      <c r="C167" s="8" t="s">
        <v>41</v>
      </c>
      <c r="D167" s="11">
        <v>0.6645833333333333</v>
      </c>
    </row>
    <row r="168" spans="1:4" x14ac:dyDescent="0.25">
      <c r="A168" s="8">
        <v>1432</v>
      </c>
      <c r="B168" s="9">
        <v>45170</v>
      </c>
      <c r="C168" s="8" t="s">
        <v>40</v>
      </c>
      <c r="D168" s="11"/>
    </row>
    <row r="169" spans="1:4" x14ac:dyDescent="0.25">
      <c r="A169" s="8">
        <v>1432</v>
      </c>
      <c r="B169" s="9">
        <v>45170</v>
      </c>
      <c r="C169" s="8" t="s">
        <v>41</v>
      </c>
      <c r="D169" s="11"/>
    </row>
    <row r="170" spans="1:4" x14ac:dyDescent="0.25">
      <c r="A170" s="8">
        <v>1432</v>
      </c>
      <c r="B170" s="9">
        <v>45175</v>
      </c>
      <c r="C170" s="8" t="s">
        <v>40</v>
      </c>
      <c r="D170" s="11">
        <v>0.37777777777777777</v>
      </c>
    </row>
    <row r="171" spans="1:4" x14ac:dyDescent="0.25">
      <c r="A171" s="8">
        <v>1432</v>
      </c>
      <c r="B171" s="9">
        <v>45175</v>
      </c>
      <c r="C171" s="8" t="s">
        <v>41</v>
      </c>
      <c r="D171" s="11">
        <v>0.65347222222222223</v>
      </c>
    </row>
    <row r="172" spans="1:4" x14ac:dyDescent="0.25">
      <c r="A172" s="8">
        <v>1432</v>
      </c>
      <c r="B172" s="9">
        <v>45182</v>
      </c>
      <c r="C172" s="8" t="s">
        <v>40</v>
      </c>
      <c r="D172" s="11">
        <v>0.35138888888888892</v>
      </c>
    </row>
    <row r="173" spans="1:4" x14ac:dyDescent="0.25">
      <c r="A173" s="8">
        <v>1432</v>
      </c>
      <c r="B173" s="9">
        <v>45182</v>
      </c>
      <c r="C173" s="8" t="s">
        <v>41</v>
      </c>
      <c r="D173" s="11">
        <v>0.66736111111111107</v>
      </c>
    </row>
    <row r="174" spans="1:4" x14ac:dyDescent="0.25">
      <c r="A174" s="8">
        <v>1432</v>
      </c>
      <c r="B174" s="9">
        <v>45189</v>
      </c>
      <c r="C174" s="8" t="s">
        <v>40</v>
      </c>
      <c r="D174" s="11">
        <v>0.34027777777777773</v>
      </c>
    </row>
    <row r="175" spans="1:4" x14ac:dyDescent="0.25">
      <c r="A175" s="8">
        <v>1432</v>
      </c>
      <c r="B175" s="9">
        <v>45189</v>
      </c>
      <c r="C175" s="8" t="s">
        <v>41</v>
      </c>
      <c r="D175" s="11">
        <v>0.64166666666666672</v>
      </c>
    </row>
    <row r="176" spans="1:4" x14ac:dyDescent="0.25">
      <c r="A176" s="8">
        <v>1432</v>
      </c>
      <c r="B176" s="9">
        <v>45197</v>
      </c>
      <c r="C176" s="8" t="s">
        <v>40</v>
      </c>
      <c r="D176" s="11">
        <v>0.36736111111111108</v>
      </c>
    </row>
    <row r="177" spans="1:4" x14ac:dyDescent="0.25">
      <c r="A177" s="8">
        <v>1432</v>
      </c>
      <c r="B177" s="9">
        <v>45197</v>
      </c>
      <c r="C177" s="8" t="s">
        <v>41</v>
      </c>
      <c r="D177" s="11">
        <v>0.68472222222222223</v>
      </c>
    </row>
    <row r="178" spans="1:4" x14ac:dyDescent="0.25">
      <c r="A178" s="8">
        <v>1433</v>
      </c>
      <c r="B178" s="9">
        <v>45155</v>
      </c>
      <c r="C178" s="8" t="s">
        <v>40</v>
      </c>
      <c r="D178" s="11">
        <v>0.35694444444444445</v>
      </c>
    </row>
    <row r="179" spans="1:4" x14ac:dyDescent="0.25">
      <c r="A179" s="8">
        <v>1433</v>
      </c>
      <c r="B179" s="9">
        <v>45155</v>
      </c>
      <c r="C179" s="8" t="s">
        <v>41</v>
      </c>
      <c r="D179" s="11">
        <v>0.65277777777777779</v>
      </c>
    </row>
    <row r="180" spans="1:4" x14ac:dyDescent="0.25">
      <c r="A180" s="8">
        <v>1433</v>
      </c>
      <c r="B180" s="9">
        <v>45161</v>
      </c>
      <c r="C180" s="8" t="s">
        <v>40</v>
      </c>
      <c r="D180" s="11">
        <v>0.33819444444444446</v>
      </c>
    </row>
    <row r="181" spans="1:4" x14ac:dyDescent="0.25">
      <c r="A181" s="8">
        <v>1433</v>
      </c>
      <c r="B181" s="9">
        <v>45161</v>
      </c>
      <c r="C181" s="8" t="s">
        <v>41</v>
      </c>
      <c r="D181" s="11">
        <v>0.66527777777777775</v>
      </c>
    </row>
    <row r="182" spans="1:4" x14ac:dyDescent="0.25">
      <c r="A182" s="8">
        <v>1433</v>
      </c>
      <c r="B182" s="9">
        <v>45170</v>
      </c>
      <c r="C182" s="8" t="s">
        <v>40</v>
      </c>
      <c r="D182" s="11">
        <v>0.38750000000000001</v>
      </c>
    </row>
    <row r="183" spans="1:4" x14ac:dyDescent="0.25">
      <c r="A183" s="8">
        <v>1433</v>
      </c>
      <c r="B183" s="9">
        <v>45170</v>
      </c>
      <c r="C183" s="8" t="s">
        <v>41</v>
      </c>
      <c r="D183" s="11">
        <v>0.67291666666666661</v>
      </c>
    </row>
    <row r="184" spans="1:4" x14ac:dyDescent="0.25">
      <c r="A184" s="8">
        <v>1433</v>
      </c>
      <c r="B184" s="9">
        <v>45175</v>
      </c>
      <c r="C184" s="8" t="s">
        <v>40</v>
      </c>
      <c r="D184" s="11">
        <v>0.37222222222222223</v>
      </c>
    </row>
    <row r="185" spans="1:4" x14ac:dyDescent="0.25">
      <c r="A185" s="8">
        <v>1433</v>
      </c>
      <c r="B185" s="9">
        <v>45175</v>
      </c>
      <c r="C185" s="8" t="s">
        <v>41</v>
      </c>
      <c r="D185" s="11">
        <v>0.64861111111111114</v>
      </c>
    </row>
    <row r="186" spans="1:4" x14ac:dyDescent="0.25">
      <c r="A186" s="8">
        <v>1433</v>
      </c>
      <c r="B186" s="9">
        <v>45182</v>
      </c>
      <c r="C186" s="8" t="s">
        <v>40</v>
      </c>
      <c r="D186" s="11">
        <v>0.35347222222222219</v>
      </c>
    </row>
    <row r="187" spans="1:4" x14ac:dyDescent="0.25">
      <c r="A187" s="8">
        <v>1433</v>
      </c>
      <c r="B187" s="9">
        <v>45182</v>
      </c>
      <c r="C187" s="8" t="s">
        <v>41</v>
      </c>
      <c r="D187" s="11">
        <v>0.66527777777777775</v>
      </c>
    </row>
    <row r="188" spans="1:4" x14ac:dyDescent="0.25">
      <c r="A188" s="8">
        <v>1433</v>
      </c>
      <c r="B188" s="9">
        <v>45189</v>
      </c>
      <c r="C188" s="8" t="s">
        <v>40</v>
      </c>
      <c r="D188" s="11">
        <v>0.34027777777777773</v>
      </c>
    </row>
    <row r="189" spans="1:4" x14ac:dyDescent="0.25">
      <c r="A189" s="8">
        <v>1433</v>
      </c>
      <c r="B189" s="9">
        <v>45189</v>
      </c>
      <c r="C189" s="8" t="s">
        <v>41</v>
      </c>
      <c r="D189" s="11">
        <v>0.63472222222222219</v>
      </c>
    </row>
    <row r="190" spans="1:4" x14ac:dyDescent="0.25">
      <c r="A190" s="8">
        <v>1433</v>
      </c>
      <c r="B190" s="9">
        <v>45196</v>
      </c>
      <c r="C190" s="8" t="s">
        <v>40</v>
      </c>
      <c r="D190" s="11">
        <v>0.34791666666666665</v>
      </c>
    </row>
    <row r="191" spans="1:4" x14ac:dyDescent="0.25">
      <c r="A191" s="8">
        <v>1433</v>
      </c>
      <c r="B191" s="9">
        <v>45196</v>
      </c>
      <c r="C191" s="8" t="s">
        <v>41</v>
      </c>
      <c r="D191" s="11">
        <v>0.6645833333333333</v>
      </c>
    </row>
    <row r="192" spans="1:4" x14ac:dyDescent="0.25">
      <c r="A192" s="8">
        <v>1433</v>
      </c>
      <c r="B192" s="9">
        <v>45202</v>
      </c>
      <c r="C192" s="8" t="s">
        <v>40</v>
      </c>
      <c r="D192" s="11">
        <v>0.36041666666666666</v>
      </c>
    </row>
    <row r="193" spans="1:4" x14ac:dyDescent="0.25">
      <c r="A193" s="8">
        <v>1433</v>
      </c>
      <c r="B193" s="9">
        <v>45202</v>
      </c>
      <c r="C193" s="8" t="s">
        <v>41</v>
      </c>
      <c r="D193" s="11">
        <v>0.6694444444444444</v>
      </c>
    </row>
    <row r="194" spans="1:4" x14ac:dyDescent="0.25">
      <c r="A194" s="8">
        <v>1434</v>
      </c>
      <c r="B194" s="9">
        <v>45172</v>
      </c>
      <c r="C194" s="8" t="s">
        <v>40</v>
      </c>
      <c r="D194" s="11">
        <v>0.36736111111111108</v>
      </c>
    </row>
    <row r="195" spans="1:4" x14ac:dyDescent="0.25">
      <c r="A195" s="8">
        <v>1434</v>
      </c>
      <c r="B195" s="9">
        <v>45172</v>
      </c>
      <c r="C195" s="8" t="s">
        <v>41</v>
      </c>
      <c r="D195" s="11">
        <v>0.65625</v>
      </c>
    </row>
    <row r="196" spans="1:4" x14ac:dyDescent="0.25">
      <c r="A196" s="8">
        <v>1434</v>
      </c>
      <c r="B196" s="9">
        <v>45177</v>
      </c>
      <c r="C196" s="8" t="s">
        <v>40</v>
      </c>
      <c r="D196" s="11">
        <v>0.3576388888888889</v>
      </c>
    </row>
    <row r="197" spans="1:4" x14ac:dyDescent="0.25">
      <c r="A197" s="8">
        <v>1434</v>
      </c>
      <c r="B197" s="9">
        <v>45177</v>
      </c>
      <c r="C197" s="8" t="s">
        <v>41</v>
      </c>
      <c r="D197" s="11">
        <v>0.69097222222222221</v>
      </c>
    </row>
    <row r="198" spans="1:4" x14ac:dyDescent="0.25">
      <c r="A198" s="8">
        <v>1434</v>
      </c>
      <c r="B198" s="9">
        <v>45183</v>
      </c>
      <c r="C198" s="8" t="s">
        <v>40</v>
      </c>
      <c r="D198" s="11">
        <v>0.34930555555555554</v>
      </c>
    </row>
    <row r="199" spans="1:4" x14ac:dyDescent="0.25">
      <c r="A199" s="8">
        <v>1434</v>
      </c>
      <c r="B199" s="9">
        <v>45183</v>
      </c>
      <c r="C199" s="8" t="s">
        <v>41</v>
      </c>
      <c r="D199" s="11">
        <v>0.6694444444444444</v>
      </c>
    </row>
    <row r="200" spans="1:4" x14ac:dyDescent="0.25">
      <c r="A200" s="8">
        <v>1434</v>
      </c>
      <c r="B200" s="9">
        <v>45188</v>
      </c>
      <c r="C200" s="8" t="s">
        <v>40</v>
      </c>
      <c r="D200" s="11">
        <v>0.34583333333333338</v>
      </c>
    </row>
    <row r="201" spans="1:4" x14ac:dyDescent="0.25">
      <c r="A201" s="8">
        <v>1434</v>
      </c>
      <c r="B201" s="9">
        <v>45188</v>
      </c>
      <c r="C201" s="8" t="s">
        <v>41</v>
      </c>
      <c r="D201" s="11">
        <v>0.63124999999999998</v>
      </c>
    </row>
    <row r="202" spans="1:4" x14ac:dyDescent="0.25">
      <c r="A202" s="8">
        <v>1434</v>
      </c>
      <c r="B202" s="9">
        <v>45196</v>
      </c>
      <c r="C202" s="8" t="s">
        <v>40</v>
      </c>
      <c r="D202" s="11">
        <v>0.3743055555555555</v>
      </c>
    </row>
    <row r="203" spans="1:4" x14ac:dyDescent="0.25">
      <c r="A203" s="8">
        <v>1434</v>
      </c>
      <c r="B203" s="9">
        <v>45196</v>
      </c>
      <c r="C203" s="8" t="s">
        <v>41</v>
      </c>
      <c r="D203" s="11">
        <v>0.65902777777777777</v>
      </c>
    </row>
    <row r="204" spans="1:4" x14ac:dyDescent="0.25">
      <c r="A204" s="8">
        <v>1434</v>
      </c>
      <c r="B204" s="9">
        <v>45202</v>
      </c>
      <c r="C204" s="8" t="s">
        <v>40</v>
      </c>
      <c r="D204" s="11"/>
    </row>
    <row r="205" spans="1:4" x14ac:dyDescent="0.25">
      <c r="A205" s="8">
        <v>1434</v>
      </c>
      <c r="B205" s="9">
        <v>45202</v>
      </c>
      <c r="C205" s="8" t="s">
        <v>41</v>
      </c>
      <c r="D205" s="11"/>
    </row>
    <row r="206" spans="1:4" x14ac:dyDescent="0.25">
      <c r="A206" s="8">
        <v>1434</v>
      </c>
      <c r="B206" s="9">
        <v>45209</v>
      </c>
      <c r="C206" s="8" t="s">
        <v>40</v>
      </c>
      <c r="D206" s="11">
        <v>0.35625000000000001</v>
      </c>
    </row>
    <row r="207" spans="1:4" x14ac:dyDescent="0.25">
      <c r="A207" s="8">
        <v>1434</v>
      </c>
      <c r="B207" s="9">
        <v>45209</v>
      </c>
      <c r="C207" s="8" t="s">
        <v>41</v>
      </c>
      <c r="D207" s="11">
        <v>0.6694444444444444</v>
      </c>
    </row>
    <row r="208" spans="1:4" x14ac:dyDescent="0.25">
      <c r="A208" s="8">
        <v>1434</v>
      </c>
      <c r="B208" s="9">
        <v>45218</v>
      </c>
      <c r="C208" s="8" t="s">
        <v>40</v>
      </c>
      <c r="D208" s="11">
        <v>0.35000000000000003</v>
      </c>
    </row>
    <row r="209" spans="1:4" x14ac:dyDescent="0.25">
      <c r="A209" s="8">
        <v>1434</v>
      </c>
      <c r="B209" s="9">
        <v>45218</v>
      </c>
      <c r="C209" s="8" t="s">
        <v>41</v>
      </c>
      <c r="D209" s="11">
        <v>0.68611111111111101</v>
      </c>
    </row>
    <row r="210" spans="1:4" x14ac:dyDescent="0.25">
      <c r="A210" s="8">
        <v>1435</v>
      </c>
      <c r="B210" s="9">
        <v>45172</v>
      </c>
      <c r="C210" s="8" t="s">
        <v>40</v>
      </c>
      <c r="D210" s="11">
        <v>0.36736111111111108</v>
      </c>
    </row>
    <row r="211" spans="1:4" x14ac:dyDescent="0.25">
      <c r="A211" s="8">
        <v>1435</v>
      </c>
      <c r="B211" s="9">
        <v>45172</v>
      </c>
      <c r="C211" s="8" t="s">
        <v>41</v>
      </c>
      <c r="D211" s="11">
        <v>0.65625</v>
      </c>
    </row>
    <row r="212" spans="1:4" x14ac:dyDescent="0.25">
      <c r="A212" s="8">
        <v>1435</v>
      </c>
      <c r="B212" s="9">
        <v>45177</v>
      </c>
      <c r="C212" s="8" t="s">
        <v>40</v>
      </c>
      <c r="D212" s="11">
        <v>0.3576388888888889</v>
      </c>
    </row>
    <row r="213" spans="1:4" x14ac:dyDescent="0.25">
      <c r="A213" s="8">
        <v>1435</v>
      </c>
      <c r="B213" s="9">
        <v>45177</v>
      </c>
      <c r="C213" s="8" t="s">
        <v>41</v>
      </c>
      <c r="D213" s="11">
        <v>0.69097222222222221</v>
      </c>
    </row>
    <row r="214" spans="1:4" x14ac:dyDescent="0.25">
      <c r="A214" s="8">
        <v>1435</v>
      </c>
      <c r="B214" s="9">
        <v>45183</v>
      </c>
      <c r="C214" s="8" t="s">
        <v>40</v>
      </c>
      <c r="D214" s="11">
        <v>0.34930555555555554</v>
      </c>
    </row>
    <row r="215" spans="1:4" x14ac:dyDescent="0.25">
      <c r="A215" s="8">
        <v>1435</v>
      </c>
      <c r="B215" s="9">
        <v>45183</v>
      </c>
      <c r="C215" s="8" t="s">
        <v>41</v>
      </c>
      <c r="D215" s="11">
        <v>0.6694444444444444</v>
      </c>
    </row>
    <row r="216" spans="1:4" x14ac:dyDescent="0.25">
      <c r="A216" s="8">
        <v>1435</v>
      </c>
      <c r="B216" s="9">
        <v>45188</v>
      </c>
      <c r="C216" s="8" t="s">
        <v>40</v>
      </c>
      <c r="D216" s="11">
        <v>0.34583333333333338</v>
      </c>
    </row>
    <row r="217" spans="1:4" x14ac:dyDescent="0.25">
      <c r="A217" s="8">
        <v>1435</v>
      </c>
      <c r="B217" s="9">
        <v>45188</v>
      </c>
      <c r="C217" s="8" t="s">
        <v>41</v>
      </c>
      <c r="D217" s="11">
        <v>0.63124999999999998</v>
      </c>
    </row>
    <row r="218" spans="1:4" x14ac:dyDescent="0.25">
      <c r="A218" s="8">
        <v>1435</v>
      </c>
      <c r="B218" s="9">
        <v>45196</v>
      </c>
      <c r="C218" s="8" t="s">
        <v>40</v>
      </c>
      <c r="D218" s="11">
        <v>0.3743055555555555</v>
      </c>
    </row>
    <row r="219" spans="1:4" x14ac:dyDescent="0.25">
      <c r="A219" s="8">
        <v>1435</v>
      </c>
      <c r="B219" s="9">
        <v>45196</v>
      </c>
      <c r="C219" s="8" t="s">
        <v>41</v>
      </c>
      <c r="D219" s="11">
        <v>0.65902777777777777</v>
      </c>
    </row>
    <row r="220" spans="1:4" x14ac:dyDescent="0.25">
      <c r="A220" s="8">
        <v>1435</v>
      </c>
      <c r="B220" s="9">
        <v>45202</v>
      </c>
      <c r="C220" s="8" t="s">
        <v>40</v>
      </c>
      <c r="D220" s="11">
        <v>0.36041666666666666</v>
      </c>
    </row>
    <row r="221" spans="1:4" x14ac:dyDescent="0.25">
      <c r="A221" s="8">
        <v>1435</v>
      </c>
      <c r="B221" s="9">
        <v>45202</v>
      </c>
      <c r="C221" s="8" t="s">
        <v>41</v>
      </c>
      <c r="D221" s="11">
        <v>0.67013888888888884</v>
      </c>
    </row>
    <row r="222" spans="1:4" x14ac:dyDescent="0.25">
      <c r="A222" s="8">
        <v>1435</v>
      </c>
      <c r="B222" s="9">
        <v>45209</v>
      </c>
      <c r="C222" s="8" t="s">
        <v>40</v>
      </c>
      <c r="D222" s="11">
        <v>0.35625000000000001</v>
      </c>
    </row>
    <row r="223" spans="1:4" x14ac:dyDescent="0.25">
      <c r="A223" s="8">
        <v>1435</v>
      </c>
      <c r="B223" s="9">
        <v>45209</v>
      </c>
      <c r="C223" s="8" t="s">
        <v>41</v>
      </c>
      <c r="D223" s="11">
        <v>0.6694444444444444</v>
      </c>
    </row>
    <row r="224" spans="1:4" x14ac:dyDescent="0.25">
      <c r="A224" s="8">
        <v>1435</v>
      </c>
      <c r="B224" s="9">
        <v>45218</v>
      </c>
      <c r="C224" s="8" t="s">
        <v>40</v>
      </c>
      <c r="D224" s="11">
        <v>0.35000000000000003</v>
      </c>
    </row>
    <row r="225" spans="1:4" x14ac:dyDescent="0.25">
      <c r="A225" s="8">
        <v>1435</v>
      </c>
      <c r="B225" s="9">
        <v>45218</v>
      </c>
      <c r="C225" s="8" t="s">
        <v>41</v>
      </c>
      <c r="D225" s="11">
        <v>0.68611111111111101</v>
      </c>
    </row>
    <row r="226" spans="1:4" x14ac:dyDescent="0.25">
      <c r="A226" s="8">
        <v>1436</v>
      </c>
      <c r="B226" s="9">
        <v>45175</v>
      </c>
      <c r="C226" s="8" t="s">
        <v>40</v>
      </c>
      <c r="D226" s="11">
        <v>0.38055555555555554</v>
      </c>
    </row>
    <row r="227" spans="1:4" x14ac:dyDescent="0.25">
      <c r="A227" s="8">
        <v>1436</v>
      </c>
      <c r="B227" s="9">
        <v>45175</v>
      </c>
      <c r="C227" s="8" t="s">
        <v>41</v>
      </c>
      <c r="D227" s="11">
        <v>0.65694444444444444</v>
      </c>
    </row>
    <row r="228" spans="1:4" x14ac:dyDescent="0.25">
      <c r="A228" s="8">
        <v>1436</v>
      </c>
      <c r="B228" s="9">
        <v>45182</v>
      </c>
      <c r="C228" s="8" t="s">
        <v>40</v>
      </c>
      <c r="D228" s="11">
        <v>0.3430555555555555</v>
      </c>
    </row>
    <row r="229" spans="1:4" x14ac:dyDescent="0.25">
      <c r="A229" s="8">
        <v>1436</v>
      </c>
      <c r="B229" s="9">
        <v>45182</v>
      </c>
      <c r="C229" s="8" t="s">
        <v>41</v>
      </c>
      <c r="D229" s="11">
        <v>0.65972222222222221</v>
      </c>
    </row>
    <row r="230" spans="1:4" x14ac:dyDescent="0.25">
      <c r="A230" s="8">
        <v>1436</v>
      </c>
      <c r="B230" s="9">
        <v>45189</v>
      </c>
      <c r="C230" s="8" t="s">
        <v>40</v>
      </c>
      <c r="D230" s="11">
        <v>0.33402777777777781</v>
      </c>
    </row>
    <row r="231" spans="1:4" x14ac:dyDescent="0.25">
      <c r="A231" s="8">
        <v>1436</v>
      </c>
      <c r="B231" s="9">
        <v>45189</v>
      </c>
      <c r="C231" s="8" t="s">
        <v>41</v>
      </c>
      <c r="D231" s="11">
        <v>0.63541666666666663</v>
      </c>
    </row>
    <row r="232" spans="1:4" x14ac:dyDescent="0.25">
      <c r="A232" s="8">
        <v>1436</v>
      </c>
      <c r="B232" s="9">
        <v>45197</v>
      </c>
      <c r="C232" s="8" t="s">
        <v>40</v>
      </c>
      <c r="D232" s="11">
        <v>0.36736111111111108</v>
      </c>
    </row>
    <row r="233" spans="1:4" x14ac:dyDescent="0.25">
      <c r="A233" s="8">
        <v>1436</v>
      </c>
      <c r="B233" s="9">
        <v>45197</v>
      </c>
      <c r="C233" s="8" t="s">
        <v>41</v>
      </c>
      <c r="D233" s="11">
        <v>0.67847222222222225</v>
      </c>
    </row>
    <row r="234" spans="1:4" x14ac:dyDescent="0.25">
      <c r="A234" s="8">
        <v>1436</v>
      </c>
      <c r="B234" s="9">
        <v>45202</v>
      </c>
      <c r="C234" s="8" t="s">
        <v>40</v>
      </c>
      <c r="D234" s="11">
        <v>0.35625000000000001</v>
      </c>
    </row>
    <row r="235" spans="1:4" x14ac:dyDescent="0.25">
      <c r="A235" s="8">
        <v>1436</v>
      </c>
      <c r="B235" s="9">
        <v>45202</v>
      </c>
      <c r="C235" s="8" t="s">
        <v>41</v>
      </c>
      <c r="D235" s="11">
        <v>0.66597222222222219</v>
      </c>
    </row>
    <row r="236" spans="1:4" x14ac:dyDescent="0.25">
      <c r="A236" s="8">
        <v>1436</v>
      </c>
      <c r="B236" s="9">
        <v>45209</v>
      </c>
      <c r="C236" s="8" t="s">
        <v>40</v>
      </c>
      <c r="D236" s="11">
        <v>0.35555555555555557</v>
      </c>
    </row>
    <row r="237" spans="1:4" x14ac:dyDescent="0.25">
      <c r="A237" s="8">
        <v>1436</v>
      </c>
      <c r="B237" s="9">
        <v>45209</v>
      </c>
      <c r="C237" s="8" t="s">
        <v>41</v>
      </c>
      <c r="D237" s="11">
        <v>0.67013888888888884</v>
      </c>
    </row>
    <row r="238" spans="1:4" x14ac:dyDescent="0.25">
      <c r="A238" s="8">
        <v>1436</v>
      </c>
      <c r="B238" s="9">
        <v>45218</v>
      </c>
      <c r="C238" s="8" t="s">
        <v>40</v>
      </c>
      <c r="D238" s="11">
        <v>0.35138888888888892</v>
      </c>
    </row>
    <row r="239" spans="1:4" x14ac:dyDescent="0.25">
      <c r="A239" s="8">
        <v>1436</v>
      </c>
      <c r="B239" s="9">
        <v>45218</v>
      </c>
      <c r="C239" s="8" t="s">
        <v>41</v>
      </c>
      <c r="D239" s="11">
        <v>0.68680555555555556</v>
      </c>
    </row>
    <row r="240" spans="1:4" x14ac:dyDescent="0.25">
      <c r="A240" s="8">
        <v>1436</v>
      </c>
      <c r="B240" s="9">
        <v>45223</v>
      </c>
      <c r="C240" s="8" t="s">
        <v>40</v>
      </c>
      <c r="D240" s="11">
        <v>0.36874999999999997</v>
      </c>
    </row>
    <row r="241" spans="1:4" x14ac:dyDescent="0.25">
      <c r="A241" s="8">
        <v>1436</v>
      </c>
      <c r="B241" s="9">
        <v>45223</v>
      </c>
      <c r="C241" s="8" t="s">
        <v>41</v>
      </c>
      <c r="D241" s="11">
        <v>0.63750000000000007</v>
      </c>
    </row>
    <row r="242" spans="1:4" x14ac:dyDescent="0.25">
      <c r="A242" s="8">
        <v>1437</v>
      </c>
      <c r="B242" s="9">
        <v>45175</v>
      </c>
      <c r="C242" s="8" t="s">
        <v>40</v>
      </c>
      <c r="D242" s="11">
        <v>0.37986111111111115</v>
      </c>
    </row>
    <row r="243" spans="1:4" x14ac:dyDescent="0.25">
      <c r="A243" s="8">
        <v>1437</v>
      </c>
      <c r="B243" s="9">
        <v>45175</v>
      </c>
      <c r="C243" s="8" t="s">
        <v>41</v>
      </c>
      <c r="D243" s="11">
        <v>0.65902777777777777</v>
      </c>
    </row>
    <row r="244" spans="1:4" x14ac:dyDescent="0.25">
      <c r="A244" s="8">
        <v>1437</v>
      </c>
      <c r="B244" s="9">
        <v>45182</v>
      </c>
      <c r="C244" s="8" t="s">
        <v>40</v>
      </c>
      <c r="D244" s="11">
        <v>0.3444444444444445</v>
      </c>
    </row>
    <row r="245" spans="1:4" x14ac:dyDescent="0.25">
      <c r="A245" s="8">
        <v>1437</v>
      </c>
      <c r="B245" s="9">
        <v>45182</v>
      </c>
      <c r="C245" s="8" t="s">
        <v>41</v>
      </c>
      <c r="D245" s="11">
        <v>0.65972222222222221</v>
      </c>
    </row>
    <row r="246" spans="1:4" x14ac:dyDescent="0.25">
      <c r="A246" s="8">
        <v>1437</v>
      </c>
      <c r="B246" s="9">
        <v>45189</v>
      </c>
      <c r="C246" s="8" t="s">
        <v>40</v>
      </c>
      <c r="D246" s="11">
        <v>0.3347222222222222</v>
      </c>
    </row>
    <row r="247" spans="1:4" x14ac:dyDescent="0.25">
      <c r="A247" s="8">
        <v>1437</v>
      </c>
      <c r="B247" s="9">
        <v>45189</v>
      </c>
      <c r="C247" s="8" t="s">
        <v>41</v>
      </c>
      <c r="D247" s="11">
        <v>0.63541666666666663</v>
      </c>
    </row>
    <row r="248" spans="1:4" x14ac:dyDescent="0.25">
      <c r="A248" s="8">
        <v>1437</v>
      </c>
      <c r="B248" s="9">
        <v>45197</v>
      </c>
      <c r="C248" s="8" t="s">
        <v>40</v>
      </c>
      <c r="D248" s="11">
        <v>0.3666666666666667</v>
      </c>
    </row>
    <row r="249" spans="1:4" x14ac:dyDescent="0.25">
      <c r="A249" s="8">
        <v>1437</v>
      </c>
      <c r="B249" s="9">
        <v>45197</v>
      </c>
      <c r="C249" s="8" t="s">
        <v>41</v>
      </c>
      <c r="D249" s="11">
        <v>0.67847222222222225</v>
      </c>
    </row>
    <row r="250" spans="1:4" x14ac:dyDescent="0.25">
      <c r="A250" s="8">
        <v>1437</v>
      </c>
      <c r="B250" s="9">
        <v>45202</v>
      </c>
      <c r="C250" s="8" t="s">
        <v>40</v>
      </c>
      <c r="D250" s="11">
        <v>0.35694444444444445</v>
      </c>
    </row>
    <row r="251" spans="1:4" x14ac:dyDescent="0.25">
      <c r="A251" s="8">
        <v>1437</v>
      </c>
      <c r="B251" s="9">
        <v>45202</v>
      </c>
      <c r="C251" s="8" t="s">
        <v>41</v>
      </c>
      <c r="D251" s="11">
        <v>0.66597222222222219</v>
      </c>
    </row>
    <row r="252" spans="1:4" x14ac:dyDescent="0.25">
      <c r="A252" s="8">
        <v>1437</v>
      </c>
      <c r="B252" s="9">
        <v>45209</v>
      </c>
      <c r="C252" s="8" t="s">
        <v>40</v>
      </c>
      <c r="D252" s="11">
        <v>0.35555555555555557</v>
      </c>
    </row>
    <row r="253" spans="1:4" x14ac:dyDescent="0.25">
      <c r="A253" s="8">
        <v>1437</v>
      </c>
      <c r="B253" s="9">
        <v>45209</v>
      </c>
      <c r="C253" s="8" t="s">
        <v>41</v>
      </c>
      <c r="D253" s="11">
        <v>0.6694444444444444</v>
      </c>
    </row>
    <row r="254" spans="1:4" x14ac:dyDescent="0.25">
      <c r="A254" s="8">
        <v>1437</v>
      </c>
      <c r="B254" s="9">
        <v>45218</v>
      </c>
      <c r="C254" s="8" t="s">
        <v>40</v>
      </c>
      <c r="D254" s="11">
        <v>0.35138888888888892</v>
      </c>
    </row>
    <row r="255" spans="1:4" x14ac:dyDescent="0.25">
      <c r="A255" s="8">
        <v>1437</v>
      </c>
      <c r="B255" s="9">
        <v>45218</v>
      </c>
      <c r="C255" s="8" t="s">
        <v>41</v>
      </c>
      <c r="D255" s="11">
        <v>0.68680555555555556</v>
      </c>
    </row>
    <row r="256" spans="1:4" x14ac:dyDescent="0.25">
      <c r="A256" s="8">
        <v>1437</v>
      </c>
      <c r="B256" s="9">
        <v>45223</v>
      </c>
      <c r="C256" s="8" t="s">
        <v>40</v>
      </c>
      <c r="D256" s="11">
        <v>0.36874999999999997</v>
      </c>
    </row>
    <row r="257" spans="1:4" x14ac:dyDescent="0.25">
      <c r="A257" s="8">
        <v>1437</v>
      </c>
      <c r="B257" s="9">
        <v>45223</v>
      </c>
      <c r="C257" s="8" t="s">
        <v>41</v>
      </c>
      <c r="D257" s="11">
        <v>0.63750000000000007</v>
      </c>
    </row>
    <row r="258" spans="1:4" x14ac:dyDescent="0.25">
      <c r="A258" s="8">
        <v>1438</v>
      </c>
      <c r="B258" s="9">
        <v>45177</v>
      </c>
      <c r="C258" s="8" t="s">
        <v>40</v>
      </c>
      <c r="D258" s="11">
        <v>0.35902777777777778</v>
      </c>
    </row>
    <row r="259" spans="1:4" x14ac:dyDescent="0.25">
      <c r="A259" s="8">
        <v>1438</v>
      </c>
      <c r="B259" s="9">
        <v>45177</v>
      </c>
      <c r="C259" s="8" t="s">
        <v>41</v>
      </c>
      <c r="D259" s="11">
        <v>0.69236111111111109</v>
      </c>
    </row>
    <row r="260" spans="1:4" x14ac:dyDescent="0.25">
      <c r="A260" s="8">
        <v>1438</v>
      </c>
      <c r="B260" s="9">
        <v>45183</v>
      </c>
      <c r="C260" s="8" t="s">
        <v>40</v>
      </c>
      <c r="D260" s="11">
        <v>0.34930555555555554</v>
      </c>
    </row>
    <row r="261" spans="1:4" x14ac:dyDescent="0.25">
      <c r="A261" s="8">
        <v>1438</v>
      </c>
      <c r="B261" s="9">
        <v>45183</v>
      </c>
      <c r="C261" s="8" t="s">
        <v>41</v>
      </c>
      <c r="D261" s="11">
        <v>0.65416666666666667</v>
      </c>
    </row>
    <row r="262" spans="1:4" x14ac:dyDescent="0.25">
      <c r="A262" s="8">
        <v>1438</v>
      </c>
      <c r="B262" s="9">
        <v>45188</v>
      </c>
      <c r="C262" s="8" t="s">
        <v>40</v>
      </c>
      <c r="D262" s="11">
        <v>0.34583333333333338</v>
      </c>
    </row>
    <row r="263" spans="1:4" x14ac:dyDescent="0.25">
      <c r="A263" s="8">
        <v>1438</v>
      </c>
      <c r="B263" s="9">
        <v>45188</v>
      </c>
      <c r="C263" s="8" t="s">
        <v>41</v>
      </c>
      <c r="D263" s="11">
        <v>0.62430555555555556</v>
      </c>
    </row>
    <row r="264" spans="1:4" x14ac:dyDescent="0.25">
      <c r="A264" s="8">
        <v>1438</v>
      </c>
      <c r="B264" s="9">
        <v>45196</v>
      </c>
      <c r="C264" s="8" t="s">
        <v>40</v>
      </c>
      <c r="D264" s="11">
        <v>0.35069444444444442</v>
      </c>
    </row>
    <row r="265" spans="1:4" x14ac:dyDescent="0.25">
      <c r="A265" s="8">
        <v>1438</v>
      </c>
      <c r="B265" s="9">
        <v>45196</v>
      </c>
      <c r="C265" s="8" t="s">
        <v>41</v>
      </c>
      <c r="D265" s="11">
        <v>0.63541666666666663</v>
      </c>
    </row>
    <row r="266" spans="1:4" x14ac:dyDescent="0.25">
      <c r="A266" s="8">
        <v>1438</v>
      </c>
      <c r="B266" s="9">
        <v>45202</v>
      </c>
      <c r="C266" s="8" t="s">
        <v>40</v>
      </c>
      <c r="D266" s="11">
        <v>0.35625000000000001</v>
      </c>
    </row>
    <row r="267" spans="1:4" x14ac:dyDescent="0.25">
      <c r="A267" s="8">
        <v>1438</v>
      </c>
      <c r="B267" s="9">
        <v>45202</v>
      </c>
      <c r="C267" s="8" t="s">
        <v>41</v>
      </c>
      <c r="D267" s="11">
        <v>0.66597222222222219</v>
      </c>
    </row>
    <row r="268" spans="1:4" x14ac:dyDescent="0.25">
      <c r="A268" s="8">
        <v>1438</v>
      </c>
      <c r="B268" s="9">
        <v>45209</v>
      </c>
      <c r="C268" s="8" t="s">
        <v>40</v>
      </c>
      <c r="D268" s="11">
        <v>0.36249999999999999</v>
      </c>
    </row>
    <row r="269" spans="1:4" x14ac:dyDescent="0.25">
      <c r="A269" s="8">
        <v>1438</v>
      </c>
      <c r="B269" s="9">
        <v>45209</v>
      </c>
      <c r="C269" s="8" t="s">
        <v>41</v>
      </c>
      <c r="D269" s="11">
        <v>0.67083333333333339</v>
      </c>
    </row>
    <row r="270" spans="1:4" x14ac:dyDescent="0.25">
      <c r="A270" s="8">
        <v>1438</v>
      </c>
      <c r="B270" s="9">
        <v>45218</v>
      </c>
      <c r="C270" s="8" t="s">
        <v>40</v>
      </c>
      <c r="D270" s="11">
        <v>0.34166666666666662</v>
      </c>
    </row>
    <row r="271" spans="1:4" x14ac:dyDescent="0.25">
      <c r="A271" s="8">
        <v>1438</v>
      </c>
      <c r="B271" s="9">
        <v>45218</v>
      </c>
      <c r="C271" s="8" t="s">
        <v>41</v>
      </c>
      <c r="D271" s="11">
        <v>0.6791666666666667</v>
      </c>
    </row>
    <row r="272" spans="1:4" x14ac:dyDescent="0.25">
      <c r="A272" s="8">
        <v>1438</v>
      </c>
      <c r="B272" s="9">
        <v>45223</v>
      </c>
      <c r="C272" s="8" t="s">
        <v>40</v>
      </c>
      <c r="D272" s="11">
        <v>0.36874999999999997</v>
      </c>
    </row>
    <row r="273" spans="1:4" x14ac:dyDescent="0.25">
      <c r="A273" s="8">
        <v>1438</v>
      </c>
      <c r="B273" s="9">
        <v>45223</v>
      </c>
      <c r="C273" s="8" t="s">
        <v>41</v>
      </c>
      <c r="D273" s="11">
        <v>0.64513888888888882</v>
      </c>
    </row>
    <row r="274" spans="1:4" x14ac:dyDescent="0.25">
      <c r="A274" s="8">
        <v>1439</v>
      </c>
      <c r="B274" s="9">
        <v>45177</v>
      </c>
      <c r="C274" s="8" t="s">
        <v>40</v>
      </c>
      <c r="D274" s="11">
        <v>0.35902777777777778</v>
      </c>
    </row>
    <row r="275" spans="1:4" x14ac:dyDescent="0.25">
      <c r="A275" s="8">
        <v>1439</v>
      </c>
      <c r="B275" s="9">
        <v>45177</v>
      </c>
      <c r="C275" s="8" t="s">
        <v>41</v>
      </c>
      <c r="D275" s="11">
        <v>0.69236111111111109</v>
      </c>
    </row>
    <row r="276" spans="1:4" x14ac:dyDescent="0.25">
      <c r="A276" s="8">
        <v>1439</v>
      </c>
      <c r="B276" s="9">
        <v>45183</v>
      </c>
      <c r="C276" s="8" t="s">
        <v>40</v>
      </c>
      <c r="D276" s="11">
        <v>0.34930555555555554</v>
      </c>
    </row>
    <row r="277" spans="1:4" x14ac:dyDescent="0.25">
      <c r="A277" s="8">
        <v>1439</v>
      </c>
      <c r="B277" s="9">
        <v>45183</v>
      </c>
      <c r="C277" s="8" t="s">
        <v>41</v>
      </c>
      <c r="D277" s="11">
        <v>0.65416666666666667</v>
      </c>
    </row>
    <row r="278" spans="1:4" x14ac:dyDescent="0.25">
      <c r="A278" s="8">
        <v>1439</v>
      </c>
      <c r="B278" s="9">
        <v>45188</v>
      </c>
      <c r="C278" s="8" t="s">
        <v>40</v>
      </c>
      <c r="D278" s="11">
        <v>0.34583333333333338</v>
      </c>
    </row>
    <row r="279" spans="1:4" x14ac:dyDescent="0.25">
      <c r="A279" s="8">
        <v>1439</v>
      </c>
      <c r="B279" s="9">
        <v>45188</v>
      </c>
      <c r="C279" s="8" t="s">
        <v>41</v>
      </c>
      <c r="D279" s="11">
        <v>0.62430555555555556</v>
      </c>
    </row>
    <row r="280" spans="1:4" x14ac:dyDescent="0.25">
      <c r="A280" s="8">
        <v>1439</v>
      </c>
      <c r="B280" s="9">
        <v>45196</v>
      </c>
      <c r="C280" s="8" t="s">
        <v>40</v>
      </c>
      <c r="D280" s="11">
        <v>0.35069444444444442</v>
      </c>
    </row>
    <row r="281" spans="1:4" x14ac:dyDescent="0.25">
      <c r="A281" s="8">
        <v>1439</v>
      </c>
      <c r="B281" s="9">
        <v>45196</v>
      </c>
      <c r="C281" s="8" t="s">
        <v>41</v>
      </c>
      <c r="D281" s="11">
        <v>0.63541666666666663</v>
      </c>
    </row>
    <row r="282" spans="1:4" x14ac:dyDescent="0.25">
      <c r="A282" s="8">
        <v>1439</v>
      </c>
      <c r="B282" s="9">
        <v>45202</v>
      </c>
      <c r="C282" s="8" t="s">
        <v>40</v>
      </c>
      <c r="D282" s="11">
        <v>0.35625000000000001</v>
      </c>
    </row>
    <row r="283" spans="1:4" x14ac:dyDescent="0.25">
      <c r="A283" s="8">
        <v>1439</v>
      </c>
      <c r="B283" s="9">
        <v>45202</v>
      </c>
      <c r="C283" s="8" t="s">
        <v>41</v>
      </c>
      <c r="D283" s="11">
        <v>0.66597222222222219</v>
      </c>
    </row>
    <row r="284" spans="1:4" x14ac:dyDescent="0.25">
      <c r="A284" s="8">
        <v>1439</v>
      </c>
      <c r="B284" s="9">
        <v>45209</v>
      </c>
      <c r="C284" s="8" t="s">
        <v>40</v>
      </c>
      <c r="D284" s="11">
        <v>0.36249999999999999</v>
      </c>
    </row>
    <row r="285" spans="1:4" x14ac:dyDescent="0.25">
      <c r="A285" s="8">
        <v>1439</v>
      </c>
      <c r="B285" s="9">
        <v>45209</v>
      </c>
      <c r="C285" s="8" t="s">
        <v>41</v>
      </c>
      <c r="D285" s="11">
        <v>0.67083333333333339</v>
      </c>
    </row>
    <row r="286" spans="1:4" x14ac:dyDescent="0.25">
      <c r="A286" s="8">
        <v>1439</v>
      </c>
      <c r="B286" s="9">
        <v>45218</v>
      </c>
      <c r="C286" s="8" t="s">
        <v>40</v>
      </c>
      <c r="D286" s="11">
        <v>0.34166666666666662</v>
      </c>
    </row>
    <row r="287" spans="1:4" x14ac:dyDescent="0.25">
      <c r="A287" s="8">
        <v>1439</v>
      </c>
      <c r="B287" s="9">
        <v>45218</v>
      </c>
      <c r="C287" s="8" t="s">
        <v>41</v>
      </c>
      <c r="D287" s="11">
        <v>0.6791666666666667</v>
      </c>
    </row>
    <row r="288" spans="1:4" x14ac:dyDescent="0.25">
      <c r="A288" s="8">
        <v>1439</v>
      </c>
      <c r="B288" s="9">
        <v>45223</v>
      </c>
      <c r="C288" s="8" t="s">
        <v>40</v>
      </c>
      <c r="D288" s="11">
        <v>0.36874999999999997</v>
      </c>
    </row>
    <row r="289" spans="1:4" x14ac:dyDescent="0.25">
      <c r="A289" s="8">
        <v>1439</v>
      </c>
      <c r="B289" s="9">
        <v>45223</v>
      </c>
      <c r="C289" s="8" t="s">
        <v>41</v>
      </c>
      <c r="D289" s="11">
        <v>0.64513888888888882</v>
      </c>
    </row>
    <row r="290" spans="1:4" x14ac:dyDescent="0.25">
      <c r="A290" s="8">
        <v>1441</v>
      </c>
      <c r="B290" s="9"/>
      <c r="C290" s="8" t="s">
        <v>40</v>
      </c>
      <c r="D290" s="11"/>
    </row>
    <row r="291" spans="1:4" x14ac:dyDescent="0.25">
      <c r="A291" s="8">
        <v>1441</v>
      </c>
      <c r="B291" s="9"/>
      <c r="C291" s="8" t="s">
        <v>41</v>
      </c>
      <c r="D291" s="11"/>
    </row>
    <row r="292" spans="1:4" x14ac:dyDescent="0.25">
      <c r="A292" s="8">
        <v>1441</v>
      </c>
      <c r="B292" s="9">
        <v>45218</v>
      </c>
      <c r="C292" s="8" t="s">
        <v>40</v>
      </c>
      <c r="D292" s="11">
        <v>0.34236111111111112</v>
      </c>
    </row>
    <row r="293" spans="1:4" x14ac:dyDescent="0.25">
      <c r="A293" s="8">
        <v>1441</v>
      </c>
      <c r="B293" s="9">
        <v>45218</v>
      </c>
      <c r="C293" s="8" t="s">
        <v>41</v>
      </c>
      <c r="D293" s="11">
        <v>0.67986111111111114</v>
      </c>
    </row>
    <row r="294" spans="1:4" x14ac:dyDescent="0.25">
      <c r="A294" s="8">
        <v>1441</v>
      </c>
      <c r="B294" s="9">
        <v>45223</v>
      </c>
      <c r="C294" s="8" t="s">
        <v>40</v>
      </c>
      <c r="D294" s="11">
        <v>0.37361111111111112</v>
      </c>
    </row>
    <row r="295" spans="1:4" x14ac:dyDescent="0.25">
      <c r="A295" s="8">
        <v>1441</v>
      </c>
      <c r="B295" s="9">
        <v>45223</v>
      </c>
      <c r="C295" s="8" t="s">
        <v>41</v>
      </c>
      <c r="D295" s="11">
        <v>0.64097222222222217</v>
      </c>
    </row>
    <row r="296" spans="1:4" x14ac:dyDescent="0.25">
      <c r="A296" s="8">
        <v>1441</v>
      </c>
      <c r="B296" s="9">
        <v>45231</v>
      </c>
      <c r="C296" s="8" t="s">
        <v>40</v>
      </c>
      <c r="D296" s="11">
        <v>0.36388888888888887</v>
      </c>
    </row>
    <row r="297" spans="1:4" x14ac:dyDescent="0.25">
      <c r="A297" s="8">
        <v>1441</v>
      </c>
      <c r="B297" s="9">
        <v>45231</v>
      </c>
      <c r="C297" s="8" t="s">
        <v>41</v>
      </c>
      <c r="D297" s="11">
        <v>0.66180555555555554</v>
      </c>
    </row>
    <row r="298" spans="1:4" x14ac:dyDescent="0.25">
      <c r="A298" s="8">
        <v>1441</v>
      </c>
      <c r="B298" s="9">
        <v>45238</v>
      </c>
      <c r="C298" s="8" t="s">
        <v>40</v>
      </c>
      <c r="D298" s="11">
        <v>0.36874999999999997</v>
      </c>
    </row>
    <row r="299" spans="1:4" x14ac:dyDescent="0.25">
      <c r="A299" s="8">
        <v>1441</v>
      </c>
      <c r="B299" s="9">
        <v>45238</v>
      </c>
      <c r="C299" s="8" t="s">
        <v>41</v>
      </c>
      <c r="D299" s="11">
        <v>0.68611111111111101</v>
      </c>
    </row>
    <row r="300" spans="1:4" x14ac:dyDescent="0.25">
      <c r="A300" s="8">
        <v>1441</v>
      </c>
      <c r="B300" s="9">
        <v>45245</v>
      </c>
      <c r="C300" s="8" t="s">
        <v>40</v>
      </c>
      <c r="D300" s="11">
        <v>0.3444444444444445</v>
      </c>
    </row>
    <row r="301" spans="1:4" x14ac:dyDescent="0.25">
      <c r="A301" s="8">
        <v>1441</v>
      </c>
      <c r="B301" s="9">
        <v>45245</v>
      </c>
      <c r="C301" s="8" t="s">
        <v>41</v>
      </c>
      <c r="D301" s="11">
        <v>0.66319444444444442</v>
      </c>
    </row>
    <row r="302" spans="1:4" x14ac:dyDescent="0.25">
      <c r="A302" s="8">
        <v>1441</v>
      </c>
      <c r="B302" s="9">
        <v>45252</v>
      </c>
      <c r="C302" s="8" t="s">
        <v>40</v>
      </c>
      <c r="D302" s="11">
        <v>0.3527777777777778</v>
      </c>
    </row>
    <row r="303" spans="1:4" x14ac:dyDescent="0.25">
      <c r="A303" s="8">
        <v>1441</v>
      </c>
      <c r="B303" s="9">
        <v>45252</v>
      </c>
      <c r="C303" s="8" t="s">
        <v>41</v>
      </c>
      <c r="D303" s="11">
        <v>0.67222222222222217</v>
      </c>
    </row>
    <row r="304" spans="1:4" x14ac:dyDescent="0.25">
      <c r="A304" s="8">
        <v>1441</v>
      </c>
      <c r="B304" s="9">
        <v>45261</v>
      </c>
      <c r="C304" s="8" t="s">
        <v>40</v>
      </c>
      <c r="D304" s="11">
        <v>0.36944444444444446</v>
      </c>
    </row>
    <row r="305" spans="1:4" x14ac:dyDescent="0.25">
      <c r="A305" s="8">
        <v>1441</v>
      </c>
      <c r="B305" s="9">
        <v>45261</v>
      </c>
      <c r="C305" s="8" t="s">
        <v>41</v>
      </c>
      <c r="D305" s="11">
        <v>0.65833333333333333</v>
      </c>
    </row>
    <row r="306" spans="1:4" x14ac:dyDescent="0.25">
      <c r="A306" s="8">
        <v>1442</v>
      </c>
      <c r="B306" s="9"/>
      <c r="C306" s="8" t="s">
        <v>40</v>
      </c>
      <c r="D306" s="11"/>
    </row>
    <row r="307" spans="1:4" x14ac:dyDescent="0.25">
      <c r="A307" s="8">
        <v>1442</v>
      </c>
      <c r="B307" s="9"/>
      <c r="C307" s="8" t="s">
        <v>41</v>
      </c>
      <c r="D307" s="11"/>
    </row>
    <row r="308" spans="1:4" x14ac:dyDescent="0.25">
      <c r="A308" s="8">
        <v>1442</v>
      </c>
      <c r="B308" s="9">
        <v>45218</v>
      </c>
      <c r="C308" s="8" t="s">
        <v>40</v>
      </c>
      <c r="D308" s="11">
        <v>0.34236111111111112</v>
      </c>
    </row>
    <row r="309" spans="1:4" x14ac:dyDescent="0.25">
      <c r="A309" s="8">
        <v>1442</v>
      </c>
      <c r="B309" s="9">
        <v>45218</v>
      </c>
      <c r="C309" s="8" t="s">
        <v>41</v>
      </c>
      <c r="D309" s="11">
        <v>0.67986111111111114</v>
      </c>
    </row>
    <row r="310" spans="1:4" x14ac:dyDescent="0.25">
      <c r="A310" s="8">
        <v>1442</v>
      </c>
      <c r="B310" s="9">
        <v>45223</v>
      </c>
      <c r="C310" s="8" t="s">
        <v>40</v>
      </c>
      <c r="D310" s="11">
        <v>0.37361111111111112</v>
      </c>
    </row>
    <row r="311" spans="1:4" x14ac:dyDescent="0.25">
      <c r="A311" s="8">
        <v>1442</v>
      </c>
      <c r="B311" s="9">
        <v>45223</v>
      </c>
      <c r="C311" s="8" t="s">
        <v>41</v>
      </c>
      <c r="D311" s="11">
        <v>0.64097222222222217</v>
      </c>
    </row>
    <row r="312" spans="1:4" x14ac:dyDescent="0.25">
      <c r="A312" s="8">
        <v>1442</v>
      </c>
      <c r="B312" s="9">
        <v>45231</v>
      </c>
      <c r="C312" s="8" t="s">
        <v>40</v>
      </c>
      <c r="D312" s="11">
        <v>0.36388888888888887</v>
      </c>
    </row>
    <row r="313" spans="1:4" x14ac:dyDescent="0.25">
      <c r="A313" s="8">
        <v>1442</v>
      </c>
      <c r="B313" s="9">
        <v>45231</v>
      </c>
      <c r="C313" s="8" t="s">
        <v>41</v>
      </c>
      <c r="D313" s="11">
        <v>0.66180555555555554</v>
      </c>
    </row>
    <row r="314" spans="1:4" x14ac:dyDescent="0.25">
      <c r="A314" s="8">
        <v>1442</v>
      </c>
      <c r="B314" s="9">
        <v>45238</v>
      </c>
      <c r="C314" s="8" t="s">
        <v>40</v>
      </c>
      <c r="D314" s="11">
        <v>0.36874999999999997</v>
      </c>
    </row>
    <row r="315" spans="1:4" x14ac:dyDescent="0.25">
      <c r="A315" s="8">
        <v>1442</v>
      </c>
      <c r="B315" s="9">
        <v>45238</v>
      </c>
      <c r="C315" s="8" t="s">
        <v>41</v>
      </c>
      <c r="D315" s="11">
        <v>0.68611111111111101</v>
      </c>
    </row>
    <row r="316" spans="1:4" x14ac:dyDescent="0.25">
      <c r="A316" s="8">
        <v>1442</v>
      </c>
      <c r="B316" s="9">
        <v>45245</v>
      </c>
      <c r="C316" s="8" t="s">
        <v>40</v>
      </c>
      <c r="D316" s="11"/>
    </row>
    <row r="317" spans="1:4" x14ac:dyDescent="0.25">
      <c r="A317" s="8">
        <v>1442</v>
      </c>
      <c r="B317" s="9">
        <v>45245</v>
      </c>
      <c r="C317" s="8" t="s">
        <v>41</v>
      </c>
      <c r="D317" s="11"/>
    </row>
    <row r="318" spans="1:4" x14ac:dyDescent="0.25">
      <c r="A318" s="8">
        <v>1442</v>
      </c>
      <c r="B318" s="9">
        <v>45252</v>
      </c>
      <c r="C318" s="8" t="s">
        <v>40</v>
      </c>
      <c r="D318" s="11"/>
    </row>
    <row r="319" spans="1:4" x14ac:dyDescent="0.25">
      <c r="A319" s="8">
        <v>1442</v>
      </c>
      <c r="B319" s="9">
        <v>45252</v>
      </c>
      <c r="C319" s="8" t="s">
        <v>41</v>
      </c>
      <c r="D319" s="11"/>
    </row>
    <row r="320" spans="1:4" x14ac:dyDescent="0.25">
      <c r="A320" s="8">
        <v>1442</v>
      </c>
      <c r="B320" s="9">
        <v>45261</v>
      </c>
      <c r="C320" s="8" t="s">
        <v>40</v>
      </c>
      <c r="D320" s="11"/>
    </row>
    <row r="321" spans="1:4" x14ac:dyDescent="0.25">
      <c r="A321" s="8">
        <v>1442</v>
      </c>
      <c r="B321" s="9">
        <v>45261</v>
      </c>
      <c r="C321" s="8" t="s">
        <v>41</v>
      </c>
      <c r="D321" s="11"/>
    </row>
    <row r="322" spans="1:4" x14ac:dyDescent="0.25">
      <c r="A322" s="8">
        <v>1446</v>
      </c>
      <c r="B322" s="9"/>
      <c r="C322" s="8" t="s">
        <v>40</v>
      </c>
      <c r="D322" s="11"/>
    </row>
    <row r="323" spans="1:4" x14ac:dyDescent="0.25">
      <c r="A323" s="8">
        <v>1446</v>
      </c>
      <c r="B323" s="9"/>
      <c r="C323" s="8" t="s">
        <v>41</v>
      </c>
      <c r="D323" s="11"/>
    </row>
    <row r="324" spans="1:4" x14ac:dyDescent="0.25">
      <c r="A324" s="8">
        <v>1446</v>
      </c>
      <c r="B324" s="9">
        <v>45245</v>
      </c>
      <c r="C324" s="8" t="s">
        <v>40</v>
      </c>
      <c r="D324" s="11">
        <v>0.33749999999999997</v>
      </c>
    </row>
    <row r="325" spans="1:4" x14ac:dyDescent="0.25">
      <c r="A325" s="8">
        <v>1446</v>
      </c>
      <c r="B325" s="9">
        <v>45245</v>
      </c>
      <c r="C325" s="8" t="s">
        <v>41</v>
      </c>
      <c r="D325" s="11">
        <v>0.65694444444444444</v>
      </c>
    </row>
    <row r="326" spans="1:4" x14ac:dyDescent="0.25">
      <c r="A326" s="8">
        <v>1446</v>
      </c>
      <c r="B326" s="9">
        <v>45252</v>
      </c>
      <c r="C326" s="8" t="s">
        <v>40</v>
      </c>
      <c r="D326" s="11">
        <v>0.34166666666666662</v>
      </c>
    </row>
    <row r="327" spans="1:4" x14ac:dyDescent="0.25">
      <c r="A327" s="8">
        <v>1446</v>
      </c>
      <c r="B327" s="9">
        <v>45252</v>
      </c>
      <c r="C327" s="8" t="s">
        <v>41</v>
      </c>
      <c r="D327" s="11">
        <v>0.66249999999999998</v>
      </c>
    </row>
    <row r="328" spans="1:4" x14ac:dyDescent="0.25">
      <c r="A328" s="8">
        <v>1446</v>
      </c>
      <c r="B328" s="9">
        <v>45261</v>
      </c>
      <c r="C328" s="8" t="s">
        <v>40</v>
      </c>
      <c r="D328" s="11"/>
    </row>
    <row r="329" spans="1:4" x14ac:dyDescent="0.25">
      <c r="A329" s="8">
        <v>1446</v>
      </c>
      <c r="B329" s="9">
        <v>45261</v>
      </c>
      <c r="C329" s="8" t="s">
        <v>41</v>
      </c>
      <c r="D329" s="11"/>
    </row>
    <row r="330" spans="1:4" x14ac:dyDescent="0.25">
      <c r="A330" s="8">
        <v>1446</v>
      </c>
      <c r="B330" s="9">
        <v>45266</v>
      </c>
      <c r="C330" s="8" t="s">
        <v>40</v>
      </c>
      <c r="D330" s="11">
        <v>0.36041666666666666</v>
      </c>
    </row>
    <row r="331" spans="1:4" x14ac:dyDescent="0.25">
      <c r="A331" s="8">
        <v>1446</v>
      </c>
      <c r="B331" s="9">
        <v>45266</v>
      </c>
      <c r="C331" s="8" t="s">
        <v>41</v>
      </c>
      <c r="D331" s="11">
        <v>0.6694444444444444</v>
      </c>
    </row>
    <row r="332" spans="1:4" x14ac:dyDescent="0.25">
      <c r="A332" s="8">
        <v>1446</v>
      </c>
      <c r="B332" s="9">
        <v>45272</v>
      </c>
      <c r="C332" s="8" t="s">
        <v>40</v>
      </c>
      <c r="D332" s="11">
        <v>0.3659722222222222</v>
      </c>
    </row>
    <row r="333" spans="1:4" x14ac:dyDescent="0.25">
      <c r="A333" s="8">
        <v>1446</v>
      </c>
      <c r="B333" s="9">
        <v>45272</v>
      </c>
      <c r="C333" s="8" t="s">
        <v>41</v>
      </c>
      <c r="D333" s="11">
        <v>0.6958333333333333</v>
      </c>
    </row>
    <row r="334" spans="1:4" x14ac:dyDescent="0.25">
      <c r="A334" s="8">
        <v>1446</v>
      </c>
      <c r="B334" s="9">
        <v>45279</v>
      </c>
      <c r="C334" s="8" t="s">
        <v>40</v>
      </c>
      <c r="D334" s="11">
        <v>0.34722222222222227</v>
      </c>
    </row>
    <row r="335" spans="1:4" x14ac:dyDescent="0.25">
      <c r="A335" s="8">
        <v>1446</v>
      </c>
      <c r="B335" s="9">
        <v>45279</v>
      </c>
      <c r="C335" s="8" t="s">
        <v>41</v>
      </c>
      <c r="D335" s="11">
        <v>0.67569444444444438</v>
      </c>
    </row>
    <row r="336" spans="1:4" x14ac:dyDescent="0.25">
      <c r="A336" s="8">
        <v>1446</v>
      </c>
      <c r="B336" s="9">
        <v>45286</v>
      </c>
      <c r="C336" s="8" t="s">
        <v>40</v>
      </c>
      <c r="D336" s="11">
        <v>0.32569444444444445</v>
      </c>
    </row>
    <row r="337" spans="1:4" x14ac:dyDescent="0.25">
      <c r="A337" s="8">
        <v>1446</v>
      </c>
      <c r="B337" s="9">
        <v>45286</v>
      </c>
      <c r="C337" s="8" t="s">
        <v>41</v>
      </c>
      <c r="D337" s="11">
        <v>0.63750000000000007</v>
      </c>
    </row>
    <row r="338" spans="1:4" x14ac:dyDescent="0.25">
      <c r="A338" s="8">
        <v>1447</v>
      </c>
      <c r="B338" s="9"/>
      <c r="C338" s="8" t="s">
        <v>40</v>
      </c>
      <c r="D338" s="11"/>
    </row>
    <row r="339" spans="1:4" x14ac:dyDescent="0.25">
      <c r="A339" s="8">
        <v>1447</v>
      </c>
      <c r="B339" s="9"/>
      <c r="C339" s="8" t="s">
        <v>41</v>
      </c>
      <c r="D339" s="11"/>
    </row>
    <row r="340" spans="1:4" x14ac:dyDescent="0.25">
      <c r="A340" s="8">
        <v>1447</v>
      </c>
      <c r="B340" s="9">
        <v>45252</v>
      </c>
      <c r="C340" s="8" t="s">
        <v>40</v>
      </c>
      <c r="D340" s="11">
        <v>0.34861111111111115</v>
      </c>
    </row>
    <row r="341" spans="1:4" x14ac:dyDescent="0.25">
      <c r="A341" s="8">
        <v>1447</v>
      </c>
      <c r="B341" s="9">
        <v>45252</v>
      </c>
      <c r="C341" s="8" t="s">
        <v>41</v>
      </c>
      <c r="D341" s="11">
        <v>0.6694444444444444</v>
      </c>
    </row>
    <row r="342" spans="1:4" x14ac:dyDescent="0.25">
      <c r="A342" s="8">
        <v>1447</v>
      </c>
      <c r="B342" s="9">
        <v>45261</v>
      </c>
      <c r="C342" s="8" t="s">
        <v>40</v>
      </c>
      <c r="D342" s="11">
        <v>0.36527777777777781</v>
      </c>
    </row>
    <row r="343" spans="1:4" x14ac:dyDescent="0.25">
      <c r="A343" s="8">
        <v>1447</v>
      </c>
      <c r="B343" s="9">
        <v>45261</v>
      </c>
      <c r="C343" s="8" t="s">
        <v>41</v>
      </c>
      <c r="D343" s="11">
        <v>0.66111111111111109</v>
      </c>
    </row>
    <row r="344" spans="1:4" x14ac:dyDescent="0.25">
      <c r="A344" s="8">
        <v>1447</v>
      </c>
      <c r="B344" s="9">
        <v>45266</v>
      </c>
      <c r="C344" s="8" t="s">
        <v>40</v>
      </c>
      <c r="D344" s="11">
        <v>0.37361111111111112</v>
      </c>
    </row>
    <row r="345" spans="1:4" x14ac:dyDescent="0.25">
      <c r="A345" s="8">
        <v>1447</v>
      </c>
      <c r="B345" s="9">
        <v>45266</v>
      </c>
      <c r="C345" s="8" t="s">
        <v>41</v>
      </c>
      <c r="D345" s="11">
        <v>0.68125000000000002</v>
      </c>
    </row>
    <row r="346" spans="1:4" x14ac:dyDescent="0.25">
      <c r="A346" s="8">
        <v>1447</v>
      </c>
      <c r="B346" s="9">
        <v>45272</v>
      </c>
      <c r="C346" s="8" t="s">
        <v>40</v>
      </c>
      <c r="D346" s="11">
        <v>0.36458333333333331</v>
      </c>
    </row>
    <row r="347" spans="1:4" x14ac:dyDescent="0.25">
      <c r="A347" s="8">
        <v>1447</v>
      </c>
      <c r="B347" s="9">
        <v>45272</v>
      </c>
      <c r="C347" s="8" t="s">
        <v>41</v>
      </c>
      <c r="D347" s="11">
        <v>0.69513888888888886</v>
      </c>
    </row>
    <row r="348" spans="1:4" x14ac:dyDescent="0.25">
      <c r="A348" s="8">
        <v>1447</v>
      </c>
      <c r="B348" s="9">
        <v>45279</v>
      </c>
      <c r="C348" s="8" t="s">
        <v>40</v>
      </c>
      <c r="D348" s="11">
        <v>0.3444444444444445</v>
      </c>
    </row>
    <row r="349" spans="1:4" x14ac:dyDescent="0.25">
      <c r="A349" s="8">
        <v>1447</v>
      </c>
      <c r="B349" s="9">
        <v>45279</v>
      </c>
      <c r="C349" s="8" t="s">
        <v>41</v>
      </c>
      <c r="D349" s="11">
        <v>0.67013888888888884</v>
      </c>
    </row>
    <row r="350" spans="1:4" x14ac:dyDescent="0.25">
      <c r="A350" s="8">
        <v>1447</v>
      </c>
      <c r="B350" s="9">
        <v>45286</v>
      </c>
      <c r="C350" s="8" t="s">
        <v>40</v>
      </c>
      <c r="D350" s="11">
        <v>0.3298611111111111</v>
      </c>
    </row>
    <row r="351" spans="1:4" x14ac:dyDescent="0.25">
      <c r="A351" s="8">
        <v>1447</v>
      </c>
      <c r="B351" s="9">
        <v>45286</v>
      </c>
      <c r="C351" s="8" t="s">
        <v>41</v>
      </c>
      <c r="D351" s="11">
        <v>0.6430555555555556</v>
      </c>
    </row>
    <row r="352" spans="1:4" x14ac:dyDescent="0.25">
      <c r="A352" s="8">
        <v>1447</v>
      </c>
      <c r="B352" s="9">
        <v>45296</v>
      </c>
      <c r="C352" s="8" t="s">
        <v>40</v>
      </c>
      <c r="D352" s="11">
        <v>0.3923611111111111</v>
      </c>
    </row>
    <row r="353" spans="1:4" x14ac:dyDescent="0.25">
      <c r="A353" s="8">
        <v>1447</v>
      </c>
      <c r="B353" s="9">
        <v>45296</v>
      </c>
      <c r="C353" s="8" t="s">
        <v>41</v>
      </c>
      <c r="D353" s="11">
        <v>0.6791666666666667</v>
      </c>
    </row>
    <row r="354" spans="1:4" x14ac:dyDescent="0.25">
      <c r="A354" s="8">
        <v>1448</v>
      </c>
      <c r="B354" s="9"/>
      <c r="C354" s="8" t="s">
        <v>40</v>
      </c>
      <c r="D354" s="11"/>
    </row>
    <row r="355" spans="1:4" x14ac:dyDescent="0.25">
      <c r="A355" s="8">
        <v>1448</v>
      </c>
      <c r="B355" s="9"/>
      <c r="C355" s="8" t="s">
        <v>41</v>
      </c>
      <c r="D355" s="11"/>
    </row>
    <row r="356" spans="1:4" x14ac:dyDescent="0.25">
      <c r="A356" s="8">
        <v>1448</v>
      </c>
      <c r="B356" s="9">
        <v>45252</v>
      </c>
      <c r="C356" s="8" t="s">
        <v>40</v>
      </c>
      <c r="D356" s="11">
        <v>0.34791666666666665</v>
      </c>
    </row>
    <row r="357" spans="1:4" x14ac:dyDescent="0.25">
      <c r="A357" s="8">
        <v>1448</v>
      </c>
      <c r="B357" s="9">
        <v>45252</v>
      </c>
      <c r="C357" s="8" t="s">
        <v>41</v>
      </c>
      <c r="D357" s="11">
        <v>0.6694444444444444</v>
      </c>
    </row>
    <row r="358" spans="1:4" x14ac:dyDescent="0.25">
      <c r="A358" s="8">
        <v>1448</v>
      </c>
      <c r="B358" s="9">
        <v>45261</v>
      </c>
      <c r="C358" s="8" t="s">
        <v>40</v>
      </c>
      <c r="D358" s="11">
        <v>0.36527777777777781</v>
      </c>
    </row>
    <row r="359" spans="1:4" x14ac:dyDescent="0.25">
      <c r="A359" s="8">
        <v>1448</v>
      </c>
      <c r="B359" s="9">
        <v>45261</v>
      </c>
      <c r="C359" s="8" t="s">
        <v>41</v>
      </c>
      <c r="D359" s="11">
        <v>0.65902777777777777</v>
      </c>
    </row>
    <row r="360" spans="1:4" x14ac:dyDescent="0.25">
      <c r="A360" s="8">
        <v>1448</v>
      </c>
      <c r="B360" s="9">
        <v>45266</v>
      </c>
      <c r="C360" s="8" t="s">
        <v>40</v>
      </c>
      <c r="D360" s="11">
        <v>0.37361111111111112</v>
      </c>
    </row>
    <row r="361" spans="1:4" x14ac:dyDescent="0.25">
      <c r="A361" s="8">
        <v>1448</v>
      </c>
      <c r="B361" s="9">
        <v>45266</v>
      </c>
      <c r="C361" s="8" t="s">
        <v>41</v>
      </c>
      <c r="D361" s="11">
        <v>0.68125000000000002</v>
      </c>
    </row>
    <row r="362" spans="1:4" x14ac:dyDescent="0.25">
      <c r="A362" s="8">
        <v>1448</v>
      </c>
      <c r="B362" s="9">
        <v>45272</v>
      </c>
      <c r="C362" s="8" t="s">
        <v>40</v>
      </c>
      <c r="D362" s="11">
        <v>0.36249999999999999</v>
      </c>
    </row>
    <row r="363" spans="1:4" x14ac:dyDescent="0.25">
      <c r="A363" s="8">
        <v>1448</v>
      </c>
      <c r="B363" s="9">
        <v>45272</v>
      </c>
      <c r="C363" s="8" t="s">
        <v>41</v>
      </c>
      <c r="D363" s="11">
        <v>0.69513888888888886</v>
      </c>
    </row>
    <row r="364" spans="1:4" x14ac:dyDescent="0.25">
      <c r="A364" s="8">
        <v>1448</v>
      </c>
      <c r="B364" s="9">
        <v>45279</v>
      </c>
      <c r="C364" s="8" t="s">
        <v>40</v>
      </c>
      <c r="D364" s="11">
        <v>0.34375</v>
      </c>
    </row>
    <row r="365" spans="1:4" x14ac:dyDescent="0.25">
      <c r="A365" s="8">
        <v>1448</v>
      </c>
      <c r="B365" s="9">
        <v>45279</v>
      </c>
      <c r="C365" s="8" t="s">
        <v>41</v>
      </c>
      <c r="D365" s="11">
        <v>0.67013888888888884</v>
      </c>
    </row>
    <row r="366" spans="1:4" x14ac:dyDescent="0.25">
      <c r="A366" s="8">
        <v>1448</v>
      </c>
      <c r="B366" s="9">
        <v>45286</v>
      </c>
      <c r="C366" s="8" t="s">
        <v>40</v>
      </c>
      <c r="D366" s="11">
        <v>0.3298611111111111</v>
      </c>
    </row>
    <row r="367" spans="1:4" x14ac:dyDescent="0.25">
      <c r="A367" s="8">
        <v>1448</v>
      </c>
      <c r="B367" s="9">
        <v>45286</v>
      </c>
      <c r="C367" s="8" t="s">
        <v>41</v>
      </c>
      <c r="D367" s="11">
        <v>0.64097222222222217</v>
      </c>
    </row>
    <row r="368" spans="1:4" x14ac:dyDescent="0.25">
      <c r="A368" s="8">
        <v>1448</v>
      </c>
      <c r="B368" s="9">
        <v>45296</v>
      </c>
      <c r="C368" s="8" t="s">
        <v>40</v>
      </c>
      <c r="D368" s="11">
        <v>0.3923611111111111</v>
      </c>
    </row>
    <row r="369" spans="1:4" x14ac:dyDescent="0.25">
      <c r="A369" s="8">
        <v>1448</v>
      </c>
      <c r="B369" s="9">
        <v>45296</v>
      </c>
      <c r="C369" s="8" t="s">
        <v>41</v>
      </c>
      <c r="D369" s="11">
        <v>0.6791666666666667</v>
      </c>
    </row>
    <row r="370" spans="1:4" x14ac:dyDescent="0.25">
      <c r="A370" s="8">
        <v>1449</v>
      </c>
      <c r="B370" s="9"/>
      <c r="C370" s="8" t="s">
        <v>40</v>
      </c>
      <c r="D370" s="11"/>
    </row>
    <row r="371" spans="1:4" x14ac:dyDescent="0.25">
      <c r="A371" s="8">
        <v>1449</v>
      </c>
      <c r="B371" s="9"/>
      <c r="C371" s="8" t="s">
        <v>41</v>
      </c>
      <c r="D371" s="11"/>
    </row>
    <row r="372" spans="1:4" x14ac:dyDescent="0.25">
      <c r="A372" s="8">
        <v>1449</v>
      </c>
      <c r="B372" s="9">
        <v>45252</v>
      </c>
      <c r="C372" s="8" t="s">
        <v>40</v>
      </c>
      <c r="D372" s="11"/>
    </row>
    <row r="373" spans="1:4" x14ac:dyDescent="0.25">
      <c r="A373" s="8">
        <v>1449</v>
      </c>
      <c r="B373" s="9">
        <v>45252</v>
      </c>
      <c r="C373" s="8" t="s">
        <v>41</v>
      </c>
      <c r="D373" s="11"/>
    </row>
    <row r="374" spans="1:4" x14ac:dyDescent="0.25">
      <c r="A374" s="8">
        <v>1449</v>
      </c>
      <c r="B374" s="9">
        <v>45261</v>
      </c>
      <c r="C374" s="8" t="s">
        <v>40</v>
      </c>
      <c r="D374" s="11">
        <v>0.36527777777777781</v>
      </c>
    </row>
    <row r="375" spans="1:4" x14ac:dyDescent="0.25">
      <c r="A375" s="8">
        <v>1449</v>
      </c>
      <c r="B375" s="9">
        <v>45261</v>
      </c>
      <c r="C375" s="8" t="s">
        <v>41</v>
      </c>
      <c r="D375" s="11">
        <v>0.65902777777777777</v>
      </c>
    </row>
    <row r="376" spans="1:4" x14ac:dyDescent="0.25">
      <c r="A376" s="8">
        <v>1449</v>
      </c>
      <c r="B376" s="9">
        <v>45266</v>
      </c>
      <c r="C376" s="8" t="s">
        <v>40</v>
      </c>
      <c r="D376" s="11">
        <v>0.37361111111111112</v>
      </c>
    </row>
    <row r="377" spans="1:4" x14ac:dyDescent="0.25">
      <c r="A377" s="8">
        <v>1449</v>
      </c>
      <c r="B377" s="9">
        <v>45266</v>
      </c>
      <c r="C377" s="8" t="s">
        <v>41</v>
      </c>
      <c r="D377" s="11">
        <v>0.68125000000000002</v>
      </c>
    </row>
    <row r="378" spans="1:4" x14ac:dyDescent="0.25">
      <c r="A378" s="8">
        <v>1449</v>
      </c>
      <c r="B378" s="9">
        <v>45272</v>
      </c>
      <c r="C378" s="8" t="s">
        <v>40</v>
      </c>
      <c r="D378" s="11">
        <v>0.36249999999999999</v>
      </c>
    </row>
    <row r="379" spans="1:4" x14ac:dyDescent="0.25">
      <c r="A379" s="8">
        <v>1449</v>
      </c>
      <c r="B379" s="9">
        <v>45272</v>
      </c>
      <c r="C379" s="8" t="s">
        <v>41</v>
      </c>
      <c r="D379" s="11">
        <v>0.69513888888888886</v>
      </c>
    </row>
    <row r="380" spans="1:4" x14ac:dyDescent="0.25">
      <c r="A380" s="8">
        <v>1449</v>
      </c>
      <c r="B380" s="9">
        <v>45279</v>
      </c>
      <c r="C380" s="8" t="s">
        <v>40</v>
      </c>
      <c r="D380" s="11"/>
    </row>
    <row r="381" spans="1:4" x14ac:dyDescent="0.25">
      <c r="A381" s="8">
        <v>1449</v>
      </c>
      <c r="B381" s="9">
        <v>45279</v>
      </c>
      <c r="C381" s="8" t="s">
        <v>41</v>
      </c>
      <c r="D381" s="11"/>
    </row>
    <row r="382" spans="1:4" x14ac:dyDescent="0.25">
      <c r="A382" s="8">
        <v>1449</v>
      </c>
      <c r="B382" s="9">
        <v>45286</v>
      </c>
      <c r="C382" s="8" t="s">
        <v>40</v>
      </c>
      <c r="D382" s="11">
        <v>0.3298611111111111</v>
      </c>
    </row>
    <row r="383" spans="1:4" x14ac:dyDescent="0.25">
      <c r="A383" s="8">
        <v>1449</v>
      </c>
      <c r="B383" s="9">
        <v>45286</v>
      </c>
      <c r="C383" s="8" t="s">
        <v>41</v>
      </c>
      <c r="D383" s="11">
        <v>0.64444444444444449</v>
      </c>
    </row>
    <row r="384" spans="1:4" x14ac:dyDescent="0.25">
      <c r="A384" s="8">
        <v>1449</v>
      </c>
      <c r="B384" s="9">
        <v>45296</v>
      </c>
      <c r="C384" s="8" t="s">
        <v>40</v>
      </c>
      <c r="D384" s="11">
        <v>0.3923611111111111</v>
      </c>
    </row>
    <row r="385" spans="1:4" x14ac:dyDescent="0.25">
      <c r="A385" s="8">
        <v>1449</v>
      </c>
      <c r="B385" s="9">
        <v>45296</v>
      </c>
      <c r="C385" s="8" t="s">
        <v>41</v>
      </c>
      <c r="D385" s="11">
        <v>0.6791666666666667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1D55-6D8B-4F89-9F99-671F1791AF4E}">
  <dimension ref="A3:J24"/>
  <sheetViews>
    <sheetView topLeftCell="A4" workbookViewId="0">
      <selection activeCell="K15" sqref="K1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8.7109375" bestFit="1" customWidth="1"/>
    <col min="4" max="4" width="7" hidden="1" customWidth="1"/>
    <col min="5" max="5" width="10.7109375" hidden="1" customWidth="1"/>
  </cols>
  <sheetData>
    <row r="3" spans="1:10" x14ac:dyDescent="0.25">
      <c r="A3" s="16" t="s">
        <v>73</v>
      </c>
      <c r="B3" s="16" t="s">
        <v>74</v>
      </c>
    </row>
    <row r="4" spans="1:10" x14ac:dyDescent="0.25">
      <c r="A4" s="16" t="s">
        <v>70</v>
      </c>
      <c r="B4" t="s">
        <v>1</v>
      </c>
      <c r="C4" t="s">
        <v>5</v>
      </c>
      <c r="D4" t="s">
        <v>71</v>
      </c>
      <c r="E4" t="s">
        <v>72</v>
      </c>
      <c r="G4" t="s">
        <v>16</v>
      </c>
      <c r="H4" t="s">
        <v>21</v>
      </c>
      <c r="I4" t="s">
        <v>75</v>
      </c>
    </row>
    <row r="5" spans="1:10" x14ac:dyDescent="0.25">
      <c r="A5" s="17">
        <v>1</v>
      </c>
      <c r="B5">
        <v>14</v>
      </c>
      <c r="C5">
        <v>51</v>
      </c>
      <c r="E5">
        <v>65</v>
      </c>
      <c r="G5" t="s">
        <v>59</v>
      </c>
      <c r="H5">
        <v>7</v>
      </c>
      <c r="I5" s="18">
        <f>GETPIVOTDATA("Class",$A$3,"Class",1,"Treatment","Bico")/136</f>
        <v>0.10294117647058823</v>
      </c>
    </row>
    <row r="6" spans="1:10" x14ac:dyDescent="0.25">
      <c r="A6" s="17">
        <v>2</v>
      </c>
      <c r="B6">
        <v>49</v>
      </c>
      <c r="C6">
        <v>104</v>
      </c>
      <c r="E6">
        <v>153</v>
      </c>
      <c r="G6" t="s">
        <v>59</v>
      </c>
      <c r="H6">
        <v>8</v>
      </c>
      <c r="I6" s="18">
        <f>GETPIVOTDATA("Class",$A$3,"Class",2,"Treatment","Bico")/136</f>
        <v>0.36029411764705882</v>
      </c>
    </row>
    <row r="7" spans="1:10" x14ac:dyDescent="0.25">
      <c r="A7" s="17">
        <v>3</v>
      </c>
      <c r="B7">
        <v>4</v>
      </c>
      <c r="C7">
        <v>11</v>
      </c>
      <c r="E7">
        <v>15</v>
      </c>
      <c r="G7" t="s">
        <v>59</v>
      </c>
      <c r="H7">
        <v>9</v>
      </c>
      <c r="I7" s="18">
        <f>4/136</f>
        <v>2.9411764705882353E-2</v>
      </c>
    </row>
    <row r="8" spans="1:10" x14ac:dyDescent="0.25">
      <c r="A8" s="17">
        <v>4</v>
      </c>
      <c r="B8">
        <v>1</v>
      </c>
      <c r="C8">
        <v>3</v>
      </c>
      <c r="E8">
        <v>4</v>
      </c>
      <c r="G8" t="s">
        <v>59</v>
      </c>
      <c r="H8">
        <v>10</v>
      </c>
      <c r="I8" s="18">
        <f>1/136</f>
        <v>7.3529411764705881E-3</v>
      </c>
    </row>
    <row r="9" spans="1:10" x14ac:dyDescent="0.25">
      <c r="A9" s="17">
        <v>5</v>
      </c>
      <c r="B9">
        <v>1</v>
      </c>
      <c r="C9">
        <v>3</v>
      </c>
      <c r="E9">
        <v>4</v>
      </c>
      <c r="G9" t="s">
        <v>59</v>
      </c>
      <c r="H9">
        <v>11</v>
      </c>
      <c r="I9" s="18">
        <f>1/136</f>
        <v>7.3529411764705881E-3</v>
      </c>
    </row>
    <row r="10" spans="1:10" x14ac:dyDescent="0.25">
      <c r="A10" s="17">
        <v>6</v>
      </c>
      <c r="B10">
        <v>1</v>
      </c>
      <c r="C10">
        <v>1</v>
      </c>
      <c r="E10">
        <v>2</v>
      </c>
      <c r="G10" t="s">
        <v>59</v>
      </c>
      <c r="H10">
        <v>12</v>
      </c>
      <c r="I10" s="18">
        <f>1/136</f>
        <v>7.3529411764705881E-3</v>
      </c>
    </row>
    <row r="11" spans="1:10" x14ac:dyDescent="0.25">
      <c r="A11" s="17">
        <v>7</v>
      </c>
      <c r="B11">
        <v>3</v>
      </c>
      <c r="C11">
        <v>6</v>
      </c>
      <c r="E11">
        <v>9</v>
      </c>
      <c r="G11" t="s">
        <v>59</v>
      </c>
      <c r="H11">
        <v>13</v>
      </c>
      <c r="I11" s="18">
        <f>3/136</f>
        <v>2.2058823529411766E-2</v>
      </c>
    </row>
    <row r="12" spans="1:10" x14ac:dyDescent="0.25">
      <c r="A12" s="17">
        <v>8</v>
      </c>
      <c r="B12">
        <v>2</v>
      </c>
      <c r="E12">
        <v>2</v>
      </c>
      <c r="G12" t="s">
        <v>59</v>
      </c>
      <c r="H12">
        <v>14</v>
      </c>
      <c r="I12" s="18">
        <f>2/136</f>
        <v>1.4705882352941176E-2</v>
      </c>
    </row>
    <row r="13" spans="1:10" x14ac:dyDescent="0.25">
      <c r="A13" s="17">
        <v>9</v>
      </c>
      <c r="B13">
        <v>8</v>
      </c>
      <c r="C13">
        <v>6</v>
      </c>
      <c r="E13">
        <v>14</v>
      </c>
      <c r="G13" t="s">
        <v>59</v>
      </c>
      <c r="H13">
        <v>15</v>
      </c>
      <c r="I13" s="18">
        <f>8/136</f>
        <v>5.8823529411764705E-2</v>
      </c>
    </row>
    <row r="14" spans="1:10" x14ac:dyDescent="0.25">
      <c r="A14" s="17">
        <v>10</v>
      </c>
      <c r="B14">
        <v>53</v>
      </c>
      <c r="C14">
        <v>74</v>
      </c>
      <c r="E14">
        <v>127</v>
      </c>
      <c r="G14" t="s">
        <v>59</v>
      </c>
      <c r="H14">
        <v>16</v>
      </c>
      <c r="I14" s="18">
        <f>53/136</f>
        <v>0.38970588235294118</v>
      </c>
      <c r="J14" s="19"/>
    </row>
    <row r="15" spans="1:10" x14ac:dyDescent="0.25">
      <c r="A15" s="17" t="s">
        <v>71</v>
      </c>
      <c r="G15" t="s">
        <v>60</v>
      </c>
      <c r="H15">
        <v>7</v>
      </c>
      <c r="I15" s="18">
        <f>51/259</f>
        <v>0.19691119691119691</v>
      </c>
    </row>
    <row r="16" spans="1:10" x14ac:dyDescent="0.25">
      <c r="A16" s="17" t="s">
        <v>72</v>
      </c>
      <c r="B16">
        <v>136</v>
      </c>
      <c r="C16">
        <v>259</v>
      </c>
      <c r="E16">
        <v>395</v>
      </c>
      <c r="G16" t="s">
        <v>60</v>
      </c>
      <c r="H16">
        <v>8</v>
      </c>
      <c r="I16" s="18">
        <f>104/259</f>
        <v>0.40154440154440152</v>
      </c>
    </row>
    <row r="17" spans="7:9" x14ac:dyDescent="0.25">
      <c r="G17" t="s">
        <v>60</v>
      </c>
      <c r="H17">
        <v>9</v>
      </c>
      <c r="I17" s="18">
        <f>11/259</f>
        <v>4.2471042471042469E-2</v>
      </c>
    </row>
    <row r="18" spans="7:9" x14ac:dyDescent="0.25">
      <c r="G18" t="s">
        <v>60</v>
      </c>
      <c r="H18">
        <v>10</v>
      </c>
      <c r="I18" s="18">
        <f>3/259</f>
        <v>1.1583011583011582E-2</v>
      </c>
    </row>
    <row r="19" spans="7:9" x14ac:dyDescent="0.25">
      <c r="G19" t="s">
        <v>60</v>
      </c>
      <c r="H19">
        <v>11</v>
      </c>
      <c r="I19" s="18">
        <f>3/259</f>
        <v>1.1583011583011582E-2</v>
      </c>
    </row>
    <row r="20" spans="7:9" x14ac:dyDescent="0.25">
      <c r="G20" t="s">
        <v>60</v>
      </c>
      <c r="H20">
        <v>12</v>
      </c>
      <c r="I20" s="18">
        <f>1/259</f>
        <v>3.8610038610038611E-3</v>
      </c>
    </row>
    <row r="21" spans="7:9" x14ac:dyDescent="0.25">
      <c r="G21" t="s">
        <v>60</v>
      </c>
      <c r="H21">
        <v>13</v>
      </c>
      <c r="I21" s="18">
        <f>6/259</f>
        <v>2.3166023166023165E-2</v>
      </c>
    </row>
    <row r="22" spans="7:9" x14ac:dyDescent="0.25">
      <c r="G22" t="s">
        <v>60</v>
      </c>
      <c r="H22">
        <v>14</v>
      </c>
      <c r="I22" s="18">
        <f>0/259</f>
        <v>0</v>
      </c>
    </row>
    <row r="23" spans="7:9" x14ac:dyDescent="0.25">
      <c r="G23" t="s">
        <v>60</v>
      </c>
      <c r="H23">
        <v>15</v>
      </c>
      <c r="I23" s="18">
        <f>6/259</f>
        <v>2.3166023166023165E-2</v>
      </c>
    </row>
    <row r="24" spans="7:9" x14ac:dyDescent="0.25">
      <c r="G24" t="s">
        <v>60</v>
      </c>
      <c r="H24">
        <v>16</v>
      </c>
      <c r="I24" s="18">
        <f>74/259</f>
        <v>0.2857142857142857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Planilha4</vt:lpstr>
      <vt:lpstr>Planilha3</vt:lpstr>
      <vt:lpstr>Planilha1</vt:lpstr>
      <vt:lpstr>Planilha2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Donadio</dc:creator>
  <cp:lastModifiedBy>João Pedro Donadio da Silva Pereira</cp:lastModifiedBy>
  <dcterms:created xsi:type="dcterms:W3CDTF">2015-06-05T18:19:34Z</dcterms:created>
  <dcterms:modified xsi:type="dcterms:W3CDTF">2025-03-25T19:27:20Z</dcterms:modified>
</cp:coreProperties>
</file>