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onal\Documents\Template DASHBOARD\Skote_Django_v4.0.0\Admin\analytics\data\"/>
    </mc:Choice>
  </mc:AlternateContent>
  <xr:revisionPtr revIDLastSave="0" documentId="13_ncr:1_{A273F8D7-1B34-4B5A-8FCA-FB1F6B24DE9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lient entrant" sheetId="1" r:id="rId1"/>
    <sheet name="client sortant" sheetId="2" r:id="rId2"/>
    <sheet name="MoM CAF" sheetId="3" r:id="rId3"/>
    <sheet name="Univers CA" sheetId="4" r:id="rId4"/>
    <sheet name="Feuil2" sheetId="5" r:id="rId5"/>
    <sheet name="Feuil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<sst xmlns="http://schemas.openxmlformats.org/spreadsheetml/2006/main" count="113" uniqueCount="72">
  <si>
    <t>NCC</t>
  </si>
  <si>
    <t>Client</t>
  </si>
  <si>
    <t>Segment</t>
  </si>
  <si>
    <t>Commercial</t>
  </si>
  <si>
    <t>Total</t>
  </si>
  <si>
    <t>Fixe</t>
  </si>
  <si>
    <t>Mobile</t>
  </si>
  <si>
    <t>Broadband</t>
  </si>
  <si>
    <t>ICT</t>
  </si>
  <si>
    <t>Rang T2</t>
  </si>
  <si>
    <t>Rang T3</t>
  </si>
  <si>
    <t>0904622G</t>
  </si>
  <si>
    <t>Client54704</t>
  </si>
  <si>
    <t>TPE</t>
  </si>
  <si>
    <t>Thierry Dadié</t>
  </si>
  <si>
    <t>1549567H</t>
  </si>
  <si>
    <t>Client8798</t>
  </si>
  <si>
    <t>Corporate</t>
  </si>
  <si>
    <t>Koffi Guillaume BOISSY</t>
  </si>
  <si>
    <t>1223991L</t>
  </si>
  <si>
    <t>Client6017</t>
  </si>
  <si>
    <t>SME</t>
  </si>
  <si>
    <t>Bérénice Aimée Grace KADJO Epouse BAH</t>
  </si>
  <si>
    <t>1907415R</t>
  </si>
  <si>
    <t>Client48872</t>
  </si>
  <si>
    <t>Fanta FOFANA Epouse DIE-KACOU</t>
  </si>
  <si>
    <t>1630999G</t>
  </si>
  <si>
    <t>Client34587</t>
  </si>
  <si>
    <t>Thierry D'Avilla N'GUESSAN</t>
  </si>
  <si>
    <t>0624962B</t>
  </si>
  <si>
    <t>Client7078</t>
  </si>
  <si>
    <t>Konan Michel Stéphane YOBOUE</t>
  </si>
  <si>
    <t>1739956Z</t>
  </si>
  <si>
    <t>Client15630</t>
  </si>
  <si>
    <t>Gnagne Frédéric</t>
  </si>
  <si>
    <t/>
  </si>
  <si>
    <t>0732654J</t>
  </si>
  <si>
    <t>Client20702</t>
  </si>
  <si>
    <t>Liliane DALLY</t>
  </si>
  <si>
    <t>FSP00142</t>
  </si>
  <si>
    <t>Client41152</t>
  </si>
  <si>
    <t>Secteur public</t>
  </si>
  <si>
    <t>Sika Emmanuel OKOUA</t>
  </si>
  <si>
    <t>FSP00069</t>
  </si>
  <si>
    <t>Client8214</t>
  </si>
  <si>
    <t>Michaël KIEN</t>
  </si>
  <si>
    <t>FX007731</t>
  </si>
  <si>
    <t>Client47241</t>
  </si>
  <si>
    <t>Lanciné KONE</t>
  </si>
  <si>
    <t>1018188V</t>
  </si>
  <si>
    <t>Client41674</t>
  </si>
  <si>
    <t>CAF YTD (mxof)</t>
  </si>
  <si>
    <t>Contribution totale au CAF</t>
  </si>
  <si>
    <t>dates</t>
  </si>
  <si>
    <t>Voix fixe</t>
  </si>
  <si>
    <t>Data fixe</t>
  </si>
  <si>
    <t>ADSL</t>
  </si>
  <si>
    <t>FTTx</t>
  </si>
  <si>
    <t>LTE</t>
  </si>
  <si>
    <t>LSI</t>
  </si>
  <si>
    <t>TOTAL</t>
  </si>
  <si>
    <t>Dates</t>
  </si>
  <si>
    <t>CA</t>
  </si>
  <si>
    <t>YTD Novembre 21</t>
  </si>
  <si>
    <t>Top 200</t>
  </si>
  <si>
    <t>Autres clients</t>
  </si>
  <si>
    <t>YTD Novembre 22</t>
  </si>
  <si>
    <t>Axes</t>
  </si>
  <si>
    <t>Croissaance</t>
  </si>
  <si>
    <t>Positive</t>
  </si>
  <si>
    <t>Négative</t>
  </si>
  <si>
    <t>Total Top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</si>
</sst>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%;\-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5" fillId="0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Pourcentage" xfId="1" builtinId="5"/>
  </cellStyles>
  <dxfs count="40"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339933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al/Documents/Dashboard%20FMI/TOP%20200/Base%20cli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Base clients"/>
      <sheetName val="Contribution Top200"/>
      <sheetName val="Variation Top200"/>
      <sheetName val="Entrant et Sortant"/>
      <sheetName val="Flux de parc"/>
      <sheetName val="Performances"/>
      <sheetName val="Contribution &amp; variation"/>
      <sheetName val="Crois_ICT"/>
      <sheetName val="Nouveau top"/>
      <sheetName val="Crois_hrICT"/>
      <sheetName val="Récap Segment"/>
      <sheetName val="Se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Client</v>
          </cell>
          <cell r="D1" t="str">
            <v>Segment</v>
          </cell>
          <cell r="E1" t="str">
            <v>Commercial</v>
          </cell>
          <cell r="F1" t="str">
            <v>Fixe</v>
          </cell>
          <cell r="G1" t="str">
            <v>Mobile</v>
          </cell>
          <cell r="H1" t="str">
            <v>Broadband</v>
          </cell>
          <cell r="I1" t="str">
            <v>ICT</v>
          </cell>
          <cell r="J1" t="str">
            <v>Global</v>
          </cell>
        </row>
        <row r="2">
          <cell r="C2" t="str">
            <v>Client13826</v>
          </cell>
          <cell r="D2" t="str">
            <v>Secteur public</v>
          </cell>
          <cell r="E2" t="str">
            <v>Kouadio Stéphane N'GUESSAN</v>
          </cell>
          <cell r="F2">
            <v>0.12313445689489111</v>
          </cell>
          <cell r="G2">
            <v>1.5790754436292986</v>
          </cell>
          <cell r="H2">
            <v>0.33931135227876674</v>
          </cell>
          <cell r="I2">
            <v>1.1546425346787057</v>
          </cell>
          <cell r="J2">
            <v>0.40186403250567393</v>
          </cell>
        </row>
        <row r="3">
          <cell r="C3" t="str">
            <v>Client13823</v>
          </cell>
          <cell r="D3" t="str">
            <v>Secteur public</v>
          </cell>
          <cell r="E3" t="str">
            <v>Kouadio Stéphane N'GUESSAN</v>
          </cell>
          <cell r="F3">
            <v>0.21056960517329215</v>
          </cell>
          <cell r="G3">
            <v>-1.7351202463145032E-3</v>
          </cell>
          <cell r="H3">
            <v>0.28351522973255583</v>
          </cell>
          <cell r="I3" t="str">
            <v/>
          </cell>
          <cell r="J3">
            <v>0.21860147075310432</v>
          </cell>
        </row>
        <row r="4">
          <cell r="C4" t="str">
            <v>Client13820</v>
          </cell>
          <cell r="D4" t="str">
            <v>Secteur public</v>
          </cell>
          <cell r="E4" t="str">
            <v>Kouadio Stéphane N'GUESSAN</v>
          </cell>
          <cell r="F4">
            <v>4.3459142183616128E-2</v>
          </cell>
          <cell r="G4">
            <v>-4.5136829094297948E-2</v>
          </cell>
          <cell r="H4">
            <v>-7.8769096529168747E-3</v>
          </cell>
          <cell r="I4" t="str">
            <v/>
          </cell>
          <cell r="J4">
            <v>3.9698257254598524E-2</v>
          </cell>
        </row>
        <row r="5">
          <cell r="C5" t="str">
            <v>Client52148</v>
          </cell>
          <cell r="D5" t="str">
            <v>Corporate</v>
          </cell>
          <cell r="E5" t="str">
            <v>Koffi Guillaume BOISSY</v>
          </cell>
          <cell r="F5" t="str">
            <v/>
          </cell>
          <cell r="G5" t="str">
            <v/>
          </cell>
          <cell r="H5">
            <v>-0.16445935394807409</v>
          </cell>
          <cell r="I5">
            <v>-0.23406164566420784</v>
          </cell>
          <cell r="J5">
            <v>-0.10900314056629079</v>
          </cell>
        </row>
        <row r="6">
          <cell r="C6" t="str">
            <v>Client2063</v>
          </cell>
          <cell r="D6" t="str">
            <v>Secteur public</v>
          </cell>
          <cell r="E6" t="str">
            <v>Marina AKA</v>
          </cell>
          <cell r="F6">
            <v>-0.22435609985295979</v>
          </cell>
          <cell r="G6">
            <v>-8.3091357151892198E-2</v>
          </cell>
          <cell r="H6">
            <v>-2.7154825490944834E-3</v>
          </cell>
          <cell r="I6" t="str">
            <v/>
          </cell>
          <cell r="J6">
            <v>-0.12817134872286196</v>
          </cell>
        </row>
        <row r="7">
          <cell r="C7" t="str">
            <v>Client30383</v>
          </cell>
          <cell r="D7" t="str">
            <v>Corporate</v>
          </cell>
          <cell r="E7" t="str">
            <v>Thierry D'Avilla N'GUESSAN</v>
          </cell>
          <cell r="F7">
            <v>-0.16780224166870705</v>
          </cell>
          <cell r="G7">
            <v>-0.11227875632725504</v>
          </cell>
          <cell r="H7">
            <v>4.5242571996793046E-2</v>
          </cell>
          <cell r="I7" t="str">
            <v/>
          </cell>
          <cell r="J7">
            <v>-0.12378628874435393</v>
          </cell>
        </row>
        <row r="8">
          <cell r="C8" t="str">
            <v>Client11100</v>
          </cell>
          <cell r="D8" t="str">
            <v>Corporate</v>
          </cell>
          <cell r="E8" t="str">
            <v>Konan Jean-Forsinel KOUAME</v>
          </cell>
          <cell r="F8">
            <v>-0.50571651063333856</v>
          </cell>
          <cell r="G8">
            <v>0.44485438215260897</v>
          </cell>
          <cell r="H8">
            <v>0.6399673374725523</v>
          </cell>
          <cell r="I8" t="str">
            <v/>
          </cell>
          <cell r="J8">
            <v>-0.14977860745523852</v>
          </cell>
        </row>
        <row r="9">
          <cell r="C9" t="str">
            <v>Client43587</v>
          </cell>
          <cell r="D9" t="str">
            <v>Corporate</v>
          </cell>
          <cell r="E9" t="str">
            <v>rosine yao</v>
          </cell>
          <cell r="F9">
            <v>8.2012870707044216E-2</v>
          </cell>
          <cell r="G9">
            <v>0.13765043367594321</v>
          </cell>
          <cell r="H9">
            <v>0.1128708942877823</v>
          </cell>
          <cell r="I9">
            <v>10.792363692022267</v>
          </cell>
          <cell r="J9">
            <v>0.10700609105521064</v>
          </cell>
        </row>
        <row r="10">
          <cell r="C10" t="str">
            <v>Client5622</v>
          </cell>
          <cell r="D10" t="str">
            <v>Corporate</v>
          </cell>
          <cell r="E10" t="str">
            <v>rosine yao</v>
          </cell>
          <cell r="F10">
            <v>-5.0929768344404547E-2</v>
          </cell>
          <cell r="G10">
            <v>-3.2266632769340498E-2</v>
          </cell>
          <cell r="H10">
            <v>7.7826960728344385E-3</v>
          </cell>
          <cell r="I10" t="str">
            <v/>
          </cell>
          <cell r="J10">
            <v>-4.3080550376822679E-2</v>
          </cell>
        </row>
        <row r="11">
          <cell r="C11" t="str">
            <v>Client7321</v>
          </cell>
          <cell r="D11" t="str">
            <v>Secteur public</v>
          </cell>
          <cell r="E11" t="str">
            <v>Ange Désirée Dedou Epse Amani</v>
          </cell>
          <cell r="F11">
            <v>-6.0030877120645032E-2</v>
          </cell>
          <cell r="G11">
            <v>9.2752865250905314E-2</v>
          </cell>
          <cell r="H11">
            <v>-0.43770664716817875</v>
          </cell>
          <cell r="I11" t="str">
            <v/>
          </cell>
          <cell r="J11">
            <v>-6.0202930985641223E-2</v>
          </cell>
        </row>
        <row r="12">
          <cell r="C12" t="str">
            <v>Client15022</v>
          </cell>
          <cell r="D12" t="str">
            <v>Corporate</v>
          </cell>
          <cell r="E12" t="str">
            <v>Konan Michel Stéphane YOBOUE</v>
          </cell>
          <cell r="F12">
            <v>1.9645357410045472E-2</v>
          </cell>
          <cell r="G12">
            <v>-1.7846289613199007E-2</v>
          </cell>
          <cell r="H12">
            <v>0.19800443715238281</v>
          </cell>
          <cell r="I12" t="str">
            <v/>
          </cell>
          <cell r="J12">
            <v>2.5547585130133221E-2</v>
          </cell>
        </row>
        <row r="13">
          <cell r="C13" t="str">
            <v>Client52213</v>
          </cell>
          <cell r="D13" t="str">
            <v>Corporate</v>
          </cell>
          <cell r="E13" t="str">
            <v>rosine yao</v>
          </cell>
          <cell r="F13">
            <v>9.9291635484114682E-2</v>
          </cell>
          <cell r="G13">
            <v>-0.31695849749283667</v>
          </cell>
          <cell r="H13">
            <v>0.11509668237436887</v>
          </cell>
          <cell r="I13" t="str">
            <v/>
          </cell>
          <cell r="J13">
            <v>5.6670025680839897E-2</v>
          </cell>
        </row>
        <row r="14">
          <cell r="C14" t="str">
            <v>Client38914</v>
          </cell>
          <cell r="D14" t="str">
            <v>Corporate</v>
          </cell>
          <cell r="E14" t="str">
            <v>Delphine LAMBLIN</v>
          </cell>
          <cell r="F14">
            <v>6.4615024753233552E-2</v>
          </cell>
          <cell r="G14">
            <v>0.15068274176423291</v>
          </cell>
          <cell r="H14">
            <v>8.3768546621804996E-2</v>
          </cell>
          <cell r="I14">
            <v>0.357788037602911</v>
          </cell>
          <cell r="J14">
            <v>0.10430887544474032</v>
          </cell>
        </row>
        <row r="15">
          <cell r="C15" t="str">
            <v>Client8213</v>
          </cell>
          <cell r="D15" t="str">
            <v>Corporate</v>
          </cell>
          <cell r="E15" t="str">
            <v>Michaël KIEN</v>
          </cell>
          <cell r="F15">
            <v>1.5618902598650841E-3</v>
          </cell>
          <cell r="G15">
            <v>-3.9187761036948876E-2</v>
          </cell>
          <cell r="H15">
            <v>5.3316063056434437E-3</v>
          </cell>
          <cell r="I15" t="str">
            <v/>
          </cell>
          <cell r="J15">
            <v>-1.2762183037084984E-3</v>
          </cell>
        </row>
        <row r="16">
          <cell r="C16" t="str">
            <v>Client41128</v>
          </cell>
          <cell r="D16" t="str">
            <v>Secteur public</v>
          </cell>
          <cell r="E16" t="str">
            <v>Kouadio Stéphane N'GUESSAN</v>
          </cell>
          <cell r="F16">
            <v>0.17070167673552938</v>
          </cell>
          <cell r="G16" t="str">
            <v/>
          </cell>
          <cell r="H16">
            <v>-5.7755477973319147E-3</v>
          </cell>
          <cell r="I16">
            <v>-1</v>
          </cell>
          <cell r="J16">
            <v>0.14916382471543876</v>
          </cell>
        </row>
        <row r="17">
          <cell r="C17" t="str">
            <v>Client46947</v>
          </cell>
          <cell r="D17" t="str">
            <v>Secteur public</v>
          </cell>
          <cell r="E17" t="str">
            <v>assata1 toure</v>
          </cell>
          <cell r="F17">
            <v>-9.1810992154226501E-2</v>
          </cell>
          <cell r="G17">
            <v>3.4818802060279985E-2</v>
          </cell>
          <cell r="H17">
            <v>-9.2683668220349347E-2</v>
          </cell>
          <cell r="I17" t="str">
            <v/>
          </cell>
          <cell r="J17">
            <v>-8.0161888645121859E-2</v>
          </cell>
        </row>
        <row r="18">
          <cell r="C18" t="str">
            <v>Client16762</v>
          </cell>
          <cell r="D18" t="str">
            <v>Corporate</v>
          </cell>
          <cell r="E18" t="str">
            <v>Koffi Guillaume BOISSY</v>
          </cell>
          <cell r="F18">
            <v>-0.2190242715498083</v>
          </cell>
          <cell r="G18">
            <v>-5.213898410274953E-2</v>
          </cell>
          <cell r="H18">
            <v>-0.82803649936210444</v>
          </cell>
          <cell r="I18" t="str">
            <v/>
          </cell>
          <cell r="J18">
            <v>-0.40307809173280962</v>
          </cell>
        </row>
        <row r="19">
          <cell r="C19" t="str">
            <v>Client5608</v>
          </cell>
          <cell r="D19" t="str">
            <v>Secteur public</v>
          </cell>
          <cell r="E19" t="str">
            <v>assata1 toure</v>
          </cell>
          <cell r="F19">
            <v>-0.35460792206102276</v>
          </cell>
          <cell r="G19">
            <v>-1.1181263683657239E-3</v>
          </cell>
          <cell r="H19">
            <v>7.2318901184539985E-2</v>
          </cell>
          <cell r="I19" t="str">
            <v/>
          </cell>
          <cell r="J19">
            <v>3.0336166944797682E-3</v>
          </cell>
        </row>
        <row r="20">
          <cell r="C20" t="str">
            <v>Client52375</v>
          </cell>
          <cell r="D20" t="str">
            <v>Corporate</v>
          </cell>
          <cell r="E20" t="str">
            <v>Konan Michel Stéphane YOBOUE</v>
          </cell>
          <cell r="F20">
            <v>0.33045365174710239</v>
          </cell>
          <cell r="G20">
            <v>-0.16388595225443237</v>
          </cell>
          <cell r="H20">
            <v>0.15865067553841317</v>
          </cell>
          <cell r="I20">
            <v>-0.30000000107660452</v>
          </cell>
          <cell r="J20">
            <v>9.76521503071901E-2</v>
          </cell>
        </row>
        <row r="21">
          <cell r="C21" t="str">
            <v>Client41159</v>
          </cell>
          <cell r="D21" t="str">
            <v>Secteur public</v>
          </cell>
          <cell r="E21" t="str">
            <v>denise zahui</v>
          </cell>
          <cell r="F21">
            <v>-0.1155874252549749</v>
          </cell>
          <cell r="G21">
            <v>-0.29724166666666663</v>
          </cell>
          <cell r="H21">
            <v>5.3577535400894369</v>
          </cell>
          <cell r="I21" t="str">
            <v/>
          </cell>
          <cell r="J21">
            <v>0.29518495573864034</v>
          </cell>
        </row>
        <row r="22">
          <cell r="C22" t="str">
            <v>Client5601</v>
          </cell>
          <cell r="D22" t="str">
            <v>Corporate</v>
          </cell>
          <cell r="E22" t="str">
            <v>rosine yao</v>
          </cell>
          <cell r="F22">
            <v>-9.1505817840452863E-2</v>
          </cell>
          <cell r="G22">
            <v>-0.12583942395478709</v>
          </cell>
          <cell r="H22">
            <v>0.13360242960436364</v>
          </cell>
          <cell r="I22" t="str">
            <v/>
          </cell>
          <cell r="J22">
            <v>-4.9956227528451524E-3</v>
          </cell>
        </row>
        <row r="23">
          <cell r="C23" t="str">
            <v>Client3318</v>
          </cell>
          <cell r="D23" t="str">
            <v>Secteur public</v>
          </cell>
          <cell r="E23" t="str">
            <v>Anicette ABOA</v>
          </cell>
          <cell r="F23">
            <v>2.0957836960150633E-2</v>
          </cell>
          <cell r="G23">
            <v>-5.4108609898268489E-2</v>
          </cell>
          <cell r="H23">
            <v>-3.1155535060962469E-2</v>
          </cell>
          <cell r="I23" t="str">
            <v/>
          </cell>
          <cell r="J23">
            <v>-2.9740309447214286E-2</v>
          </cell>
        </row>
        <row r="24">
          <cell r="C24" t="str">
            <v>Client42222</v>
          </cell>
          <cell r="D24" t="str">
            <v>Corporate</v>
          </cell>
          <cell r="E24" t="str">
            <v>rosine yao</v>
          </cell>
          <cell r="F24">
            <v>-6.8828910944014887E-2</v>
          </cell>
          <cell r="G24">
            <v>8.6401085146865952E-2</v>
          </cell>
          <cell r="H24">
            <v>8.52932313612913E-2</v>
          </cell>
          <cell r="I24">
            <v>-1</v>
          </cell>
          <cell r="J24">
            <v>-1.2971944176600969E-2</v>
          </cell>
        </row>
        <row r="25">
          <cell r="C25" t="str">
            <v>Client32079</v>
          </cell>
          <cell r="D25" t="str">
            <v>Corporate</v>
          </cell>
          <cell r="E25" t="str">
            <v>Koffi Guillaume BOISSY</v>
          </cell>
          <cell r="F25">
            <v>0.44485556292460915</v>
          </cell>
          <cell r="G25">
            <v>-5.1203630560630153E-2</v>
          </cell>
          <cell r="H25">
            <v>8.1573823498915399E-2</v>
          </cell>
          <cell r="I25" t="str">
            <v/>
          </cell>
          <cell r="J25">
            <v>0.22043157873090924</v>
          </cell>
        </row>
        <row r="26">
          <cell r="C26" t="str">
            <v>Client47740</v>
          </cell>
          <cell r="D26" t="str">
            <v>Secteur public</v>
          </cell>
          <cell r="E26" t="str">
            <v>Sika Emmanuel OKOUA</v>
          </cell>
          <cell r="F26">
            <v>-0.15152133771320797</v>
          </cell>
          <cell r="G26">
            <v>8.7706503472112063E-2</v>
          </cell>
          <cell r="H26">
            <v>-0.27473591449223678</v>
          </cell>
          <cell r="I26" t="str">
            <v/>
          </cell>
          <cell r="J26">
            <v>-0.20433470239758111</v>
          </cell>
        </row>
        <row r="27">
          <cell r="C27" t="str">
            <v>Client5610</v>
          </cell>
          <cell r="D27" t="str">
            <v>Corporate</v>
          </cell>
          <cell r="E27" t="str">
            <v>Michaël KIEN</v>
          </cell>
          <cell r="F27">
            <v>8.806226135376316E-2</v>
          </cell>
          <cell r="G27">
            <v>0</v>
          </cell>
          <cell r="H27">
            <v>0.18490038780161666</v>
          </cell>
          <cell r="I27" t="str">
            <v/>
          </cell>
          <cell r="J27">
            <v>0.11107168275108847</v>
          </cell>
        </row>
        <row r="28">
          <cell r="C28" t="str">
            <v>Client2442</v>
          </cell>
          <cell r="D28" t="str">
            <v>Corporate</v>
          </cell>
          <cell r="E28" t="str">
            <v>Thierry D'Avilla N'GUESSAN</v>
          </cell>
          <cell r="F28">
            <v>0.15101759681995053</v>
          </cell>
          <cell r="G28">
            <v>0.19592397715187904</v>
          </cell>
          <cell r="H28">
            <v>0.12860693076282681</v>
          </cell>
          <cell r="I28" t="str">
            <v/>
          </cell>
          <cell r="J28">
            <v>0.16102877538017157</v>
          </cell>
        </row>
        <row r="29">
          <cell r="C29" t="str">
            <v>Client4729</v>
          </cell>
          <cell r="D29" t="str">
            <v>Corporate</v>
          </cell>
          <cell r="E29" t="str">
            <v>Michaël KIEN</v>
          </cell>
          <cell r="F29">
            <v>-0.26790129170603194</v>
          </cell>
          <cell r="G29" t="str">
            <v/>
          </cell>
          <cell r="H29">
            <v>0.78635213056290287</v>
          </cell>
          <cell r="I29" t="str">
            <v/>
          </cell>
          <cell r="J29">
            <v>-0.25449767375708066</v>
          </cell>
        </row>
        <row r="30">
          <cell r="C30" t="str">
            <v>Client55128</v>
          </cell>
          <cell r="D30" t="str">
            <v>Corporate</v>
          </cell>
          <cell r="E30" t="str">
            <v>Konan Jean-Forsinel KOUAME</v>
          </cell>
          <cell r="F30">
            <v>-0.35658910703697877</v>
          </cell>
          <cell r="G30">
            <v>3.9481951183934605E-2</v>
          </cell>
          <cell r="H30">
            <v>0.12525486266438945</v>
          </cell>
          <cell r="I30" t="str">
            <v/>
          </cell>
          <cell r="J30">
            <v>1.7186066620762386E-3</v>
          </cell>
        </row>
        <row r="31">
          <cell r="C31" t="str">
            <v>Client28463</v>
          </cell>
          <cell r="D31" t="str">
            <v>Corporate</v>
          </cell>
          <cell r="E31" t="str">
            <v>Delphine LAMBLIN</v>
          </cell>
          <cell r="F31">
            <v>-0.1848786898150161</v>
          </cell>
          <cell r="G31">
            <v>0.14440596145641971</v>
          </cell>
          <cell r="H31">
            <v>1.1732651271330274E-2</v>
          </cell>
          <cell r="I31" t="str">
            <v/>
          </cell>
          <cell r="J31">
            <v>6.4074192341442959E-2</v>
          </cell>
        </row>
        <row r="32">
          <cell r="C32" t="str">
            <v>Client5618</v>
          </cell>
          <cell r="D32" t="str">
            <v>Corporate</v>
          </cell>
          <cell r="E32" t="str">
            <v>Konan Michel Stéphane YOBOUE</v>
          </cell>
          <cell r="F32">
            <v>-0.15761773064325646</v>
          </cell>
          <cell r="G32">
            <v>-8.7511867458165193E-2</v>
          </cell>
          <cell r="H32">
            <v>2.0997925666909265</v>
          </cell>
          <cell r="I32" t="str">
            <v/>
          </cell>
          <cell r="J32">
            <v>-2.5040002493867508E-2</v>
          </cell>
        </row>
        <row r="33">
          <cell r="C33" t="str">
            <v>Client41150</v>
          </cell>
          <cell r="D33" t="str">
            <v>Secteur public</v>
          </cell>
          <cell r="E33" t="str">
            <v>SANOGO Abas</v>
          </cell>
          <cell r="F33">
            <v>2.7344165955443644E-2</v>
          </cell>
          <cell r="G33">
            <v>-0.99929363358558521</v>
          </cell>
          <cell r="H33">
            <v>0.68785393568846276</v>
          </cell>
          <cell r="I33">
            <v>-1</v>
          </cell>
          <cell r="J33">
            <v>-0.13457377732762377</v>
          </cell>
        </row>
        <row r="34">
          <cell r="C34" t="str">
            <v>Client11007</v>
          </cell>
          <cell r="D34" t="str">
            <v>Corporate</v>
          </cell>
          <cell r="E34" t="str">
            <v>Gnagne Frédéric</v>
          </cell>
          <cell r="F34">
            <v>7.185366669697224E-2</v>
          </cell>
          <cell r="G34">
            <v>0.11383126350722317</v>
          </cell>
          <cell r="H34">
            <v>-0.32425025218681425</v>
          </cell>
          <cell r="I34" t="str">
            <v/>
          </cell>
          <cell r="J34">
            <v>4.9301141852720276E-2</v>
          </cell>
        </row>
        <row r="35">
          <cell r="C35" t="str">
            <v>Client8320</v>
          </cell>
          <cell r="D35" t="str">
            <v>Corporate</v>
          </cell>
          <cell r="E35" t="str">
            <v>Koffi Guillaume BOISSY</v>
          </cell>
          <cell r="F35">
            <v>5.0274637171605407E-2</v>
          </cell>
          <cell r="G35">
            <v>0.15326485928735534</v>
          </cell>
          <cell r="H35">
            <v>3.0271229372424768E-2</v>
          </cell>
          <cell r="I35" t="str">
            <v/>
          </cell>
          <cell r="J35">
            <v>8.5428184170746935E-2</v>
          </cell>
        </row>
        <row r="36">
          <cell r="C36" t="str">
            <v>Client31003</v>
          </cell>
          <cell r="D36" t="str">
            <v>Secteur public</v>
          </cell>
          <cell r="E36" t="str">
            <v>Kouadio Stéphane N'GUESSAN</v>
          </cell>
          <cell r="F36">
            <v>1.0769315061310567</v>
          </cell>
          <cell r="G36">
            <v>0.16141871614638692</v>
          </cell>
          <cell r="H36">
            <v>0.28556623561170213</v>
          </cell>
          <cell r="I36" t="str">
            <v/>
          </cell>
          <cell r="J36">
            <v>0.86730319768260644</v>
          </cell>
        </row>
        <row r="37">
          <cell r="C37" t="str">
            <v>Client55957</v>
          </cell>
          <cell r="D37" t="str">
            <v>Corporate</v>
          </cell>
          <cell r="E37" t="str">
            <v>rosine yao</v>
          </cell>
          <cell r="F37">
            <v>0.10904802547785009</v>
          </cell>
          <cell r="G37">
            <v>4.2790855660617133E-3</v>
          </cell>
          <cell r="H37">
            <v>0.43427963598252339</v>
          </cell>
          <cell r="I37" t="str">
            <v/>
          </cell>
          <cell r="J37">
            <v>7.3403889429756841E-2</v>
          </cell>
        </row>
        <row r="38">
          <cell r="C38" t="str">
            <v>Client30841</v>
          </cell>
          <cell r="D38" t="str">
            <v>Corporate</v>
          </cell>
          <cell r="E38" t="str">
            <v>Konan Jean-Forsinel KOUAME</v>
          </cell>
          <cell r="F38" t="str">
            <v/>
          </cell>
          <cell r="G38">
            <v>0.1960435544466741</v>
          </cell>
          <cell r="H38">
            <v>-0.13304290650541351</v>
          </cell>
          <cell r="I38" t="str">
            <v/>
          </cell>
          <cell r="J38">
            <v>0.17942591519336215</v>
          </cell>
        </row>
        <row r="39">
          <cell r="C39" t="str">
            <v>Client41153</v>
          </cell>
          <cell r="D39" t="str">
            <v>Secteur public</v>
          </cell>
          <cell r="E39" t="str">
            <v>Marina AKA</v>
          </cell>
          <cell r="F39">
            <v>-0.12896485851900596</v>
          </cell>
          <cell r="G39" t="str">
            <v/>
          </cell>
          <cell r="H39" t="str">
            <v/>
          </cell>
          <cell r="I39" t="str">
            <v/>
          </cell>
          <cell r="J39">
            <v>-0.12832316747170425</v>
          </cell>
        </row>
        <row r="40">
          <cell r="C40" t="str">
            <v>Client30856</v>
          </cell>
          <cell r="D40" t="str">
            <v>Corporate</v>
          </cell>
          <cell r="E40" t="str">
            <v>Koffi Guillaume BOISSY</v>
          </cell>
          <cell r="F40" t="str">
            <v/>
          </cell>
          <cell r="G40">
            <v>2.4857691052466935E-2</v>
          </cell>
          <cell r="H40">
            <v>-7.1133457727009186E-2</v>
          </cell>
          <cell r="I40" t="str">
            <v/>
          </cell>
          <cell r="J40">
            <v>-1.171802669509725E-2</v>
          </cell>
        </row>
        <row r="41">
          <cell r="C41" t="str">
            <v>Client52099</v>
          </cell>
          <cell r="D41" t="str">
            <v>Corporate</v>
          </cell>
          <cell r="E41" t="str">
            <v>Delphine LAMBLIN</v>
          </cell>
          <cell r="F41">
            <v>-0.61765297300507926</v>
          </cell>
          <cell r="G41">
            <v>0.23165228209484678</v>
          </cell>
          <cell r="H41">
            <v>-1.9647661157362717E-2</v>
          </cell>
          <cell r="I41" t="str">
            <v/>
          </cell>
          <cell r="J41">
            <v>0.10330601449374743</v>
          </cell>
        </row>
        <row r="42">
          <cell r="C42" t="str">
            <v>Client45676</v>
          </cell>
          <cell r="D42" t="str">
            <v>Corporate</v>
          </cell>
          <cell r="E42" t="str">
            <v>Delphine LAMBLIN</v>
          </cell>
          <cell r="F42">
            <v>0.91963299052995362</v>
          </cell>
          <cell r="G42">
            <v>0.11270410502963868</v>
          </cell>
          <cell r="H42">
            <v>0.25379675902468946</v>
          </cell>
          <cell r="I42" t="str">
            <v/>
          </cell>
          <cell r="J42">
            <v>0.20630923934459533</v>
          </cell>
        </row>
        <row r="43">
          <cell r="C43" t="str">
            <v>Client11863</v>
          </cell>
          <cell r="D43" t="str">
            <v>Corporate</v>
          </cell>
          <cell r="E43" t="str">
            <v>Konan Michel Stéphane YOBOUE</v>
          </cell>
          <cell r="F43">
            <v>0.30221412573987583</v>
          </cell>
          <cell r="G43">
            <v>-5.7143858006556969E-2</v>
          </cell>
          <cell r="H43">
            <v>0.24517126436696146</v>
          </cell>
          <cell r="I43" t="str">
            <v/>
          </cell>
          <cell r="J43">
            <v>0.29107576702107485</v>
          </cell>
        </row>
        <row r="44">
          <cell r="C44" t="str">
            <v>Client51989</v>
          </cell>
          <cell r="D44" t="str">
            <v>Corporate</v>
          </cell>
          <cell r="E44" t="str">
            <v>Yao Emmanuel</v>
          </cell>
          <cell r="F44">
            <v>-0.18813056487190716</v>
          </cell>
          <cell r="G44">
            <v>-0.12123624371230712</v>
          </cell>
          <cell r="H44">
            <v>3.6227541864973789E-2</v>
          </cell>
          <cell r="I44" t="str">
            <v/>
          </cell>
          <cell r="J44">
            <v>-0.1289447240719872</v>
          </cell>
        </row>
        <row r="45">
          <cell r="C45" t="str">
            <v>Client7329</v>
          </cell>
          <cell r="D45" t="str">
            <v>Corporate</v>
          </cell>
          <cell r="E45" t="str">
            <v>FADIGA Lamine</v>
          </cell>
          <cell r="F45">
            <v>-0.45401907171247402</v>
          </cell>
          <cell r="G45">
            <v>0.19659282920819843</v>
          </cell>
          <cell r="H45">
            <v>0.11916945911401622</v>
          </cell>
          <cell r="I45" t="str">
            <v/>
          </cell>
          <cell r="J45">
            <v>9.3281476244571948E-2</v>
          </cell>
        </row>
        <row r="46">
          <cell r="C46" t="str">
            <v>Client5613</v>
          </cell>
          <cell r="D46" t="str">
            <v>Corporate</v>
          </cell>
          <cell r="E46" t="str">
            <v>Michaël KIEN</v>
          </cell>
          <cell r="F46">
            <v>-9.3272533182108264E-3</v>
          </cell>
          <cell r="G46">
            <v>0.14531458366201822</v>
          </cell>
          <cell r="H46" t="str">
            <v/>
          </cell>
          <cell r="I46" t="str">
            <v/>
          </cell>
          <cell r="J46">
            <v>6.5139621710032403E-2</v>
          </cell>
        </row>
        <row r="47">
          <cell r="C47" t="str">
            <v>Client8394</v>
          </cell>
          <cell r="D47" t="str">
            <v>Corporate</v>
          </cell>
          <cell r="E47" t="str">
            <v>Yao Emmanuel</v>
          </cell>
          <cell r="F47">
            <v>9.0425120164643991E-2</v>
          </cell>
          <cell r="G47">
            <v>0.18396581703103854</v>
          </cell>
          <cell r="H47">
            <v>0.10144705269973464</v>
          </cell>
          <cell r="I47" t="str">
            <v/>
          </cell>
          <cell r="J47">
            <v>0.168482264942724</v>
          </cell>
        </row>
        <row r="48">
          <cell r="C48" t="str">
            <v>Client45214</v>
          </cell>
          <cell r="D48" t="str">
            <v>Corporate</v>
          </cell>
          <cell r="E48" t="str">
            <v>Yao Emmanuel</v>
          </cell>
          <cell r="F48">
            <v>-4.1621284554685944E-3</v>
          </cell>
          <cell r="G48">
            <v>-2.2023294397842674E-2</v>
          </cell>
          <cell r="H48">
            <v>8.6738955633336481</v>
          </cell>
          <cell r="I48" t="str">
            <v/>
          </cell>
          <cell r="J48">
            <v>-1.139164402798265E-2</v>
          </cell>
        </row>
        <row r="49">
          <cell r="C49" t="str">
            <v>Client53577</v>
          </cell>
          <cell r="D49" t="str">
            <v>Corporate</v>
          </cell>
          <cell r="E49" t="str">
            <v>rosine yao</v>
          </cell>
          <cell r="F49">
            <v>-4.5856878144668323E-2</v>
          </cell>
          <cell r="G49">
            <v>-0.11695546153853587</v>
          </cell>
          <cell r="H49">
            <v>2.8648511838509374</v>
          </cell>
          <cell r="I49" t="str">
            <v/>
          </cell>
          <cell r="J49">
            <v>1.7252514656233897E-2</v>
          </cell>
        </row>
        <row r="50">
          <cell r="C50" t="str">
            <v>Client51969</v>
          </cell>
          <cell r="D50" t="str">
            <v>Secteur public</v>
          </cell>
          <cell r="E50" t="str">
            <v>Marina AKA</v>
          </cell>
          <cell r="F50">
            <v>-0.54461538483266847</v>
          </cell>
          <cell r="G50">
            <v>7.1051157126337694E-2</v>
          </cell>
          <cell r="H50">
            <v>5.4089386905154289</v>
          </cell>
          <cell r="I50" t="str">
            <v/>
          </cell>
          <cell r="J50">
            <v>-7.952501009554358E-3</v>
          </cell>
        </row>
        <row r="51">
          <cell r="C51" t="str">
            <v>Client51892</v>
          </cell>
          <cell r="D51" t="str">
            <v>Corporate</v>
          </cell>
          <cell r="E51" t="str">
            <v>FADIGA Lamine</v>
          </cell>
          <cell r="F51">
            <v>-8.690446136347818E-2</v>
          </cell>
          <cell r="G51">
            <v>-4.2523866511450237E-2</v>
          </cell>
          <cell r="H51">
            <v>-0.34535935227344117</v>
          </cell>
          <cell r="I51" t="str">
            <v/>
          </cell>
          <cell r="J51">
            <v>-3.5292396879254007E-3</v>
          </cell>
        </row>
        <row r="52">
          <cell r="C52" t="str">
            <v>Client51474</v>
          </cell>
          <cell r="D52" t="str">
            <v>Corporate</v>
          </cell>
          <cell r="E52" t="str">
            <v>Thierry D'Avilla N'GUESSAN</v>
          </cell>
          <cell r="F52">
            <v>-0.10490501216656778</v>
          </cell>
          <cell r="G52">
            <v>4.7961192380252093E-2</v>
          </cell>
          <cell r="H52">
            <v>0.10007274530409616</v>
          </cell>
          <cell r="I52" t="str">
            <v/>
          </cell>
          <cell r="J52">
            <v>2.6893799841218202E-2</v>
          </cell>
        </row>
        <row r="53">
          <cell r="C53" t="str">
            <v>Client55071</v>
          </cell>
          <cell r="D53" t="str">
            <v>SME</v>
          </cell>
          <cell r="E53" t="str">
            <v>Abel BIOT</v>
          </cell>
          <cell r="F53" t="str">
            <v/>
          </cell>
          <cell r="G53">
            <v>-5.9529579819905476E-2</v>
          </cell>
          <cell r="H53">
            <v>0.28714436229548146</v>
          </cell>
          <cell r="I53" t="str">
            <v/>
          </cell>
          <cell r="J53">
            <v>6.4548555570877353E-2</v>
          </cell>
        </row>
        <row r="54">
          <cell r="C54" t="str">
            <v>Client33320</v>
          </cell>
          <cell r="D54" t="str">
            <v>Corporate</v>
          </cell>
          <cell r="E54" t="str">
            <v>Thierry D'Avilla N'GUESSAN</v>
          </cell>
          <cell r="F54">
            <v>-3.3679043283092125E-2</v>
          </cell>
          <cell r="G54">
            <v>-0.56814244147220561</v>
          </cell>
          <cell r="H54">
            <v>1.1337251846572638E-2</v>
          </cell>
          <cell r="I54" t="str">
            <v/>
          </cell>
          <cell r="J54">
            <v>-0.2230703228289479</v>
          </cell>
        </row>
        <row r="55">
          <cell r="C55" t="str">
            <v>Client52513</v>
          </cell>
          <cell r="D55" t="str">
            <v>Corporate</v>
          </cell>
          <cell r="E55" t="str">
            <v>Konan Jean-Forsinel KOUAME</v>
          </cell>
          <cell r="F55">
            <v>-0.19325267375170274</v>
          </cell>
          <cell r="G55">
            <v>1.9305238661463608E-2</v>
          </cell>
          <cell r="H55">
            <v>9.815560215919561E-3</v>
          </cell>
          <cell r="I55" t="str">
            <v/>
          </cell>
          <cell r="J55">
            <v>-0.11958115456243712</v>
          </cell>
        </row>
        <row r="56">
          <cell r="C56" t="str">
            <v>Client51927</v>
          </cell>
          <cell r="D56" t="str">
            <v>Corporate</v>
          </cell>
          <cell r="E56" t="str">
            <v>Konan Jean-Forsinel KOUAME</v>
          </cell>
          <cell r="F56">
            <v>-0.49804011533832027</v>
          </cell>
          <cell r="G56">
            <v>5.7459545397548828E-2</v>
          </cell>
          <cell r="H56">
            <v>8.4791903431010063E-2</v>
          </cell>
          <cell r="I56" t="str">
            <v/>
          </cell>
          <cell r="J56">
            <v>-0.3616873134219496</v>
          </cell>
        </row>
        <row r="57">
          <cell r="C57" t="str">
            <v>Client32592</v>
          </cell>
          <cell r="D57" t="str">
            <v>Corporate</v>
          </cell>
          <cell r="E57" t="str">
            <v>Koffi Guillaume BOISSY</v>
          </cell>
          <cell r="F57">
            <v>1.601491944140494</v>
          </cell>
          <cell r="G57">
            <v>9.7495770815781757E-2</v>
          </cell>
          <cell r="H57">
            <v>3.5136740909070596E-2</v>
          </cell>
          <cell r="I57" t="str">
            <v/>
          </cell>
          <cell r="J57">
            <v>0.14526454458751581</v>
          </cell>
        </row>
        <row r="58">
          <cell r="C58" t="str">
            <v>Client52604</v>
          </cell>
          <cell r="D58" t="str">
            <v>Secteur public</v>
          </cell>
          <cell r="E58" t="str">
            <v>Marina AKA</v>
          </cell>
          <cell r="F58">
            <v>-7.2866399613372379E-2</v>
          </cell>
          <cell r="G58">
            <v>-0.10673460629953779</v>
          </cell>
          <cell r="H58">
            <v>-9.5571159742480205E-3</v>
          </cell>
          <cell r="I58" t="str">
            <v/>
          </cell>
          <cell r="J58">
            <v>-2.8303816062222209E-2</v>
          </cell>
        </row>
        <row r="59">
          <cell r="C59" t="str">
            <v>Client41140</v>
          </cell>
          <cell r="D59" t="str">
            <v>Secteur public</v>
          </cell>
          <cell r="E59" t="str">
            <v>SANOGO Abas</v>
          </cell>
          <cell r="F59">
            <v>-0.10637397608099164</v>
          </cell>
          <cell r="G59">
            <v>0</v>
          </cell>
          <cell r="H59">
            <v>5.2251044877018593E-3</v>
          </cell>
          <cell r="I59" t="str">
            <v/>
          </cell>
          <cell r="J59">
            <v>-5.4377234564412791E-2</v>
          </cell>
        </row>
        <row r="60">
          <cell r="C60" t="str">
            <v>Client50194</v>
          </cell>
          <cell r="D60" t="str">
            <v>Corporate</v>
          </cell>
          <cell r="E60" t="str">
            <v>Koffi Guillaume BOISSY</v>
          </cell>
          <cell r="F60">
            <v>-0.12412091110162582</v>
          </cell>
          <cell r="G60">
            <v>0.10990300115453855</v>
          </cell>
          <cell r="H60" t="str">
            <v/>
          </cell>
          <cell r="I60" t="str">
            <v/>
          </cell>
          <cell r="J60">
            <v>0.10897357666357155</v>
          </cell>
        </row>
        <row r="61">
          <cell r="C61" t="str">
            <v>Client9207</v>
          </cell>
          <cell r="D61" t="str">
            <v>Corporate</v>
          </cell>
          <cell r="E61" t="str">
            <v>Konan Jean-Forsinel KOUAME</v>
          </cell>
          <cell r="F61">
            <v>-6.3245603100051673E-3</v>
          </cell>
          <cell r="G61">
            <v>8.5819756378878287E-2</v>
          </cell>
          <cell r="H61">
            <v>-6.2028136485495766E-3</v>
          </cell>
          <cell r="I61" t="str">
            <v/>
          </cell>
          <cell r="J61">
            <v>5.0705800775989074E-2</v>
          </cell>
        </row>
        <row r="62">
          <cell r="C62" t="str">
            <v>Client5612</v>
          </cell>
          <cell r="D62" t="str">
            <v>Corporate</v>
          </cell>
          <cell r="E62" t="str">
            <v>rosine yao</v>
          </cell>
          <cell r="F62">
            <v>6.9479705385912194E-2</v>
          </cell>
          <cell r="G62">
            <v>0.23692298830727587</v>
          </cell>
          <cell r="H62">
            <v>7.3803906586806134E-2</v>
          </cell>
          <cell r="I62" t="str">
            <v/>
          </cell>
          <cell r="J62">
            <v>0.16898518161995213</v>
          </cell>
        </row>
        <row r="63">
          <cell r="C63" t="str">
            <v>Client49274</v>
          </cell>
          <cell r="D63" t="str">
            <v>Corporate</v>
          </cell>
          <cell r="E63" t="str">
            <v>Yao Emmanuel</v>
          </cell>
          <cell r="F63">
            <v>-6.6366765506975511E-5</v>
          </cell>
          <cell r="G63">
            <v>9.443428591726466E-2</v>
          </cell>
          <cell r="H63">
            <v>0.21474741393393071</v>
          </cell>
          <cell r="I63" t="str">
            <v/>
          </cell>
          <cell r="J63">
            <v>8.1662167944477337E-2</v>
          </cell>
        </row>
        <row r="64">
          <cell r="C64" t="str">
            <v>Client7188</v>
          </cell>
          <cell r="D64" t="str">
            <v>Corporate</v>
          </cell>
          <cell r="E64" t="str">
            <v>Michaël KIEN</v>
          </cell>
          <cell r="F64">
            <v>-0.10110971559052062</v>
          </cell>
          <cell r="G64">
            <v>-8.0188397164952741E-2</v>
          </cell>
          <cell r="H64">
            <v>0</v>
          </cell>
          <cell r="I64" t="str">
            <v/>
          </cell>
          <cell r="J64">
            <v>-8.7500111582519691E-2</v>
          </cell>
        </row>
        <row r="65">
          <cell r="C65" t="str">
            <v>Client51592</v>
          </cell>
          <cell r="D65" t="str">
            <v>Corporate</v>
          </cell>
          <cell r="E65" t="str">
            <v>Yao Emmanuel</v>
          </cell>
          <cell r="F65">
            <v>-0.19624287395853157</v>
          </cell>
          <cell r="G65">
            <v>-4.6344438096679208E-2</v>
          </cell>
          <cell r="H65">
            <v>0.77102801436735247</v>
          </cell>
          <cell r="I65" t="str">
            <v/>
          </cell>
          <cell r="J65">
            <v>-2.0093640658083167E-2</v>
          </cell>
        </row>
        <row r="66">
          <cell r="C66" t="str">
            <v>Client52958</v>
          </cell>
          <cell r="D66" t="str">
            <v>Corporate</v>
          </cell>
          <cell r="E66" t="str">
            <v>Delphine LAMBLIN</v>
          </cell>
          <cell r="F66">
            <v>0.57977997757975341</v>
          </cell>
          <cell r="G66">
            <v>0.29269598148033671</v>
          </cell>
          <cell r="H66">
            <v>-3.2468187731601761E-2</v>
          </cell>
          <cell r="I66" t="str">
            <v/>
          </cell>
          <cell r="J66">
            <v>0.10753843155417298</v>
          </cell>
        </row>
        <row r="67">
          <cell r="C67" t="str">
            <v>Client46821</v>
          </cell>
          <cell r="D67" t="str">
            <v>Secteur public</v>
          </cell>
          <cell r="E67" t="str">
            <v>Marina AKA</v>
          </cell>
          <cell r="F67">
            <v>0.16961599716164488</v>
          </cell>
          <cell r="G67">
            <v>-0.12794858236819362</v>
          </cell>
          <cell r="H67">
            <v>8.1761196326927568</v>
          </cell>
          <cell r="I67" t="str">
            <v/>
          </cell>
          <cell r="J67">
            <v>1.4229646808252996</v>
          </cell>
        </row>
        <row r="68">
          <cell r="C68" t="str">
            <v>Client43967</v>
          </cell>
          <cell r="D68" t="str">
            <v>Secteur public</v>
          </cell>
          <cell r="E68" t="str">
            <v>denise zahui</v>
          </cell>
          <cell r="F68">
            <v>0.15386912904813932</v>
          </cell>
          <cell r="G68">
            <v>-0.41165214205549927</v>
          </cell>
          <cell r="H68">
            <v>0</v>
          </cell>
          <cell r="I68" t="str">
            <v/>
          </cell>
          <cell r="J68">
            <v>-0.20593354324243862</v>
          </cell>
        </row>
        <row r="69">
          <cell r="C69" t="str">
            <v>Client41154</v>
          </cell>
          <cell r="D69" t="str">
            <v>Secteur public</v>
          </cell>
          <cell r="E69" t="str">
            <v>Affoua Rosine KOUADIO</v>
          </cell>
          <cell r="F69">
            <v>-8.2680400342860616E-2</v>
          </cell>
          <cell r="G69">
            <v>-0.91301123099154879</v>
          </cell>
          <cell r="H69">
            <v>0.10723206134969199</v>
          </cell>
          <cell r="I69">
            <v>-1</v>
          </cell>
          <cell r="J69">
            <v>-0.17442529983101984</v>
          </cell>
        </row>
        <row r="70">
          <cell r="C70" t="str">
            <v>Client10875</v>
          </cell>
          <cell r="D70" t="str">
            <v>Secteur public</v>
          </cell>
          <cell r="E70" t="str">
            <v>Lanciné KONE</v>
          </cell>
          <cell r="F70">
            <v>-0.12692202358042615</v>
          </cell>
          <cell r="G70">
            <v>-4.0133468928275073E-2</v>
          </cell>
          <cell r="H70">
            <v>-6.7267352349332343E-2</v>
          </cell>
          <cell r="I70" t="str">
            <v/>
          </cell>
          <cell r="J70">
            <v>-6.9133701640401113E-2</v>
          </cell>
        </row>
        <row r="71">
          <cell r="C71" t="str">
            <v>Client47500</v>
          </cell>
          <cell r="D71" t="str">
            <v>Corporate</v>
          </cell>
          <cell r="E71" t="str">
            <v>Gnagne Frédéric</v>
          </cell>
          <cell r="F71">
            <v>-1.9193068816827252E-2</v>
          </cell>
          <cell r="G71">
            <v>0.49442418419388834</v>
          </cell>
          <cell r="H71">
            <v>-2.8940804465424796E-2</v>
          </cell>
          <cell r="I71" t="str">
            <v/>
          </cell>
          <cell r="J71">
            <v>2.0579383816462071E-2</v>
          </cell>
        </row>
        <row r="72">
          <cell r="C72" t="str">
            <v>Client44670</v>
          </cell>
          <cell r="D72" t="str">
            <v>Corporate</v>
          </cell>
          <cell r="E72" t="str">
            <v>Konan Michel Stéphane YOBOUE</v>
          </cell>
          <cell r="F72">
            <v>0.15137080319363849</v>
          </cell>
          <cell r="G72">
            <v>0.71048846401887888</v>
          </cell>
          <cell r="H72">
            <v>8.8935562293759762E-2</v>
          </cell>
          <cell r="I72" t="str">
            <v/>
          </cell>
          <cell r="J72">
            <v>0.3412820339310827</v>
          </cell>
        </row>
        <row r="73">
          <cell r="C73" t="str">
            <v>Client48875</v>
          </cell>
          <cell r="D73" t="str">
            <v>Corporate</v>
          </cell>
          <cell r="E73" t="str">
            <v>Michaël KIEN</v>
          </cell>
          <cell r="F73">
            <v>-0.24816377209495011</v>
          </cell>
          <cell r="G73">
            <v>5.9028463606532799E-2</v>
          </cell>
          <cell r="H73">
            <v>-8.0397311154971618E-2</v>
          </cell>
          <cell r="I73" t="str">
            <v/>
          </cell>
          <cell r="J73">
            <v>-0.11521916358432038</v>
          </cell>
        </row>
        <row r="74">
          <cell r="C74" t="str">
            <v>Client30773</v>
          </cell>
          <cell r="D74" t="str">
            <v>Corporate</v>
          </cell>
          <cell r="E74" t="str">
            <v>Thierry D'Avilla N'GUESSAN</v>
          </cell>
          <cell r="F74">
            <v>0.41519774543899279</v>
          </cell>
          <cell r="G74">
            <v>-8.1633864205519213E-3</v>
          </cell>
          <cell r="H74">
            <v>1.7162838559301452E-3</v>
          </cell>
          <cell r="I74" t="str">
            <v/>
          </cell>
          <cell r="J74">
            <v>1.0920834836849913E-2</v>
          </cell>
        </row>
        <row r="75">
          <cell r="C75" t="str">
            <v>Client52463</v>
          </cell>
          <cell r="D75" t="str">
            <v>Corporate</v>
          </cell>
          <cell r="E75" t="str">
            <v>Gnagne Frédéric</v>
          </cell>
          <cell r="F75">
            <v>-0.35697655907595427</v>
          </cell>
          <cell r="G75">
            <v>3.2853270791142197E-3</v>
          </cell>
          <cell r="H75">
            <v>0.32719745657094057</v>
          </cell>
          <cell r="I75" t="str">
            <v/>
          </cell>
          <cell r="J75">
            <v>9.0214361991230785E-2</v>
          </cell>
        </row>
        <row r="76">
          <cell r="C76" t="str">
            <v>Client28385</v>
          </cell>
          <cell r="D76" t="str">
            <v>Secteur public</v>
          </cell>
          <cell r="E76" t="str">
            <v>assata1 toure</v>
          </cell>
          <cell r="F76">
            <v>2.2687684489217035</v>
          </cell>
          <cell r="G76">
            <v>-0.30784641361622023</v>
          </cell>
          <cell r="H76">
            <v>-0.12395648537542514</v>
          </cell>
          <cell r="I76" t="str">
            <v/>
          </cell>
          <cell r="J76">
            <v>1.0773692039077023</v>
          </cell>
        </row>
        <row r="77">
          <cell r="C77" t="str">
            <v>Client28322</v>
          </cell>
          <cell r="D77" t="str">
            <v>Secteur public</v>
          </cell>
          <cell r="E77" t="str">
            <v>Affoua Rosine KOUADIO</v>
          </cell>
          <cell r="F77">
            <v>0.81709369233318729</v>
          </cell>
          <cell r="G77">
            <v>3.760545903716439E-2</v>
          </cell>
          <cell r="H77">
            <v>-0.10018253166062197</v>
          </cell>
          <cell r="I77" t="str">
            <v/>
          </cell>
          <cell r="J77">
            <v>0.19945321516699654</v>
          </cell>
        </row>
        <row r="78">
          <cell r="C78" t="str">
            <v>Client41155</v>
          </cell>
          <cell r="D78" t="str">
            <v>Secteur public</v>
          </cell>
          <cell r="E78" t="str">
            <v>Affoua Rosine KOUADIO</v>
          </cell>
          <cell r="F78">
            <v>-0.257355469707789</v>
          </cell>
          <cell r="G78">
            <v>93.119263423588805</v>
          </cell>
          <cell r="H78">
            <v>-0.10788262065769916</v>
          </cell>
          <cell r="I78">
            <v>-0.99375830619764005</v>
          </cell>
          <cell r="J78">
            <v>-0.90575001634386354</v>
          </cell>
        </row>
        <row r="79">
          <cell r="C79" t="str">
            <v>Client56549</v>
          </cell>
          <cell r="D79" t="str">
            <v>Corporate</v>
          </cell>
          <cell r="E79" t="str">
            <v>Koffi Guillaume BOISSY</v>
          </cell>
          <cell r="F79">
            <v>-8.7665184015448205E-2</v>
          </cell>
          <cell r="G79">
            <v>-6.5415085872802203E-2</v>
          </cell>
          <cell r="H79">
            <v>0.12162571958007717</v>
          </cell>
          <cell r="I79">
            <v>-0.2727272727272726</v>
          </cell>
          <cell r="J79">
            <v>-3.7566210668588118E-3</v>
          </cell>
        </row>
        <row r="80">
          <cell r="C80" t="str">
            <v>Client8393</v>
          </cell>
          <cell r="D80" t="str">
            <v>Corporate</v>
          </cell>
          <cell r="E80" t="str">
            <v>Yao Emmanuel</v>
          </cell>
          <cell r="F80">
            <v>-1.6468558861614246E-3</v>
          </cell>
          <cell r="G80">
            <v>7.2857548779320602E-2</v>
          </cell>
          <cell r="H80">
            <v>-3.2746929888836096E-3</v>
          </cell>
          <cell r="I80" t="str">
            <v/>
          </cell>
          <cell r="J80">
            <v>2.6255700967495521E-2</v>
          </cell>
        </row>
        <row r="81">
          <cell r="C81" t="str">
            <v>Client51133</v>
          </cell>
          <cell r="D81" t="str">
            <v>SME</v>
          </cell>
          <cell r="E81" t="str">
            <v>Liliane DALLY</v>
          </cell>
          <cell r="F81">
            <v>0.11352645364911074</v>
          </cell>
          <cell r="G81">
            <v>-5.768049492914773E-2</v>
          </cell>
          <cell r="H81">
            <v>0</v>
          </cell>
          <cell r="I81" t="str">
            <v/>
          </cell>
          <cell r="J81">
            <v>8.0902555338879578E-2</v>
          </cell>
        </row>
        <row r="82">
          <cell r="C82" t="str">
            <v>Client6283</v>
          </cell>
          <cell r="D82" t="str">
            <v>Corporate</v>
          </cell>
          <cell r="E82" t="str">
            <v>Konan Michel Stéphane YOBOUE</v>
          </cell>
          <cell r="F82">
            <v>0.35344102821928125</v>
          </cell>
          <cell r="G82">
            <v>-6.8699342132321095E-2</v>
          </cell>
          <cell r="H82">
            <v>-4.0059388253332884E-4</v>
          </cell>
          <cell r="I82" t="str">
            <v/>
          </cell>
          <cell r="J82">
            <v>0.13699534275582281</v>
          </cell>
        </row>
        <row r="83">
          <cell r="C83" t="str">
            <v>Client47050</v>
          </cell>
          <cell r="D83" t="str">
            <v>Secteur public</v>
          </cell>
          <cell r="E83" t="str">
            <v>assata1 toure</v>
          </cell>
          <cell r="F83">
            <v>-0.17113448949236487</v>
          </cell>
          <cell r="G83">
            <v>2.6076438964228732E-2</v>
          </cell>
          <cell r="H83">
            <v>1.739105028090274</v>
          </cell>
          <cell r="I83" t="str">
            <v/>
          </cell>
          <cell r="J83">
            <v>-0.14314240698458081</v>
          </cell>
        </row>
        <row r="84">
          <cell r="C84" t="str">
            <v>Client52275</v>
          </cell>
          <cell r="D84" t="str">
            <v>Corporate</v>
          </cell>
          <cell r="E84" t="str">
            <v>Yao Emmanuel</v>
          </cell>
          <cell r="F84">
            <v>3.276364105150753E-3</v>
          </cell>
          <cell r="G84">
            <v>-6.5375776895080673E-2</v>
          </cell>
          <cell r="H84">
            <v>-6.2110601498700735E-2</v>
          </cell>
          <cell r="I84" t="str">
            <v/>
          </cell>
          <cell r="J84">
            <v>-5.6348126583417923E-2</v>
          </cell>
        </row>
        <row r="85">
          <cell r="C85" t="str">
            <v>Client36255</v>
          </cell>
          <cell r="D85" t="str">
            <v>Corporate</v>
          </cell>
          <cell r="E85" t="str">
            <v>Gnagne Frédéric</v>
          </cell>
          <cell r="F85">
            <v>4.8643213943818653E-2</v>
          </cell>
          <cell r="G85">
            <v>8.650659327721133E-3</v>
          </cell>
          <cell r="H85">
            <v>-4.4749413467027876E-3</v>
          </cell>
          <cell r="I85" t="str">
            <v/>
          </cell>
          <cell r="J85">
            <v>9.5579510092425046E-4</v>
          </cell>
        </row>
        <row r="86">
          <cell r="C86" t="str">
            <v>Client52467</v>
          </cell>
          <cell r="D86" t="str">
            <v>Corporate</v>
          </cell>
          <cell r="E86" t="str">
            <v>Delphine LAMBLIN</v>
          </cell>
          <cell r="F86">
            <v>-1.871262153272879E-2</v>
          </cell>
          <cell r="G86">
            <v>-9.8446962936997284E-2</v>
          </cell>
          <cell r="H86">
            <v>0.21809259490882882</v>
          </cell>
          <cell r="I86" t="str">
            <v/>
          </cell>
          <cell r="J86">
            <v>0.29176458108778469</v>
          </cell>
        </row>
        <row r="87">
          <cell r="C87" t="str">
            <v>Client44680</v>
          </cell>
          <cell r="D87" t="str">
            <v>Corporate</v>
          </cell>
          <cell r="E87" t="str">
            <v>rosine yao</v>
          </cell>
          <cell r="F87">
            <v>-6.8650010620045609E-2</v>
          </cell>
          <cell r="G87">
            <v>0.174058782180462</v>
          </cell>
          <cell r="H87">
            <v>1.8364918342543448</v>
          </cell>
          <cell r="I87" t="str">
            <v/>
          </cell>
          <cell r="J87">
            <v>0.34350559857718599</v>
          </cell>
        </row>
        <row r="88">
          <cell r="C88" t="str">
            <v>Client1274</v>
          </cell>
          <cell r="D88" t="str">
            <v>Corporate</v>
          </cell>
          <cell r="E88" t="str">
            <v>Thierry D'Avilla N'GUESSAN</v>
          </cell>
          <cell r="F88">
            <v>-0.18070951809067626</v>
          </cell>
          <cell r="G88">
            <v>-0.31441495684980336</v>
          </cell>
          <cell r="H88">
            <v>-1.8040193589308195E-4</v>
          </cell>
          <cell r="I88" t="str">
            <v/>
          </cell>
          <cell r="J88">
            <v>-0.15869371619269113</v>
          </cell>
        </row>
        <row r="89">
          <cell r="C89" t="str">
            <v>Client41975</v>
          </cell>
          <cell r="D89" t="str">
            <v>Corporate</v>
          </cell>
          <cell r="E89" t="str">
            <v>Yao Emmanuel</v>
          </cell>
          <cell r="F89">
            <v>-3.5972874285208234E-2</v>
          </cell>
          <cell r="G89">
            <v>-0.16103154452730384</v>
          </cell>
          <cell r="H89">
            <v>-2.2022388813584315E-2</v>
          </cell>
          <cell r="I89" t="str">
            <v/>
          </cell>
          <cell r="J89">
            <v>-6.9227744711268691E-2</v>
          </cell>
        </row>
        <row r="90">
          <cell r="C90" t="str">
            <v>Client38955</v>
          </cell>
          <cell r="D90" t="str">
            <v>Corporate</v>
          </cell>
          <cell r="E90" t="str">
            <v>FADIGA Lamine</v>
          </cell>
          <cell r="F90">
            <v>-0.35379174359509813</v>
          </cell>
          <cell r="G90">
            <v>5.4061965852914895E-2</v>
          </cell>
          <cell r="H90">
            <v>-4.272142928192002E-2</v>
          </cell>
          <cell r="I90" t="str">
            <v/>
          </cell>
          <cell r="J90">
            <v>-3.6951302114933693E-3</v>
          </cell>
        </row>
        <row r="91">
          <cell r="C91" t="str">
            <v>Client39369</v>
          </cell>
          <cell r="D91" t="str">
            <v>Corporate</v>
          </cell>
          <cell r="E91" t="str">
            <v>Thierry D'Avilla N'GUESSAN</v>
          </cell>
          <cell r="F91">
            <v>7.1193170803447448E-3</v>
          </cell>
          <cell r="G91">
            <v>0.29359047795952153</v>
          </cell>
          <cell r="H91">
            <v>0.20965097924202802</v>
          </cell>
          <cell r="I91" t="str">
            <v/>
          </cell>
          <cell r="J91">
            <v>0.24295469593563435</v>
          </cell>
        </row>
        <row r="92">
          <cell r="C92" t="str">
            <v>Client28332</v>
          </cell>
          <cell r="D92" t="str">
            <v>Secteur public</v>
          </cell>
          <cell r="E92" t="str">
            <v>Marina AKA</v>
          </cell>
          <cell r="F92">
            <v>-6.9091374725188004E-2</v>
          </cell>
          <cell r="G92">
            <v>6.6556682290385139E-2</v>
          </cell>
          <cell r="H92">
            <v>4.3370653820026472E-2</v>
          </cell>
          <cell r="I92" t="str">
            <v/>
          </cell>
          <cell r="J92">
            <v>3.5549886700747546E-3</v>
          </cell>
        </row>
        <row r="93">
          <cell r="C93" t="str">
            <v>Client29485</v>
          </cell>
          <cell r="D93" t="str">
            <v>Secteur public</v>
          </cell>
          <cell r="E93" t="str">
            <v>Ange Désirée Dedou Epse Amani</v>
          </cell>
          <cell r="F93">
            <v>-0.12167891479758242</v>
          </cell>
          <cell r="G93">
            <v>0.36960846543642045</v>
          </cell>
          <cell r="H93">
            <v>-4.2166466171138506E-3</v>
          </cell>
          <cell r="I93" t="str">
            <v/>
          </cell>
          <cell r="J93">
            <v>0.23647467383696896</v>
          </cell>
        </row>
        <row r="94">
          <cell r="C94" t="str">
            <v>Client52461</v>
          </cell>
          <cell r="D94" t="str">
            <v>Corporate</v>
          </cell>
          <cell r="E94" t="str">
            <v>Yao Emmanuel</v>
          </cell>
          <cell r="F94">
            <v>-0.50011021588584303</v>
          </cell>
          <cell r="G94">
            <v>4.0624320506996714E-3</v>
          </cell>
          <cell r="H94">
            <v>-5.8366391602396872E-3</v>
          </cell>
          <cell r="I94" t="str">
            <v/>
          </cell>
          <cell r="J94">
            <v>-0.21084993920339745</v>
          </cell>
        </row>
        <row r="95">
          <cell r="C95" t="str">
            <v>Client1767</v>
          </cell>
          <cell r="D95" t="str">
            <v>Corporate</v>
          </cell>
          <cell r="E95" t="str">
            <v>Konan Michel Stéphane YOBOUE</v>
          </cell>
          <cell r="F95">
            <v>-7.4946786519716646E-2</v>
          </cell>
          <cell r="G95">
            <v>-2.9247676593114891E-3</v>
          </cell>
          <cell r="H95">
            <v>-6.3986349578756263E-3</v>
          </cell>
          <cell r="I95" t="str">
            <v/>
          </cell>
          <cell r="J95">
            <v>-5.0127202538308824E-2</v>
          </cell>
        </row>
        <row r="96">
          <cell r="C96" t="str">
            <v>Client5611</v>
          </cell>
          <cell r="D96" t="str">
            <v>Secteur public</v>
          </cell>
          <cell r="E96" t="str">
            <v>Sika Emmanuel OKOUA</v>
          </cell>
          <cell r="F96">
            <v>3.3244032068333373E-2</v>
          </cell>
          <cell r="G96">
            <v>-0.18528797796864316</v>
          </cell>
          <cell r="H96">
            <v>2.2445537479851785E-2</v>
          </cell>
          <cell r="I96">
            <v>-1</v>
          </cell>
          <cell r="J96">
            <v>-1.2264442318286939E-2</v>
          </cell>
        </row>
        <row r="97">
          <cell r="C97" t="str">
            <v>Client44671</v>
          </cell>
          <cell r="D97" t="str">
            <v>Corporate</v>
          </cell>
          <cell r="E97" t="str">
            <v>Koffi Guillaume BOISSY</v>
          </cell>
          <cell r="F97">
            <v>3.0380471945193444E-2</v>
          </cell>
          <cell r="G97">
            <v>-0.44832203342963606</v>
          </cell>
          <cell r="H97">
            <v>0</v>
          </cell>
          <cell r="I97" t="str">
            <v/>
          </cell>
          <cell r="J97">
            <v>-0.25320210803417231</v>
          </cell>
        </row>
        <row r="98">
          <cell r="C98" t="str">
            <v>Client49204</v>
          </cell>
          <cell r="D98" t="str">
            <v>Corporate</v>
          </cell>
          <cell r="E98" t="str">
            <v>Yao Emmanuel</v>
          </cell>
          <cell r="F98">
            <v>7.5040153731587012E-4</v>
          </cell>
          <cell r="G98">
            <v>5.5802789983605772E-2</v>
          </cell>
          <cell r="H98">
            <v>0.83519321346115216</v>
          </cell>
          <cell r="I98" t="str">
            <v/>
          </cell>
          <cell r="J98">
            <v>5.2282794227042073E-2</v>
          </cell>
        </row>
        <row r="99">
          <cell r="C99" t="str">
            <v>Client40726</v>
          </cell>
          <cell r="D99" t="str">
            <v>Corporate</v>
          </cell>
          <cell r="E99" t="str">
            <v>Thierry D'Avilla N'GUESSAN</v>
          </cell>
          <cell r="F99">
            <v>-0.28137590569123028</v>
          </cell>
          <cell r="G99">
            <v>0.15264121944424103</v>
          </cell>
          <cell r="H99">
            <v>2.3826941920514599E-2</v>
          </cell>
          <cell r="I99" t="str">
            <v/>
          </cell>
          <cell r="J99">
            <v>-8.661685542005193E-4</v>
          </cell>
        </row>
        <row r="100">
          <cell r="C100" t="str">
            <v>Client3298</v>
          </cell>
          <cell r="D100" t="str">
            <v>Secteur public</v>
          </cell>
          <cell r="E100" t="str">
            <v>Anicette ABOA</v>
          </cell>
          <cell r="F100">
            <v>-0.11881162538480516</v>
          </cell>
          <cell r="G100">
            <v>-0.20224238368088132</v>
          </cell>
          <cell r="H100">
            <v>-5.0298955203592288E-2</v>
          </cell>
          <cell r="I100" t="str">
            <v/>
          </cell>
          <cell r="J100">
            <v>-0.12139621840163139</v>
          </cell>
        </row>
        <row r="101">
          <cell r="C101" t="str">
            <v>Client57788</v>
          </cell>
          <cell r="D101" t="str">
            <v>Corporate</v>
          </cell>
          <cell r="E101" t="str">
            <v>FADIGA Lamine</v>
          </cell>
          <cell r="F101">
            <v>1.2101254552577378E-2</v>
          </cell>
          <cell r="G101">
            <v>-7.939812362201315E-3</v>
          </cell>
          <cell r="H101">
            <v>0.12766079736552838</v>
          </cell>
          <cell r="I101" t="str">
            <v/>
          </cell>
          <cell r="J101">
            <v>3.0658599426994781E-2</v>
          </cell>
        </row>
        <row r="102">
          <cell r="C102" t="str">
            <v>Client40011</v>
          </cell>
          <cell r="D102" t="str">
            <v>Corporate</v>
          </cell>
          <cell r="E102" t="str">
            <v>Thierry D'Avilla N'GUESSAN</v>
          </cell>
          <cell r="F102">
            <v>-0.43651970223306236</v>
          </cell>
          <cell r="G102">
            <v>0.14569070663463823</v>
          </cell>
          <cell r="H102">
            <v>0.10003183813207395</v>
          </cell>
          <cell r="I102" t="str">
            <v/>
          </cell>
          <cell r="J102">
            <v>4.6212585302759512E-2</v>
          </cell>
        </row>
        <row r="103">
          <cell r="C103" t="str">
            <v>Client56739</v>
          </cell>
          <cell r="D103" t="str">
            <v>Corporate</v>
          </cell>
          <cell r="E103" t="str">
            <v>Koffi Guillaume BOISSY</v>
          </cell>
          <cell r="F103">
            <v>0.1363475236109839</v>
          </cell>
          <cell r="G103" t="str">
            <v/>
          </cell>
          <cell r="H103">
            <v>0.40595356646065306</v>
          </cell>
          <cell r="I103" t="str">
            <v/>
          </cell>
          <cell r="J103">
            <v>0.14311576151355143</v>
          </cell>
        </row>
        <row r="104">
          <cell r="C104" t="str">
            <v>Client3042</v>
          </cell>
          <cell r="D104" t="str">
            <v>Corporate</v>
          </cell>
          <cell r="E104" t="str">
            <v>Michaël KIEN</v>
          </cell>
          <cell r="F104">
            <v>-0.12659604207900865</v>
          </cell>
          <cell r="G104">
            <v>5.3860816604559547E-2</v>
          </cell>
          <cell r="H104">
            <v>-2.0295614249602356E-2</v>
          </cell>
          <cell r="I104">
            <v>-1</v>
          </cell>
          <cell r="J104">
            <v>-0.13615211323658205</v>
          </cell>
        </row>
        <row r="105">
          <cell r="C105" t="str">
            <v>Client11334</v>
          </cell>
          <cell r="D105" t="str">
            <v>Secteur public</v>
          </cell>
          <cell r="E105" t="str">
            <v>Sika Emmanuel OKOUA</v>
          </cell>
          <cell r="F105">
            <v>-0.15563105492012796</v>
          </cell>
          <cell r="G105">
            <v>4.3318957255883399</v>
          </cell>
          <cell r="H105">
            <v>-5.7296407003161631E-2</v>
          </cell>
          <cell r="I105" t="str">
            <v/>
          </cell>
          <cell r="J105">
            <v>-1.279107736151841E-2</v>
          </cell>
        </row>
        <row r="106">
          <cell r="C106" t="str">
            <v>Client55867</v>
          </cell>
          <cell r="D106" t="str">
            <v>Corporate</v>
          </cell>
          <cell r="E106" t="str">
            <v>Yao Emmanuel</v>
          </cell>
          <cell r="F106">
            <v>-0.41124771497569867</v>
          </cell>
          <cell r="G106">
            <v>-8.5186973348513439E-2</v>
          </cell>
          <cell r="H106">
            <v>-0.18181818181818177</v>
          </cell>
          <cell r="I106" t="str">
            <v/>
          </cell>
          <cell r="J106">
            <v>-0.13668877844167238</v>
          </cell>
        </row>
        <row r="107">
          <cell r="C107" t="str">
            <v>Client55912</v>
          </cell>
          <cell r="D107" t="str">
            <v>Corporate</v>
          </cell>
          <cell r="E107" t="str">
            <v>FADIGA Lamine</v>
          </cell>
          <cell r="F107">
            <v>-0.61442521429992203</v>
          </cell>
          <cell r="G107">
            <v>0.1675452371288817</v>
          </cell>
          <cell r="H107">
            <v>0.49394150159441019</v>
          </cell>
          <cell r="I107" t="str">
            <v/>
          </cell>
          <cell r="J107">
            <v>8.3672410958854915E-2</v>
          </cell>
        </row>
        <row r="108">
          <cell r="C108" t="str">
            <v>Client28857</v>
          </cell>
          <cell r="D108" t="str">
            <v>Secteur public</v>
          </cell>
          <cell r="E108" t="str">
            <v>denise zahui</v>
          </cell>
          <cell r="F108">
            <v>-7.9537408535792831E-2</v>
          </cell>
          <cell r="G108">
            <v>-9.0909090909090939E-2</v>
          </cell>
          <cell r="H108">
            <v>2.9470890769316416E-2</v>
          </cell>
          <cell r="I108" t="str">
            <v/>
          </cell>
          <cell r="J108">
            <v>-6.1970974828596814E-2</v>
          </cell>
        </row>
        <row r="109">
          <cell r="C109" t="str">
            <v>Client11925</v>
          </cell>
          <cell r="D109" t="str">
            <v>Corporate</v>
          </cell>
          <cell r="E109" t="str">
            <v>Koffi Guillaume BOISSY</v>
          </cell>
          <cell r="F109">
            <v>-7.2979147179745185E-2</v>
          </cell>
          <cell r="G109">
            <v>0.34680741895087874</v>
          </cell>
          <cell r="H109">
            <v>0.31044778131307438</v>
          </cell>
          <cell r="I109" t="str">
            <v/>
          </cell>
          <cell r="J109">
            <v>0.53012784655081302</v>
          </cell>
        </row>
        <row r="110">
          <cell r="C110" t="str">
            <v>Client4995</v>
          </cell>
          <cell r="D110" t="str">
            <v>Secteur public</v>
          </cell>
          <cell r="E110" t="str">
            <v>Marina AKA</v>
          </cell>
          <cell r="F110">
            <v>-0.32995283253885577</v>
          </cell>
          <cell r="G110">
            <v>-7.8186598503800275E-2</v>
          </cell>
          <cell r="H110">
            <v>-1.8608451891221844E-2</v>
          </cell>
          <cell r="I110">
            <v>-1</v>
          </cell>
          <cell r="J110">
            <v>-0.40212007124739213</v>
          </cell>
        </row>
        <row r="111">
          <cell r="C111" t="str">
            <v>Client47654</v>
          </cell>
          <cell r="D111" t="str">
            <v>Corporate</v>
          </cell>
          <cell r="E111" t="str">
            <v>Thierry D'Avilla N'GUESSAN</v>
          </cell>
          <cell r="F111">
            <v>1.8781831221704932</v>
          </cell>
          <cell r="G111">
            <v>0.27925891679485648</v>
          </cell>
          <cell r="H111">
            <v>3.9583789092696007</v>
          </cell>
          <cell r="I111" t="str">
            <v/>
          </cell>
          <cell r="J111">
            <v>2.141373773649994</v>
          </cell>
        </row>
        <row r="112">
          <cell r="C112" t="str">
            <v>Client38473</v>
          </cell>
          <cell r="D112" t="str">
            <v>Corporate</v>
          </cell>
          <cell r="E112" t="str">
            <v>FADIGA Lamine</v>
          </cell>
          <cell r="F112">
            <v>-1.9172127510122094E-2</v>
          </cell>
          <cell r="G112">
            <v>0.11565904022353113</v>
          </cell>
          <cell r="H112">
            <v>0.29163481306238825</v>
          </cell>
          <cell r="I112" t="str">
            <v/>
          </cell>
          <cell r="J112">
            <v>0.12474222631819321</v>
          </cell>
        </row>
        <row r="113">
          <cell r="C113" t="str">
            <v>Client52134</v>
          </cell>
          <cell r="D113" t="str">
            <v>Corporate</v>
          </cell>
          <cell r="E113" t="str">
            <v>Thierry D'Avilla N'GUESSAN</v>
          </cell>
          <cell r="F113">
            <v>0.23734310911218204</v>
          </cell>
          <cell r="G113">
            <v>1.9780760903034489E-2</v>
          </cell>
          <cell r="H113">
            <v>0.45825661518969274</v>
          </cell>
          <cell r="I113" t="str">
            <v/>
          </cell>
          <cell r="J113">
            <v>6.2400293813931196E-2</v>
          </cell>
        </row>
        <row r="114">
          <cell r="C114" t="str">
            <v>Client11123</v>
          </cell>
          <cell r="D114" t="str">
            <v>Corporate</v>
          </cell>
          <cell r="E114" t="str">
            <v>Konan Jean-Forsinel KOUAME</v>
          </cell>
          <cell r="F114">
            <v>-0.12421600078969997</v>
          </cell>
          <cell r="G114">
            <v>-0.13329108580634796</v>
          </cell>
          <cell r="H114">
            <v>-0.40986081070501745</v>
          </cell>
          <cell r="I114" t="str">
            <v/>
          </cell>
          <cell r="J114">
            <v>-0.17249774859500933</v>
          </cell>
        </row>
        <row r="115">
          <cell r="C115" t="str">
            <v>Client39654</v>
          </cell>
          <cell r="D115" t="str">
            <v>Secteur public</v>
          </cell>
          <cell r="E115" t="str">
            <v>assata1 toure</v>
          </cell>
          <cell r="F115">
            <v>-0.11939199483947016</v>
          </cell>
          <cell r="G115">
            <v>-3.3595182837113824E-2</v>
          </cell>
          <cell r="H115">
            <v>8.2064724939178824E-2</v>
          </cell>
          <cell r="I115" t="str">
            <v/>
          </cell>
          <cell r="J115">
            <v>-1.8432976016877434E-2</v>
          </cell>
        </row>
        <row r="116">
          <cell r="C116" t="str">
            <v>Client5619</v>
          </cell>
          <cell r="D116" t="str">
            <v>Corporate</v>
          </cell>
          <cell r="E116" t="str">
            <v>Konan Michel Stéphane YOBOUE</v>
          </cell>
          <cell r="F116">
            <v>-3.2445831761668154E-2</v>
          </cell>
          <cell r="G116">
            <v>-6.0107433255573661E-2</v>
          </cell>
          <cell r="H116">
            <v>1.7436790402697744E-2</v>
          </cell>
          <cell r="I116" t="str">
            <v/>
          </cell>
          <cell r="J116">
            <v>-3.5480629941702979E-2</v>
          </cell>
        </row>
        <row r="117">
          <cell r="C117" t="str">
            <v>Client52107</v>
          </cell>
          <cell r="D117" t="str">
            <v>Secteur public</v>
          </cell>
          <cell r="E117" t="str">
            <v>Marina AKA</v>
          </cell>
          <cell r="F117">
            <v>0.13608626812381486</v>
          </cell>
          <cell r="G117">
            <v>0.57953361085680188</v>
          </cell>
          <cell r="H117">
            <v>7.4182002394341584E-2</v>
          </cell>
          <cell r="I117" t="str">
            <v/>
          </cell>
          <cell r="J117">
            <v>0.22053264741061263</v>
          </cell>
        </row>
        <row r="118">
          <cell r="C118" t="str">
            <v>Client8737</v>
          </cell>
          <cell r="D118" t="str">
            <v>Corporate</v>
          </cell>
          <cell r="E118" t="str">
            <v>FADIGA Lamine</v>
          </cell>
          <cell r="F118">
            <v>-0.40845612409364207</v>
          </cell>
          <cell r="G118">
            <v>-3.8246856416070729E-2</v>
          </cell>
          <cell r="H118">
            <v>-6.4925696147744016E-4</v>
          </cell>
          <cell r="I118" t="str">
            <v/>
          </cell>
          <cell r="J118">
            <v>-6.4589508282179908E-2</v>
          </cell>
        </row>
        <row r="119">
          <cell r="C119" t="str">
            <v>Client49214</v>
          </cell>
          <cell r="D119" t="str">
            <v>SME</v>
          </cell>
          <cell r="E119" t="str">
            <v>Nahounou Eric LIADE</v>
          </cell>
          <cell r="F119">
            <v>-0.48783665398246157</v>
          </cell>
          <cell r="G119">
            <v>-0.33695675154578109</v>
          </cell>
          <cell r="H119">
            <v>1.9774616925907651E-2</v>
          </cell>
          <cell r="I119" t="str">
            <v/>
          </cell>
          <cell r="J119">
            <v>-0.19509465671747273</v>
          </cell>
        </row>
        <row r="120">
          <cell r="C120" t="str">
            <v>Client42525</v>
          </cell>
          <cell r="D120" t="str">
            <v>Corporate</v>
          </cell>
          <cell r="E120" t="str">
            <v>Delphine LAMBLIN</v>
          </cell>
          <cell r="F120">
            <v>-0.12871443653285097</v>
          </cell>
          <cell r="G120">
            <v>-0.12264055347583303</v>
          </cell>
          <cell r="H120">
            <v>1.2591713755262468E-2</v>
          </cell>
          <cell r="I120" t="str">
            <v/>
          </cell>
          <cell r="J120">
            <v>-5.5976811003738969E-2</v>
          </cell>
        </row>
        <row r="121">
          <cell r="C121" t="str">
            <v>Client21755</v>
          </cell>
          <cell r="D121" t="str">
            <v>SME</v>
          </cell>
          <cell r="E121" t="str">
            <v>Fanta FOFANA Epouse DIE-KACOU</v>
          </cell>
          <cell r="F121" t="str">
            <v/>
          </cell>
          <cell r="G121">
            <v>-0.14008156013221196</v>
          </cell>
          <cell r="H121" t="str">
            <v/>
          </cell>
          <cell r="I121" t="str">
            <v/>
          </cell>
          <cell r="J121">
            <v>-0.14008156013221196</v>
          </cell>
        </row>
        <row r="122">
          <cell r="C122" t="str">
            <v>Client7317</v>
          </cell>
          <cell r="D122" t="str">
            <v>Secteur public</v>
          </cell>
          <cell r="E122" t="str">
            <v>Marina AKA</v>
          </cell>
          <cell r="F122">
            <v>0.44644510696346384</v>
          </cell>
          <cell r="G122">
            <v>-0.14389671225772471</v>
          </cell>
          <cell r="H122">
            <v>-1.1420805825171687E-2</v>
          </cell>
          <cell r="I122">
            <v>-0.73430709482862166</v>
          </cell>
          <cell r="J122">
            <v>-3.1068755087812483E-2</v>
          </cell>
        </row>
        <row r="123">
          <cell r="C123" t="str">
            <v>Client42797</v>
          </cell>
          <cell r="D123" t="str">
            <v>Corporate</v>
          </cell>
          <cell r="E123" t="str">
            <v>FADIGA Lamine</v>
          </cell>
          <cell r="F123">
            <v>-0.64794464012354902</v>
          </cell>
          <cell r="G123">
            <v>-0.58541813134167553</v>
          </cell>
          <cell r="H123">
            <v>0.29035822200608785</v>
          </cell>
          <cell r="I123" t="str">
            <v/>
          </cell>
          <cell r="J123">
            <v>-0.491713716103515</v>
          </cell>
        </row>
        <row r="124">
          <cell r="C124" t="str">
            <v>Client43636</v>
          </cell>
          <cell r="D124" t="str">
            <v>SME</v>
          </cell>
          <cell r="E124" t="str">
            <v>Nahounou Eric LIADE</v>
          </cell>
          <cell r="F124">
            <v>-2.4163017147537214E-2</v>
          </cell>
          <cell r="G124">
            <v>0.34166892842456442</v>
          </cell>
          <cell r="H124">
            <v>0</v>
          </cell>
          <cell r="I124" t="str">
            <v/>
          </cell>
          <cell r="J124">
            <v>0.22595812641397539</v>
          </cell>
        </row>
        <row r="125">
          <cell r="C125" t="str">
            <v>Client37708</v>
          </cell>
          <cell r="D125" t="str">
            <v>Secteur public</v>
          </cell>
          <cell r="E125" t="str">
            <v>Marina AKA</v>
          </cell>
          <cell r="F125">
            <v>-0.17071671188439097</v>
          </cell>
          <cell r="G125">
            <v>1.2430206462421545E-4</v>
          </cell>
          <cell r="H125">
            <v>0.16638044568640642</v>
          </cell>
          <cell r="I125" t="str">
            <v/>
          </cell>
          <cell r="J125">
            <v>7.943518974851127E-2</v>
          </cell>
        </row>
        <row r="126">
          <cell r="C126" t="str">
            <v>Client53922</v>
          </cell>
          <cell r="D126" t="str">
            <v>Corporate</v>
          </cell>
          <cell r="E126" t="str">
            <v>Yao Emmanuel</v>
          </cell>
          <cell r="F126">
            <v>0</v>
          </cell>
          <cell r="G126">
            <v>3.9182890588673081E-2</v>
          </cell>
          <cell r="H126">
            <v>0</v>
          </cell>
          <cell r="I126" t="str">
            <v/>
          </cell>
          <cell r="J126">
            <v>3.4419038725898909E-2</v>
          </cell>
        </row>
        <row r="127">
          <cell r="C127" t="str">
            <v>Client33571</v>
          </cell>
          <cell r="D127" t="str">
            <v>Corporate</v>
          </cell>
          <cell r="E127" t="str">
            <v>Michaël KIEN</v>
          </cell>
          <cell r="F127" t="str">
            <v/>
          </cell>
          <cell r="G127">
            <v>2.5161759263478967E-3</v>
          </cell>
          <cell r="H127">
            <v>0.23259577114243335</v>
          </cell>
          <cell r="I127" t="str">
            <v/>
          </cell>
          <cell r="J127">
            <v>0.16389151888998388</v>
          </cell>
        </row>
        <row r="128">
          <cell r="C128" t="str">
            <v>Client30257</v>
          </cell>
          <cell r="D128" t="str">
            <v>SME</v>
          </cell>
          <cell r="E128" t="str">
            <v>Fanta FOFANA Epouse DIE-KACOU</v>
          </cell>
          <cell r="F128">
            <v>-2.2265810453141799E-2</v>
          </cell>
          <cell r="G128">
            <v>0.21369768757126417</v>
          </cell>
          <cell r="H128">
            <v>0.1793529939731664</v>
          </cell>
          <cell r="I128" t="str">
            <v/>
          </cell>
          <cell r="J128">
            <v>0.19290384253415249</v>
          </cell>
        </row>
        <row r="129">
          <cell r="C129" t="str">
            <v>Client1970</v>
          </cell>
          <cell r="D129" t="str">
            <v>Secteur public</v>
          </cell>
          <cell r="E129" t="str">
            <v>assata1 toure</v>
          </cell>
          <cell r="F129">
            <v>-0.27578757331217718</v>
          </cell>
          <cell r="G129">
            <v>-0.20923321715052479</v>
          </cell>
          <cell r="H129">
            <v>5.8417711129729488E-2</v>
          </cell>
          <cell r="I129" t="str">
            <v/>
          </cell>
          <cell r="J129">
            <v>-5.2444300898446428E-2</v>
          </cell>
        </row>
        <row r="130">
          <cell r="C130" t="str">
            <v>Client8208</v>
          </cell>
          <cell r="D130" t="str">
            <v>Corporate</v>
          </cell>
          <cell r="E130" t="str">
            <v>Michaël KIEN</v>
          </cell>
          <cell r="F130">
            <v>-0.36353292795792869</v>
          </cell>
          <cell r="G130">
            <v>-0.28350142080496554</v>
          </cell>
          <cell r="H130">
            <v>-0.8709268997291415</v>
          </cell>
          <cell r="I130" t="str">
            <v/>
          </cell>
          <cell r="J130">
            <v>-0.36219225441008251</v>
          </cell>
        </row>
        <row r="131">
          <cell r="C131" t="str">
            <v>Client28337</v>
          </cell>
          <cell r="D131" t="str">
            <v>Corporate</v>
          </cell>
          <cell r="E131" t="str">
            <v>Michaël KIEN</v>
          </cell>
          <cell r="F131">
            <v>0.57488850014228698</v>
          </cell>
          <cell r="G131">
            <v>-4.6045393951164248E-2</v>
          </cell>
          <cell r="H131">
            <v>-0.56106040074531771</v>
          </cell>
          <cell r="I131" t="str">
            <v/>
          </cell>
          <cell r="J131">
            <v>0.4508106978200066</v>
          </cell>
        </row>
        <row r="132">
          <cell r="C132" t="str">
            <v>Client47040</v>
          </cell>
          <cell r="D132" t="str">
            <v>Corporate</v>
          </cell>
          <cell r="E132" t="str">
            <v>Koffi Guillaume BOISSY</v>
          </cell>
          <cell r="F132">
            <v>-0.52731621781772864</v>
          </cell>
          <cell r="G132">
            <v>-4.2866961987619967E-2</v>
          </cell>
          <cell r="H132">
            <v>5.4321232420890819E-3</v>
          </cell>
          <cell r="I132" t="str">
            <v/>
          </cell>
          <cell r="J132">
            <v>-0.14974383831097871</v>
          </cell>
        </row>
        <row r="133">
          <cell r="C133" t="str">
            <v>Client27043</v>
          </cell>
          <cell r="D133" t="str">
            <v>Corporate</v>
          </cell>
          <cell r="E133" t="str">
            <v>FADIGA Lamine</v>
          </cell>
          <cell r="F133">
            <v>1.2622997653572998E-2</v>
          </cell>
          <cell r="G133">
            <v>9.9564394753396845E-2</v>
          </cell>
          <cell r="H133">
            <v>-0.6657715317608861</v>
          </cell>
          <cell r="I133" t="str">
            <v/>
          </cell>
          <cell r="J133">
            <v>6.8476238960041957E-2</v>
          </cell>
        </row>
        <row r="134">
          <cell r="C134" t="str">
            <v>Client32080</v>
          </cell>
          <cell r="D134" t="str">
            <v>Corporate</v>
          </cell>
          <cell r="E134" t="str">
            <v>Koffi Guillaume BOISSY</v>
          </cell>
          <cell r="F134" t="str">
            <v/>
          </cell>
          <cell r="G134">
            <v>-0.12685706307034128</v>
          </cell>
          <cell r="H134">
            <v>8.5067269657694178E-2</v>
          </cell>
          <cell r="I134" t="str">
            <v/>
          </cell>
          <cell r="J134">
            <v>-7.5029805579771902E-2</v>
          </cell>
        </row>
        <row r="135">
          <cell r="C135" t="str">
            <v>Client51209</v>
          </cell>
          <cell r="D135" t="str">
            <v>Corporate</v>
          </cell>
          <cell r="E135" t="str">
            <v>Thierry D'Avilla N'GUESSAN</v>
          </cell>
          <cell r="F135">
            <v>-0.13877747656107742</v>
          </cell>
          <cell r="G135">
            <v>-1.6217544560053199E-3</v>
          </cell>
          <cell r="H135">
            <v>-0.30314908525224094</v>
          </cell>
          <cell r="I135" t="str">
            <v/>
          </cell>
          <cell r="J135">
            <v>-5.0627146249451305E-2</v>
          </cell>
        </row>
        <row r="136">
          <cell r="C136" t="str">
            <v>Client10981</v>
          </cell>
          <cell r="D136" t="str">
            <v>Corporate</v>
          </cell>
          <cell r="E136" t="str">
            <v>Konan Michel Stéphane YOBOUE</v>
          </cell>
          <cell r="F136">
            <v>-0.15592426915527335</v>
          </cell>
          <cell r="G136">
            <v>-2.2866827929454492E-2</v>
          </cell>
          <cell r="H136">
            <v>0.41357035099746131</v>
          </cell>
          <cell r="I136" t="str">
            <v/>
          </cell>
          <cell r="J136">
            <v>3.3413196735337047E-2</v>
          </cell>
        </row>
        <row r="137">
          <cell r="C137" t="str">
            <v>Client47799</v>
          </cell>
          <cell r="D137" t="str">
            <v>SME</v>
          </cell>
          <cell r="E137" t="str">
            <v>Abel BIOT</v>
          </cell>
          <cell r="F137">
            <v>0.45774238308606185</v>
          </cell>
          <cell r="G137">
            <v>-0.13590198694840405</v>
          </cell>
          <cell r="H137">
            <v>0.24744832568526487</v>
          </cell>
          <cell r="I137" t="str">
            <v/>
          </cell>
          <cell r="J137">
            <v>4.4478474825179193E-2</v>
          </cell>
        </row>
        <row r="138">
          <cell r="C138" t="str">
            <v>Client38426</v>
          </cell>
          <cell r="D138" t="str">
            <v>Corporate</v>
          </cell>
          <cell r="E138" t="str">
            <v>Thierry D'Avilla N'GUESSAN</v>
          </cell>
          <cell r="F138">
            <v>9.80806766140363E-3</v>
          </cell>
          <cell r="G138">
            <v>0.10495734547854907</v>
          </cell>
          <cell r="H138">
            <v>0.71872795950248713</v>
          </cell>
          <cell r="I138" t="str">
            <v/>
          </cell>
          <cell r="J138">
            <v>0.24326877893146248</v>
          </cell>
        </row>
        <row r="139">
          <cell r="C139" t="str">
            <v>Client10355</v>
          </cell>
          <cell r="D139" t="str">
            <v>Corporate</v>
          </cell>
          <cell r="E139" t="str">
            <v>Delphine LAMBLIN</v>
          </cell>
          <cell r="F139">
            <v>-0.49153476980943889</v>
          </cell>
          <cell r="G139">
            <v>4.1016572353953284E-2</v>
          </cell>
          <cell r="H139">
            <v>3.0283475012603001</v>
          </cell>
          <cell r="I139" t="str">
            <v/>
          </cell>
          <cell r="J139">
            <v>4.1678326100782481E-3</v>
          </cell>
        </row>
        <row r="140">
          <cell r="C140" t="str">
            <v>Client7061</v>
          </cell>
          <cell r="D140" t="str">
            <v>Corporate</v>
          </cell>
          <cell r="E140" t="str">
            <v>Konan Jean-Forsinel KOUAME</v>
          </cell>
          <cell r="F140" t="str">
            <v/>
          </cell>
          <cell r="G140">
            <v>4.1698742186080384E-2</v>
          </cell>
          <cell r="H140">
            <v>0.29068014475390314</v>
          </cell>
          <cell r="I140" t="str">
            <v/>
          </cell>
          <cell r="J140">
            <v>0.11016245002610803</v>
          </cell>
        </row>
        <row r="141">
          <cell r="C141" t="str">
            <v>Client41136</v>
          </cell>
          <cell r="D141" t="str">
            <v>Secteur public</v>
          </cell>
          <cell r="E141" t="str">
            <v>Marina AKA</v>
          </cell>
          <cell r="F141">
            <v>2.6831501332298835E-2</v>
          </cell>
          <cell r="G141">
            <v>-0.92494993363202904</v>
          </cell>
          <cell r="H141">
            <v>0.40020743204045894</v>
          </cell>
          <cell r="I141" t="str">
            <v/>
          </cell>
          <cell r="J141">
            <v>0.11826999963389717</v>
          </cell>
        </row>
        <row r="142">
          <cell r="C142" t="str">
            <v>Client7108</v>
          </cell>
          <cell r="D142" t="str">
            <v>SME</v>
          </cell>
          <cell r="E142" t="str">
            <v>Fanta FOFANA Epouse DIE-KACOU</v>
          </cell>
          <cell r="F142">
            <v>-0.30326488374848193</v>
          </cell>
          <cell r="G142">
            <v>0.30698599906823931</v>
          </cell>
          <cell r="H142">
            <v>-0.42451804353253686</v>
          </cell>
          <cell r="I142" t="str">
            <v/>
          </cell>
          <cell r="J142">
            <v>-3.9422892002176524E-2</v>
          </cell>
        </row>
        <row r="143">
          <cell r="C143" t="str">
            <v>Client33199</v>
          </cell>
          <cell r="D143" t="str">
            <v>Secteur public</v>
          </cell>
          <cell r="E143" t="str">
            <v>Affoua Rosine KOUADIO</v>
          </cell>
          <cell r="F143">
            <v>-0.18795647759866052</v>
          </cell>
          <cell r="G143" t="str">
            <v/>
          </cell>
          <cell r="H143">
            <v>-0.548484839801894</v>
          </cell>
          <cell r="I143" t="str">
            <v/>
          </cell>
          <cell r="J143">
            <v>-0.53947593570820795</v>
          </cell>
        </row>
        <row r="144">
          <cell r="C144" t="str">
            <v>Client46823</v>
          </cell>
          <cell r="D144" t="str">
            <v>TPE</v>
          </cell>
          <cell r="E144" t="str">
            <v>Thierry Dadié</v>
          </cell>
          <cell r="F144">
            <v>0.26415606204993591</v>
          </cell>
          <cell r="G144">
            <v>1.2513053278667474E-2</v>
          </cell>
          <cell r="H144">
            <v>-1.5847992331655125E-2</v>
          </cell>
          <cell r="I144" t="str">
            <v/>
          </cell>
          <cell r="J144">
            <v>0.12420451259704923</v>
          </cell>
        </row>
        <row r="145">
          <cell r="C145" t="str">
            <v>Client45216</v>
          </cell>
          <cell r="D145" t="str">
            <v>Corporate</v>
          </cell>
          <cell r="E145" t="str">
            <v>FADIGA Lamine</v>
          </cell>
          <cell r="F145">
            <v>0.28449032161968568</v>
          </cell>
          <cell r="G145">
            <v>9.251199284478373E-2</v>
          </cell>
          <cell r="H145">
            <v>6.1145961586521969E-2</v>
          </cell>
          <cell r="I145" t="str">
            <v/>
          </cell>
          <cell r="J145">
            <v>0.14646792967396971</v>
          </cell>
        </row>
        <row r="146">
          <cell r="C146" t="str">
            <v>Client52423</v>
          </cell>
          <cell r="D146" t="str">
            <v>Corporate</v>
          </cell>
          <cell r="E146" t="str">
            <v>Yao Emmanuel</v>
          </cell>
          <cell r="F146">
            <v>0</v>
          </cell>
          <cell r="G146">
            <v>1.4549111427492045E-2</v>
          </cell>
          <cell r="H146">
            <v>3.7333598601363427E-2</v>
          </cell>
          <cell r="I146" t="str">
            <v/>
          </cell>
          <cell r="J146">
            <v>2.7776845242556192E-2</v>
          </cell>
        </row>
        <row r="147">
          <cell r="C147" t="str">
            <v>Client5614</v>
          </cell>
          <cell r="D147" t="str">
            <v>Corporate</v>
          </cell>
          <cell r="E147" t="str">
            <v>Konan Michel Stéphane YOBOUE</v>
          </cell>
          <cell r="F147">
            <v>-7.5556765002930182E-2</v>
          </cell>
          <cell r="G147">
            <v>0.14800068835829516</v>
          </cell>
          <cell r="H147">
            <v>1.8370088800361866</v>
          </cell>
          <cell r="I147" t="str">
            <v/>
          </cell>
          <cell r="J147">
            <v>0.10036677319749931</v>
          </cell>
        </row>
        <row r="148">
          <cell r="C148" t="str">
            <v>Client56518</v>
          </cell>
          <cell r="D148" t="str">
            <v>Corporate</v>
          </cell>
          <cell r="E148" t="str">
            <v>Delphine LAMBLIN</v>
          </cell>
          <cell r="F148">
            <v>-0.22564049900842653</v>
          </cell>
          <cell r="G148">
            <v>-0.39252224384445422</v>
          </cell>
          <cell r="H148">
            <v>-4.7012576264823469E-2</v>
          </cell>
          <cell r="I148" t="str">
            <v/>
          </cell>
          <cell r="J148">
            <v>-0.15444840473369903</v>
          </cell>
        </row>
        <row r="149">
          <cell r="C149" t="str">
            <v>Client43590</v>
          </cell>
          <cell r="D149" t="str">
            <v>Corporate</v>
          </cell>
          <cell r="E149" t="str">
            <v>rosine yao</v>
          </cell>
          <cell r="F149">
            <v>-0.21619322619208969</v>
          </cell>
          <cell r="G149">
            <v>4.97952632109806E-2</v>
          </cell>
          <cell r="H149">
            <v>-2.9528725626026819E-4</v>
          </cell>
          <cell r="I149" t="str">
            <v/>
          </cell>
          <cell r="J149">
            <v>-1.1703653749201681E-2</v>
          </cell>
        </row>
        <row r="150">
          <cell r="C150" t="str">
            <v>Client6468</v>
          </cell>
          <cell r="D150" t="str">
            <v>Corporate</v>
          </cell>
          <cell r="E150" t="str">
            <v>Yao Emmanuel</v>
          </cell>
          <cell r="F150">
            <v>0</v>
          </cell>
          <cell r="G150">
            <v>3.1817431067329816E-2</v>
          </cell>
          <cell r="H150" t="str">
            <v/>
          </cell>
          <cell r="I150" t="str">
            <v/>
          </cell>
          <cell r="J150">
            <v>3.1723310147073525E-2</v>
          </cell>
        </row>
        <row r="151">
          <cell r="C151" t="str">
            <v>Client53982</v>
          </cell>
          <cell r="D151" t="str">
            <v>Corporate</v>
          </cell>
          <cell r="E151" t="str">
            <v>Konan Michel Stéphane YOBOUE</v>
          </cell>
          <cell r="F151">
            <v>-0.4759094121700943</v>
          </cell>
          <cell r="G151">
            <v>-2.8671508824691383E-3</v>
          </cell>
          <cell r="H151">
            <v>-0.80339100398747432</v>
          </cell>
          <cell r="I151" t="str">
            <v/>
          </cell>
          <cell r="J151">
            <v>-0.26370643018811923</v>
          </cell>
        </row>
        <row r="152">
          <cell r="C152" t="str">
            <v>Client41164</v>
          </cell>
          <cell r="D152" t="str">
            <v>Secteur public</v>
          </cell>
          <cell r="E152" t="str">
            <v>Marina AKA</v>
          </cell>
          <cell r="F152">
            <v>-0.12807622866644075</v>
          </cell>
          <cell r="G152" t="str">
            <v/>
          </cell>
          <cell r="H152">
            <v>-8.5525543570267426E-2</v>
          </cell>
          <cell r="I152" t="str">
            <v/>
          </cell>
          <cell r="J152">
            <v>-0.11098856374155219</v>
          </cell>
        </row>
        <row r="153">
          <cell r="C153" t="str">
            <v>Client33243</v>
          </cell>
          <cell r="D153" t="str">
            <v>Secteur public</v>
          </cell>
          <cell r="E153" t="str">
            <v>Affoua Rosine KOUADIO</v>
          </cell>
          <cell r="F153">
            <v>-0.49697559087240162</v>
          </cell>
          <cell r="G153">
            <v>2.0648026040731127E-2</v>
          </cell>
          <cell r="H153">
            <v>-1.0081835179566401E-2</v>
          </cell>
          <cell r="I153" t="str">
            <v/>
          </cell>
          <cell r="J153">
            <v>-4.4720679128495089E-2</v>
          </cell>
        </row>
        <row r="154">
          <cell r="C154" t="str">
            <v>Client45659</v>
          </cell>
          <cell r="D154" t="str">
            <v>Secteur public</v>
          </cell>
          <cell r="E154" t="str">
            <v>Marina AKA</v>
          </cell>
          <cell r="F154">
            <v>-0.44606953479895317</v>
          </cell>
          <cell r="G154">
            <v>-0.26708788522410354</v>
          </cell>
          <cell r="H154">
            <v>-8.7646251269033471E-3</v>
          </cell>
          <cell r="I154" t="str">
            <v/>
          </cell>
          <cell r="J154">
            <v>-0.22832549456707374</v>
          </cell>
        </row>
        <row r="155">
          <cell r="C155" t="str">
            <v>Client10495</v>
          </cell>
          <cell r="D155" t="str">
            <v>Corporate</v>
          </cell>
          <cell r="E155" t="str">
            <v>Delphine LAMBLIN</v>
          </cell>
          <cell r="F155">
            <v>-0.13738278988632657</v>
          </cell>
          <cell r="G155">
            <v>0.9261264196358161</v>
          </cell>
          <cell r="H155">
            <v>-3.3567009018758975E-2</v>
          </cell>
          <cell r="I155" t="str">
            <v/>
          </cell>
          <cell r="J155">
            <v>0.24485954213522865</v>
          </cell>
        </row>
        <row r="156">
          <cell r="C156" t="str">
            <v>Client52230</v>
          </cell>
          <cell r="D156" t="str">
            <v>Corporate</v>
          </cell>
          <cell r="E156" t="str">
            <v>Gnagne Frédéric</v>
          </cell>
          <cell r="F156">
            <v>-0.50324238918199926</v>
          </cell>
          <cell r="G156">
            <v>4.1717108188322749E-2</v>
          </cell>
          <cell r="H156">
            <v>-0.37446110645515041</v>
          </cell>
          <cell r="I156" t="str">
            <v/>
          </cell>
          <cell r="J156">
            <v>-0.10741406883876914</v>
          </cell>
        </row>
        <row r="157">
          <cell r="C157" t="str">
            <v>Client28094</v>
          </cell>
          <cell r="D157" t="str">
            <v>SME</v>
          </cell>
          <cell r="E157" t="str">
            <v>Fanta FOFANA Epouse DIE-KACOU</v>
          </cell>
          <cell r="F157">
            <v>-0.1495496462374778</v>
          </cell>
          <cell r="G157">
            <v>0.17059897642175703</v>
          </cell>
          <cell r="H157">
            <v>-5.7541191620103294E-2</v>
          </cell>
          <cell r="I157" t="str">
            <v/>
          </cell>
          <cell r="J157">
            <v>0.15166357503760208</v>
          </cell>
        </row>
        <row r="158">
          <cell r="C158" t="str">
            <v>Client52407</v>
          </cell>
          <cell r="D158" t="str">
            <v>Corporate</v>
          </cell>
          <cell r="E158" t="str">
            <v>Gnagne Frédéric</v>
          </cell>
          <cell r="F158">
            <v>-5.2282717066698847E-2</v>
          </cell>
          <cell r="G158">
            <v>-4.6900702219278001E-3</v>
          </cell>
          <cell r="H158">
            <v>0.86992826493954989</v>
          </cell>
          <cell r="I158" t="str">
            <v/>
          </cell>
          <cell r="J158">
            <v>-1.3226403741528614E-3</v>
          </cell>
        </row>
        <row r="159">
          <cell r="C159" t="str">
            <v>Client53920</v>
          </cell>
          <cell r="D159" t="str">
            <v>TPE</v>
          </cell>
          <cell r="E159" t="str">
            <v>Tatiana Asseu</v>
          </cell>
          <cell r="F159">
            <v>-0.25354967428587594</v>
          </cell>
          <cell r="G159">
            <v>-2.3934488336365245E-2</v>
          </cell>
          <cell r="H159">
            <v>1.0994202020202022</v>
          </cell>
          <cell r="I159" t="str">
            <v/>
          </cell>
          <cell r="J159">
            <v>-3.4820174772765333E-2</v>
          </cell>
        </row>
        <row r="160">
          <cell r="C160" t="str">
            <v>Client29344</v>
          </cell>
          <cell r="D160" t="str">
            <v>Corporate</v>
          </cell>
          <cell r="E160" t="str">
            <v>Delphine LAMBLIN</v>
          </cell>
          <cell r="F160">
            <v>-2.4060851418730267E-2</v>
          </cell>
          <cell r="G160">
            <v>2.5042268929850175E-2</v>
          </cell>
          <cell r="H160" t="str">
            <v/>
          </cell>
          <cell r="I160" t="str">
            <v/>
          </cell>
          <cell r="J160">
            <v>-2.8943949770835475E-3</v>
          </cell>
        </row>
        <row r="161">
          <cell r="C161" t="str">
            <v>Client30624</v>
          </cell>
          <cell r="D161" t="str">
            <v>Corporate</v>
          </cell>
          <cell r="E161" t="str">
            <v>FADIGA Lamine</v>
          </cell>
          <cell r="F161">
            <v>-0.3636811530947941</v>
          </cell>
          <cell r="G161">
            <v>-0.12029061550084263</v>
          </cell>
          <cell r="H161">
            <v>0.69667393183623139</v>
          </cell>
          <cell r="I161" t="str">
            <v/>
          </cell>
          <cell r="J161">
            <v>-9.8907105105074611E-2</v>
          </cell>
        </row>
        <row r="162">
          <cell r="C162" t="str">
            <v>Client54620</v>
          </cell>
          <cell r="D162" t="str">
            <v>Corporate</v>
          </cell>
          <cell r="E162" t="str">
            <v>Gnagne Frédéric</v>
          </cell>
          <cell r="F162">
            <v>-0.72931514683217347</v>
          </cell>
          <cell r="G162">
            <v>-0.1676651674670846</v>
          </cell>
          <cell r="H162">
            <v>0.11601222444666459</v>
          </cell>
          <cell r="I162" t="str">
            <v/>
          </cell>
          <cell r="J162">
            <v>-0.45413904988788201</v>
          </cell>
        </row>
        <row r="163">
          <cell r="C163" t="str">
            <v>Client16828</v>
          </cell>
          <cell r="D163" t="str">
            <v>Corporate</v>
          </cell>
          <cell r="E163" t="str">
            <v>Koffi Guillaume BOISSY</v>
          </cell>
          <cell r="F163">
            <v>-0.60111980875453241</v>
          </cell>
          <cell r="G163">
            <v>0.15780048072524844</v>
          </cell>
          <cell r="H163" t="str">
            <v/>
          </cell>
          <cell r="I163" t="str">
            <v/>
          </cell>
          <cell r="J163">
            <v>-2.5881484563764268E-2</v>
          </cell>
        </row>
        <row r="164">
          <cell r="C164" t="str">
            <v>Client56738</v>
          </cell>
          <cell r="D164" t="str">
            <v>Corporate</v>
          </cell>
          <cell r="E164" t="str">
            <v>Koffi Guillaume BOISSY</v>
          </cell>
          <cell r="F164">
            <v>-0.96595566301839297</v>
          </cell>
          <cell r="G164" t="str">
            <v/>
          </cell>
          <cell r="H164">
            <v>0.15534252776681767</v>
          </cell>
          <cell r="I164" t="str">
            <v/>
          </cell>
          <cell r="J164">
            <v>-2.9847699290434182E-2</v>
          </cell>
        </row>
        <row r="165">
          <cell r="C165" t="str">
            <v>Client42904</v>
          </cell>
          <cell r="D165" t="str">
            <v>Corporate</v>
          </cell>
          <cell r="E165" t="str">
            <v>Delphine LAMBLIN</v>
          </cell>
          <cell r="F165">
            <v>-0.23440693722430339</v>
          </cell>
          <cell r="G165">
            <v>0.75994126264302353</v>
          </cell>
          <cell r="H165">
            <v>3.5536004197853632E-3</v>
          </cell>
          <cell r="I165" t="str">
            <v/>
          </cell>
          <cell r="J165">
            <v>3.5542853625770698E-2</v>
          </cell>
        </row>
        <row r="166">
          <cell r="C166" t="str">
            <v>Client37670</v>
          </cell>
          <cell r="D166" t="str">
            <v>Corporate</v>
          </cell>
          <cell r="E166" t="str">
            <v>Delphine LAMBLIN</v>
          </cell>
          <cell r="F166">
            <v>0</v>
          </cell>
          <cell r="G166">
            <v>0.1454399431712261</v>
          </cell>
          <cell r="H166">
            <v>5.750818565197541</v>
          </cell>
          <cell r="I166" t="str">
            <v/>
          </cell>
          <cell r="J166">
            <v>0.71364688495054329</v>
          </cell>
        </row>
        <row r="167">
          <cell r="C167" t="str">
            <v>Client51036</v>
          </cell>
          <cell r="D167" t="str">
            <v>Corporate</v>
          </cell>
          <cell r="E167" t="str">
            <v>Delphine LAMBLIN</v>
          </cell>
          <cell r="F167">
            <v>-2.7502792614356397E-2</v>
          </cell>
          <cell r="G167">
            <v>0.15219359653038489</v>
          </cell>
          <cell r="H167">
            <v>0.10189505282146594</v>
          </cell>
          <cell r="I167">
            <v>-1</v>
          </cell>
          <cell r="J167">
            <v>0.11024136537317197</v>
          </cell>
        </row>
        <row r="168">
          <cell r="C168" t="str">
            <v>Client52936</v>
          </cell>
          <cell r="D168" t="str">
            <v>Corporate</v>
          </cell>
          <cell r="E168" t="str">
            <v>Gnagne Frédéric</v>
          </cell>
          <cell r="F168">
            <v>-0.11496952752679512</v>
          </cell>
          <cell r="G168">
            <v>-0.16912213131943044</v>
          </cell>
          <cell r="H168">
            <v>0.2468350340452603</v>
          </cell>
          <cell r="I168" t="str">
            <v/>
          </cell>
          <cell r="J168">
            <v>-9.5141613092549759E-2</v>
          </cell>
        </row>
        <row r="169">
          <cell r="C169" t="str">
            <v>Client55913</v>
          </cell>
          <cell r="D169" t="str">
            <v>Corporate</v>
          </cell>
          <cell r="E169" t="str">
            <v>Michaël KIEN</v>
          </cell>
          <cell r="F169">
            <v>-8.0650412283904349E-2</v>
          </cell>
          <cell r="G169" t="str">
            <v/>
          </cell>
          <cell r="H169">
            <v>-3.1060852690696361E-3</v>
          </cell>
          <cell r="I169" t="str">
            <v/>
          </cell>
          <cell r="J169">
            <v>-4.8513459683919957E-2</v>
          </cell>
        </row>
        <row r="170">
          <cell r="C170" t="str">
            <v>Client6953</v>
          </cell>
          <cell r="D170" t="str">
            <v>SME</v>
          </cell>
          <cell r="E170" t="str">
            <v>Bérénice Aimée Grace KADJO Epouse BAH</v>
          </cell>
          <cell r="F170">
            <v>-0.26429205776839271</v>
          </cell>
          <cell r="G170">
            <v>-0.12655553105816009</v>
          </cell>
          <cell r="H170">
            <v>3.7175766672684407E-2</v>
          </cell>
          <cell r="I170" t="str">
            <v/>
          </cell>
          <cell r="J170">
            <v>-7.3971142097041143E-2</v>
          </cell>
        </row>
        <row r="171">
          <cell r="C171" t="str">
            <v>Client41157</v>
          </cell>
          <cell r="D171" t="str">
            <v>Secteur public</v>
          </cell>
          <cell r="E171" t="str">
            <v>Sika Emmanuel OKOUA</v>
          </cell>
          <cell r="F171">
            <v>2.3576841557395145E-2</v>
          </cell>
          <cell r="G171" t="str">
            <v/>
          </cell>
          <cell r="H171">
            <v>-1</v>
          </cell>
          <cell r="I171" t="str">
            <v/>
          </cell>
          <cell r="J171">
            <v>3.2222512251307567</v>
          </cell>
        </row>
        <row r="172">
          <cell r="C172" t="str">
            <v>Client38652</v>
          </cell>
          <cell r="D172" t="str">
            <v>Corporate</v>
          </cell>
          <cell r="E172" t="str">
            <v>Koffi Guillaume BOISSY</v>
          </cell>
          <cell r="F172">
            <v>6.8351107519930565E-2</v>
          </cell>
          <cell r="G172" t="str">
            <v/>
          </cell>
          <cell r="H172">
            <v>-3.9147314839862557E-2</v>
          </cell>
          <cell r="I172" t="str">
            <v/>
          </cell>
          <cell r="J172">
            <v>-3.16407076959907E-2</v>
          </cell>
        </row>
        <row r="173">
          <cell r="C173" t="str">
            <v>Client44778</v>
          </cell>
          <cell r="D173" t="str">
            <v>Corporate</v>
          </cell>
          <cell r="E173" t="str">
            <v>Delphine LAMBLIN</v>
          </cell>
          <cell r="F173">
            <v>-0.12957943067347255</v>
          </cell>
          <cell r="G173">
            <v>0.1924367148723094</v>
          </cell>
          <cell r="H173">
            <v>1.3846195260244443E-2</v>
          </cell>
          <cell r="I173" t="str">
            <v/>
          </cell>
          <cell r="J173">
            <v>0.12337876570509487</v>
          </cell>
        </row>
        <row r="174">
          <cell r="C174" t="str">
            <v>Client9857</v>
          </cell>
          <cell r="D174" t="str">
            <v>Corporate</v>
          </cell>
          <cell r="E174" t="str">
            <v>Delphine LAMBLIN</v>
          </cell>
          <cell r="F174">
            <v>-4.238477909988736E-2</v>
          </cell>
          <cell r="G174">
            <v>0.47103854112071986</v>
          </cell>
          <cell r="H174">
            <v>-8.074326792146036E-3</v>
          </cell>
          <cell r="I174" t="str">
            <v/>
          </cell>
          <cell r="J174">
            <v>5.4080504366021964E-2</v>
          </cell>
        </row>
        <row r="175">
          <cell r="C175" t="str">
            <v>Client41145</v>
          </cell>
          <cell r="D175" t="str">
            <v>Secteur public</v>
          </cell>
          <cell r="E175" t="str">
            <v>assata1 toure</v>
          </cell>
          <cell r="F175">
            <v>-0.1073204368152556</v>
          </cell>
          <cell r="G175" t="str">
            <v/>
          </cell>
          <cell r="H175">
            <v>0.27008100679820024</v>
          </cell>
          <cell r="I175" t="str">
            <v/>
          </cell>
          <cell r="J175">
            <v>-9.3009875850817658E-2</v>
          </cell>
        </row>
        <row r="176">
          <cell r="C176" t="str">
            <v>Client9320</v>
          </cell>
          <cell r="D176" t="str">
            <v>Secteur public</v>
          </cell>
          <cell r="E176" t="str">
            <v>Sika Emmanuel OKOUA</v>
          </cell>
          <cell r="F176">
            <v>-0.11457109469224347</v>
          </cell>
          <cell r="G176">
            <v>0.2470873268482352</v>
          </cell>
          <cell r="H176">
            <v>-0.33669935710378029</v>
          </cell>
          <cell r="I176" t="str">
            <v/>
          </cell>
          <cell r="J176">
            <v>6.9295966045692658E-3</v>
          </cell>
        </row>
        <row r="177">
          <cell r="C177" t="str">
            <v>Client2779</v>
          </cell>
          <cell r="D177" t="str">
            <v>Corporate</v>
          </cell>
          <cell r="E177" t="str">
            <v>Koffi Guillaume BOISSY</v>
          </cell>
          <cell r="F177">
            <v>-0.52961770044837531</v>
          </cell>
          <cell r="G177">
            <v>-0.14736813686337591</v>
          </cell>
          <cell r="H177">
            <v>-1.035193196985446</v>
          </cell>
          <cell r="I177" t="str">
            <v/>
          </cell>
          <cell r="J177">
            <v>-0.60100520513613986</v>
          </cell>
        </row>
        <row r="178">
          <cell r="C178" t="str">
            <v>Client51424</v>
          </cell>
          <cell r="D178" t="str">
            <v>SME</v>
          </cell>
          <cell r="E178" t="str">
            <v>Fanta FOFANA Epouse DIE-KACOU</v>
          </cell>
          <cell r="F178">
            <v>-0.19001810052010115</v>
          </cell>
          <cell r="G178">
            <v>6.4530075272200893E-2</v>
          </cell>
          <cell r="H178">
            <v>-0.33679707429622396</v>
          </cell>
          <cell r="I178" t="str">
            <v/>
          </cell>
          <cell r="J178">
            <v>-4.4881593572155376E-2</v>
          </cell>
        </row>
        <row r="179">
          <cell r="C179" t="str">
            <v>Client5621</v>
          </cell>
          <cell r="D179" t="str">
            <v>Secteur public</v>
          </cell>
          <cell r="E179" t="str">
            <v>assata1 toure</v>
          </cell>
          <cell r="F179">
            <v>-0.21590138650638047</v>
          </cell>
          <cell r="G179">
            <v>0.3698492648381162</v>
          </cell>
          <cell r="H179">
            <v>-0.2159481886299659</v>
          </cell>
          <cell r="I179" t="str">
            <v/>
          </cell>
          <cell r="J179">
            <v>-0.1148969229800908</v>
          </cell>
        </row>
        <row r="180">
          <cell r="C180" t="str">
            <v>Client4629</v>
          </cell>
          <cell r="D180" t="str">
            <v>Corporate</v>
          </cell>
          <cell r="E180" t="str">
            <v>Yao Emmanuel</v>
          </cell>
          <cell r="F180">
            <v>-8.4443470869034698E-2</v>
          </cell>
          <cell r="G180">
            <v>-3.1859333462458506E-2</v>
          </cell>
          <cell r="H180">
            <v>-0.41309117878464385</v>
          </cell>
          <cell r="I180" t="str">
            <v/>
          </cell>
          <cell r="J180">
            <v>-7.6751095451822016E-2</v>
          </cell>
        </row>
        <row r="181">
          <cell r="C181" t="str">
            <v>Client28338</v>
          </cell>
          <cell r="D181" t="str">
            <v>Secteur public</v>
          </cell>
          <cell r="E181" t="str">
            <v>Sika Emmanuel OKOUA</v>
          </cell>
          <cell r="F181">
            <v>-5.7975547317782317E-2</v>
          </cell>
          <cell r="G181" t="str">
            <v/>
          </cell>
          <cell r="H181">
            <v>0</v>
          </cell>
          <cell r="I181" t="str">
            <v/>
          </cell>
          <cell r="J181">
            <v>-1.6557613872163035E-2</v>
          </cell>
        </row>
        <row r="182">
          <cell r="C182" t="str">
            <v>Client13924</v>
          </cell>
          <cell r="D182" t="str">
            <v>Corporate</v>
          </cell>
          <cell r="E182" t="str">
            <v>Gnagne Frédéric</v>
          </cell>
          <cell r="F182">
            <v>-6.7900778560548103E-2</v>
          </cell>
          <cell r="G182">
            <v>4.6602471914038102E-2</v>
          </cell>
          <cell r="H182">
            <v>-8.5690665623498807E-2</v>
          </cell>
          <cell r="I182" t="str">
            <v/>
          </cell>
          <cell r="J182">
            <v>-4.6432301473760762E-2</v>
          </cell>
        </row>
        <row r="183">
          <cell r="C183" t="str">
            <v>Client3041</v>
          </cell>
          <cell r="D183" t="str">
            <v>Corporate</v>
          </cell>
          <cell r="E183" t="str">
            <v>Michaël KIEN</v>
          </cell>
          <cell r="F183">
            <v>-0.136634379297641</v>
          </cell>
          <cell r="G183">
            <v>-0.61597213122908756</v>
          </cell>
          <cell r="H183">
            <v>4.3291232462409956E-2</v>
          </cell>
          <cell r="I183" t="str">
            <v/>
          </cell>
          <cell r="J183">
            <v>-0.30048414970605586</v>
          </cell>
        </row>
        <row r="184">
          <cell r="C184" t="str">
            <v>Client1223</v>
          </cell>
          <cell r="D184" t="str">
            <v>Secteur public</v>
          </cell>
          <cell r="E184" t="str">
            <v>Ange Désirée Dedou Epse Amani</v>
          </cell>
          <cell r="F184">
            <v>0.10867529509972629</v>
          </cell>
          <cell r="G184">
            <v>4.7153087856109721E-2</v>
          </cell>
          <cell r="H184">
            <v>-0.10290182954419336</v>
          </cell>
          <cell r="I184" t="str">
            <v/>
          </cell>
          <cell r="J184">
            <v>-4.8388041685808902E-2</v>
          </cell>
        </row>
        <row r="185">
          <cell r="C185" t="str">
            <v>Client45654</v>
          </cell>
          <cell r="D185" t="str">
            <v>Corporate</v>
          </cell>
          <cell r="E185" t="str">
            <v>Delphine LAMBLIN</v>
          </cell>
          <cell r="F185">
            <v>-0.16005035084036634</v>
          </cell>
          <cell r="G185">
            <v>0.12025548888407211</v>
          </cell>
          <cell r="H185">
            <v>0.91980936564592786</v>
          </cell>
          <cell r="I185" t="str">
            <v/>
          </cell>
          <cell r="J185">
            <v>0.17926536125165771</v>
          </cell>
        </row>
        <row r="186">
          <cell r="C186" t="str">
            <v>Client39165</v>
          </cell>
          <cell r="D186" t="str">
            <v>SME</v>
          </cell>
          <cell r="E186" t="str">
            <v>huguette kouadio</v>
          </cell>
          <cell r="F186">
            <v>-0.33996440100561831</v>
          </cell>
          <cell r="G186">
            <v>-8.3035843021565858E-2</v>
          </cell>
          <cell r="H186">
            <v>-0.18596859950373434</v>
          </cell>
          <cell r="I186" t="str">
            <v/>
          </cell>
          <cell r="J186">
            <v>-0.13067585612986099</v>
          </cell>
        </row>
        <row r="187">
          <cell r="C187" t="str">
            <v>Client44185</v>
          </cell>
          <cell r="D187" t="str">
            <v>SME</v>
          </cell>
          <cell r="E187" t="str">
            <v>Koffi  Bravet KOUAKOU</v>
          </cell>
          <cell r="F187">
            <v>1.7192052284837889E-3</v>
          </cell>
          <cell r="G187">
            <v>7.633515988603401E-2</v>
          </cell>
          <cell r="H187">
            <v>-2.6071188346418195E-3</v>
          </cell>
          <cell r="I187" t="str">
            <v/>
          </cell>
          <cell r="J187">
            <v>5.4353795877158051E-2</v>
          </cell>
        </row>
        <row r="188">
          <cell r="C188" t="str">
            <v>Client8215</v>
          </cell>
          <cell r="D188" t="str">
            <v>Corporate</v>
          </cell>
          <cell r="E188" t="str">
            <v>Michaël KIEN</v>
          </cell>
          <cell r="F188">
            <v>1.1751962992064051</v>
          </cell>
          <cell r="G188">
            <v>-0.36291787080304527</v>
          </cell>
          <cell r="H188">
            <v>0</v>
          </cell>
          <cell r="I188" t="str">
            <v/>
          </cell>
          <cell r="J188">
            <v>0.59922206773740672</v>
          </cell>
        </row>
        <row r="189">
          <cell r="C189" t="str">
            <v>Client34587</v>
          </cell>
          <cell r="D189" t="str">
            <v>Corporate</v>
          </cell>
          <cell r="E189" t="str">
            <v>Thierry D'Avilla N'GUESSAN</v>
          </cell>
          <cell r="F189">
            <v>-9.6002674462173032E-2</v>
          </cell>
          <cell r="G189">
            <v>0.48366071439898306</v>
          </cell>
          <cell r="H189">
            <v>2.8566479674204217</v>
          </cell>
          <cell r="I189" t="str">
            <v/>
          </cell>
          <cell r="J189">
            <v>0.58489086761832798</v>
          </cell>
        </row>
        <row r="190">
          <cell r="C190" t="str">
            <v>Client41133</v>
          </cell>
          <cell r="D190" t="str">
            <v>Secteur public</v>
          </cell>
          <cell r="E190" t="str">
            <v>denise zahui</v>
          </cell>
          <cell r="F190">
            <v>-0.10240227979543848</v>
          </cell>
          <cell r="G190">
            <v>-1</v>
          </cell>
          <cell r="H190">
            <v>0.13298022185411074</v>
          </cell>
          <cell r="I190" t="str">
            <v/>
          </cell>
          <cell r="J190">
            <v>-9.20161534928573E-2</v>
          </cell>
        </row>
        <row r="191">
          <cell r="C191" t="str">
            <v>Client40722</v>
          </cell>
          <cell r="D191" t="str">
            <v>Corporate</v>
          </cell>
          <cell r="E191" t="str">
            <v>Thierry D'Avilla N'GUESSAN</v>
          </cell>
          <cell r="F191">
            <v>-0.16796190036416236</v>
          </cell>
          <cell r="G191">
            <v>-6.1408286060270267E-2</v>
          </cell>
          <cell r="H191">
            <v>0.19242448543802304</v>
          </cell>
          <cell r="I191" t="str">
            <v/>
          </cell>
          <cell r="J191">
            <v>-0.11773051371868859</v>
          </cell>
        </row>
        <row r="192">
          <cell r="C192" t="str">
            <v>Client6017</v>
          </cell>
          <cell r="D192" t="str">
            <v>SME</v>
          </cell>
          <cell r="E192" t="str">
            <v>Bérénice Aimée Grace KADJO Epouse BAH</v>
          </cell>
          <cell r="F192" t="str">
            <v/>
          </cell>
          <cell r="G192">
            <v>0.41900789973986119</v>
          </cell>
          <cell r="H192">
            <v>1.3143998579933092E-2</v>
          </cell>
          <cell r="I192" t="str">
            <v/>
          </cell>
          <cell r="J192">
            <v>0.32044393753890144</v>
          </cell>
        </row>
        <row r="193">
          <cell r="C193" t="str">
            <v>Client48872</v>
          </cell>
          <cell r="D193" t="str">
            <v>SME</v>
          </cell>
          <cell r="E193" t="str">
            <v>Fanta FOFANA Epouse DIE-KACOU</v>
          </cell>
          <cell r="F193" t="str">
            <v/>
          </cell>
          <cell r="G193">
            <v>2.2402915900327391E-2</v>
          </cell>
          <cell r="H193">
            <v>0.79912049545041719</v>
          </cell>
          <cell r="I193" t="str">
            <v/>
          </cell>
          <cell r="J193">
            <v>0.69946233556337734</v>
          </cell>
        </row>
        <row r="194">
          <cell r="C194" t="str">
            <v>Client52602</v>
          </cell>
          <cell r="D194" t="str">
            <v>SME</v>
          </cell>
          <cell r="E194" t="str">
            <v>Abel BIOT</v>
          </cell>
          <cell r="F194">
            <v>-1.6021232001653729E-2</v>
          </cell>
          <cell r="G194">
            <v>-8.0662761003796657E-2</v>
          </cell>
          <cell r="H194">
            <v>-2.8248646428140844E-2</v>
          </cell>
          <cell r="I194" t="str">
            <v/>
          </cell>
          <cell r="J194">
            <v>-5.5405357112768061E-2</v>
          </cell>
        </row>
        <row r="195">
          <cell r="C195" t="str">
            <v>Client11109</v>
          </cell>
          <cell r="D195" t="str">
            <v>Corporate</v>
          </cell>
          <cell r="E195" t="str">
            <v>Yao Emmanuel</v>
          </cell>
          <cell r="F195">
            <v>-6.0684629338694229E-3</v>
          </cell>
          <cell r="G195">
            <v>3.0387042677693987E-2</v>
          </cell>
          <cell r="H195">
            <v>-7.2045392701462707E-2</v>
          </cell>
          <cell r="I195" t="str">
            <v/>
          </cell>
          <cell r="J195">
            <v>-1.8635280583374825E-2</v>
          </cell>
        </row>
        <row r="196">
          <cell r="C196" t="str">
            <v>Client49443</v>
          </cell>
          <cell r="D196" t="str">
            <v>Secteur public</v>
          </cell>
          <cell r="E196" t="str">
            <v>Ange Désirée Dedou Epse Amani</v>
          </cell>
          <cell r="F196">
            <v>-8.7954504102228048E-2</v>
          </cell>
          <cell r="G196">
            <v>-0.23971561974479805</v>
          </cell>
          <cell r="H196">
            <v>-0.4402269667297336</v>
          </cell>
          <cell r="I196" t="str">
            <v/>
          </cell>
          <cell r="J196">
            <v>-0.22610969840040684</v>
          </cell>
        </row>
        <row r="197">
          <cell r="C197" t="str">
            <v>Client7078</v>
          </cell>
          <cell r="D197" t="str">
            <v>Corporate</v>
          </cell>
          <cell r="E197" t="str">
            <v>Konan Michel Stéphane YOBOUE</v>
          </cell>
          <cell r="F197">
            <v>6.9132499624972477E-2</v>
          </cell>
          <cell r="G197" t="str">
            <v/>
          </cell>
          <cell r="H197">
            <v>11.329793959680538</v>
          </cell>
          <cell r="I197" t="str">
            <v/>
          </cell>
          <cell r="J197">
            <v>0.49100733785579664</v>
          </cell>
        </row>
        <row r="198">
          <cell r="C198" t="str">
            <v>Client30578</v>
          </cell>
          <cell r="D198" t="str">
            <v>SME</v>
          </cell>
          <cell r="E198" t="str">
            <v>Fanta FOFANA Epouse DIE-KACOU</v>
          </cell>
          <cell r="F198">
            <v>-0.15397767557403419</v>
          </cell>
          <cell r="G198">
            <v>1.3256853688776715E-3</v>
          </cell>
          <cell r="H198">
            <v>0.28447353497164451</v>
          </cell>
          <cell r="I198" t="str">
            <v/>
          </cell>
          <cell r="J198">
            <v>-3.6864419707995921E-3</v>
          </cell>
        </row>
        <row r="199">
          <cell r="C199" t="str">
            <v>Client8798</v>
          </cell>
          <cell r="D199" t="str">
            <v>Corporate</v>
          </cell>
          <cell r="E199" t="str">
            <v>Koffi Guillaume BOISSY</v>
          </cell>
          <cell r="F199">
            <v>1.4914179021016105E-2</v>
          </cell>
          <cell r="G199" t="str">
            <v/>
          </cell>
          <cell r="H199">
            <v>4.2024398924960904E-2</v>
          </cell>
          <cell r="I199">
            <v>-1</v>
          </cell>
          <cell r="J199">
            <v>-0.40883970788525359</v>
          </cell>
        </row>
        <row r="200">
          <cell r="C200" t="str">
            <v>Client49500</v>
          </cell>
          <cell r="D200" t="str">
            <v>Corporate</v>
          </cell>
          <cell r="E200" t="str">
            <v>Thierry D'Avilla N'GUESSAN</v>
          </cell>
          <cell r="F200">
            <v>2.2073015397354512E-2</v>
          </cell>
          <cell r="G200">
            <v>4.5857032226155781E-2</v>
          </cell>
          <cell r="H200">
            <v>7.2917524595937477E-2</v>
          </cell>
          <cell r="I200" t="str">
            <v/>
          </cell>
          <cell r="J200">
            <v>4.9483154754444536E-2</v>
          </cell>
        </row>
        <row r="201">
          <cell r="C201" t="str">
            <v>Client54704</v>
          </cell>
          <cell r="D201" t="str">
            <v>TPE</v>
          </cell>
          <cell r="E201" t="str">
            <v>Thierry Dadié</v>
          </cell>
          <cell r="F201">
            <v>-0.21792966493544064</v>
          </cell>
          <cell r="G201">
            <v>0.11329747600840379</v>
          </cell>
          <cell r="H201">
            <v>2.7055132593775566E-2</v>
          </cell>
          <cell r="I201" t="str">
            <v/>
          </cell>
          <cell r="J201">
            <v>4.0257039924569638E-2</v>
          </cell>
        </row>
        <row r="202">
          <cell r="F202">
            <v>1.1650079784740974E-2</v>
          </cell>
          <cell r="G202">
            <v>4.785356337461999E-2</v>
          </cell>
          <cell r="H202">
            <v>8.358296082270722E-2</v>
          </cell>
          <cell r="I202">
            <v>-3.5447984884877548E-2</v>
          </cell>
          <cell r="J202">
            <v>3.1396121912350861E-2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D25" sqref="D25"/>
    </sheetView>
  </sheetViews>
  <sheetFormatPr baseColWidth="10" defaultColWidth="8.88671875" defaultRowHeight="14.4"/>
  <cols>
    <col min="4" max="4" width="29.33203125" bestFit="1" customWidth="1"/>
  </cols>
  <sheetData>
    <row r="1" spans="1:11">
      <c r="A1" s="8" t="s">
        <v>0</v>
      </c>
      <c r="B1" s="8" t="s">
        <v>1</v>
      </c>
      <c r="C1" s="7" t="s">
        <v>2</v>
      </c>
      <c r="D1" s="7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13</v>
      </c>
      <c r="D2" s="4" t="s">
        <v>14</v>
      </c>
      <c r="E2" s="5">
        <f>VLOOKUP(B2,[1]Crois_ICT!C:J,8)</f>
        <v>0.12337876570509487</v>
      </c>
      <c r="F2" s="5">
        <f>VLOOKUP(B2,[1]Crois_ICT!C:J,4)</f>
        <v>-0.12957943067347255</v>
      </c>
      <c r="G2" s="5">
        <f>VLOOKUP(B2,[1]Crois_ICT!C:J,5)</f>
        <v>0.1924367148723094</v>
      </c>
      <c r="H2" s="5">
        <f>VLOOKUP(B2,[1]Crois_ICT!C:J,6)</f>
        <v>1.3846195260244443E-2</v>
      </c>
      <c r="I2" s="5" t="str">
        <f>VLOOKUP(B2,[1]Crois_ICT!C:J,7)</f>
        <v/>
      </c>
      <c r="J2" s="6">
        <v>202</v>
      </c>
      <c r="K2" s="6">
        <v>200</v>
      </c>
    </row>
    <row r="3" spans="1:11">
      <c r="A3" s="4" t="s">
        <v>15</v>
      </c>
      <c r="B3" s="4" t="s">
        <v>16</v>
      </c>
      <c r="C3" s="4" t="s">
        <v>17</v>
      </c>
      <c r="D3" s="4" t="s">
        <v>18</v>
      </c>
      <c r="E3" s="5">
        <f>VLOOKUP(B3,[1]Crois_ICT!C:J,8)</f>
        <v>4.0257039924569638E-2</v>
      </c>
      <c r="F3" s="5">
        <f>VLOOKUP(B3,[1]Crois_ICT!C:J,4)</f>
        <v>-0.21792966493544064</v>
      </c>
      <c r="G3" s="5">
        <f>VLOOKUP(B3,[1]Crois_ICT!C:J,5)</f>
        <v>0.11329747600840379</v>
      </c>
      <c r="H3" s="5">
        <f>VLOOKUP(B3,[1]Crois_ICT!C:J,6)</f>
        <v>2.7055132593775566E-2</v>
      </c>
      <c r="I3" s="5" t="str">
        <f>VLOOKUP(B3,[1]Crois_ICT!C:J,7)</f>
        <v/>
      </c>
      <c r="J3" s="6">
        <v>203</v>
      </c>
      <c r="K3" s="6">
        <v>198</v>
      </c>
    </row>
    <row r="4" spans="1:11">
      <c r="A4" s="4" t="s">
        <v>19</v>
      </c>
      <c r="B4" s="4" t="s">
        <v>20</v>
      </c>
      <c r="C4" s="4" t="s">
        <v>21</v>
      </c>
      <c r="D4" s="4" t="s">
        <v>22</v>
      </c>
      <c r="E4" s="5">
        <f>VLOOKUP(B4,[1]Crois_ICT!C:J,8)</f>
        <v>0.32044393753890144</v>
      </c>
      <c r="F4" s="5" t="str">
        <f>VLOOKUP(B4,[1]Crois_ICT!C:J,4)</f>
        <v/>
      </c>
      <c r="G4" s="5">
        <f>VLOOKUP(B4,[1]Crois_ICT!C:J,5)</f>
        <v>0.41900789973986119</v>
      </c>
      <c r="H4" s="5">
        <f>VLOOKUP(B4,[1]Crois_ICT!C:J,6)</f>
        <v>1.3143998579933092E-2</v>
      </c>
      <c r="I4" s="5" t="str">
        <f>VLOOKUP(B4,[1]Crois_ICT!C:J,7)</f>
        <v/>
      </c>
      <c r="J4" s="6">
        <v>204</v>
      </c>
      <c r="K4" s="6">
        <v>191</v>
      </c>
    </row>
    <row r="5" spans="1:11">
      <c r="A5" s="4" t="s">
        <v>23</v>
      </c>
      <c r="B5" s="4" t="s">
        <v>24</v>
      </c>
      <c r="C5" s="4" t="s">
        <v>21</v>
      </c>
      <c r="D5" s="4" t="s">
        <v>25</v>
      </c>
      <c r="E5" s="5">
        <f>VLOOKUP(B5,[1]Crois_ICT!C:J,8)</f>
        <v>-9.8907105105074611E-2</v>
      </c>
      <c r="F5" s="5">
        <f>VLOOKUP(B5,[1]Crois_ICT!C:J,4)</f>
        <v>-0.3636811530947941</v>
      </c>
      <c r="G5" s="5">
        <f>VLOOKUP(B5,[1]Crois_ICT!C:J,5)</f>
        <v>-0.12029061550084263</v>
      </c>
      <c r="H5" s="5">
        <f>VLOOKUP(B5,[1]Crois_ICT!C:J,6)</f>
        <v>0.69667393183623139</v>
      </c>
      <c r="I5" s="5" t="str">
        <f>VLOOKUP(B5,[1]Crois_ICT!C:J,7)</f>
        <v/>
      </c>
      <c r="J5" s="6">
        <v>208</v>
      </c>
      <c r="K5" s="6">
        <v>192</v>
      </c>
    </row>
    <row r="6" spans="1:11">
      <c r="A6" s="4" t="s">
        <v>26</v>
      </c>
      <c r="B6" s="4" t="s">
        <v>27</v>
      </c>
      <c r="C6" s="4" t="s">
        <v>17</v>
      </c>
      <c r="D6" s="4" t="s">
        <v>28</v>
      </c>
      <c r="E6" s="5">
        <f>VLOOKUP(B6,[1]Crois_ICT!C:J,8)</f>
        <v>-9.8907105105074611E-2</v>
      </c>
      <c r="F6" s="5">
        <f>VLOOKUP(B6,[1]Crois_ICT!C:J,4)</f>
        <v>-0.3636811530947941</v>
      </c>
      <c r="G6" s="5">
        <f>VLOOKUP(B6,[1]Crois_ICT!C:J,5)</f>
        <v>-0.12029061550084263</v>
      </c>
      <c r="H6" s="5">
        <f>VLOOKUP(B6,[1]Crois_ICT!C:J,6)</f>
        <v>0.69667393183623139</v>
      </c>
      <c r="I6" s="5" t="str">
        <f>VLOOKUP(B6,[1]Crois_ICT!C:J,7)</f>
        <v/>
      </c>
      <c r="J6" s="6">
        <v>211</v>
      </c>
      <c r="K6" s="6">
        <v>188</v>
      </c>
    </row>
    <row r="7" spans="1:11">
      <c r="A7" s="4" t="s">
        <v>29</v>
      </c>
      <c r="B7" s="4" t="s">
        <v>30</v>
      </c>
      <c r="C7" s="4" t="s">
        <v>17</v>
      </c>
      <c r="D7" s="4" t="s">
        <v>31</v>
      </c>
      <c r="E7" s="5">
        <f>VLOOKUP(B7,[1]Crois_ICT!C:J,8)</f>
        <v>4.0257039924569638E-2</v>
      </c>
      <c r="F7" s="5">
        <f>VLOOKUP(B7,[1]Crois_ICT!C:J,4)</f>
        <v>-0.21792966493544064</v>
      </c>
      <c r="G7" s="5">
        <f>VLOOKUP(B7,[1]Crois_ICT!C:J,5)</f>
        <v>0.11329747600840379</v>
      </c>
      <c r="H7" s="5">
        <f>VLOOKUP(B7,[1]Crois_ICT!C:J,6)</f>
        <v>2.7055132593775566E-2</v>
      </c>
      <c r="I7" s="5" t="str">
        <f>VLOOKUP(B7,[1]Crois_ICT!C:J,7)</f>
        <v/>
      </c>
      <c r="J7" s="6">
        <v>228</v>
      </c>
      <c r="K7" s="6">
        <v>196</v>
      </c>
    </row>
  </sheetData>
  <conditionalFormatting sqref="E2:I7">
    <cfRule type="cellIs" dxfId="39" priority="3" operator="greaterThan">
      <formula>0</formula>
    </cfRule>
    <cfRule type="cellIs" dxfId="38" priority="4" operator="lessThan">
      <formula>0</formula>
    </cfRule>
  </conditionalFormatting>
  <conditionalFormatting sqref="E2:I7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916D-7F59-41A0-858D-54C374B11964}">
  <dimension ref="A1:K7"/>
  <sheetViews>
    <sheetView workbookViewId="0">
      <selection activeCell="P12" sqref="P12"/>
    </sheetView>
  </sheetViews>
  <sheetFormatPr baseColWidth="10" defaultRowHeight="14.4"/>
  <cols>
    <col min="4" max="4" width="19.6640625" bestFit="1" customWidth="1"/>
    <col min="5" max="6" width="5.33203125" bestFit="1" customWidth="1"/>
    <col min="7" max="7" width="5.77734375" bestFit="1" customWidth="1"/>
    <col min="8" max="8" width="8.21875" bestFit="1" customWidth="1"/>
    <col min="9" max="9" width="6.109375" bestFit="1" customWidth="1"/>
    <col min="10" max="11" width="6" bestFit="1" customWidth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32</v>
      </c>
      <c r="B2" s="9" t="s">
        <v>33</v>
      </c>
      <c r="C2" s="4" t="s">
        <v>17</v>
      </c>
      <c r="D2" s="4" t="s">
        <v>34</v>
      </c>
      <c r="E2" s="5">
        <v>-0.6602535307263</v>
      </c>
      <c r="F2" s="5" t="s">
        <v>35</v>
      </c>
      <c r="G2" s="5">
        <v>-0.36520012373849431</v>
      </c>
      <c r="H2" s="5">
        <v>-0.95671832601333007</v>
      </c>
      <c r="I2" s="5">
        <v>-1</v>
      </c>
      <c r="J2" s="6">
        <v>183</v>
      </c>
      <c r="K2" s="6">
        <v>222</v>
      </c>
    </row>
    <row r="3" spans="1:11">
      <c r="A3" s="4" t="s">
        <v>36</v>
      </c>
      <c r="B3" s="9" t="s">
        <v>37</v>
      </c>
      <c r="C3" s="4" t="s">
        <v>21</v>
      </c>
      <c r="D3" s="4" t="s">
        <v>38</v>
      </c>
      <c r="E3" s="5">
        <v>-0.56254791376803359</v>
      </c>
      <c r="F3" s="5" t="s">
        <v>35</v>
      </c>
      <c r="G3" s="5">
        <v>-0.56254791376803359</v>
      </c>
      <c r="H3" s="5" t="s">
        <v>35</v>
      </c>
      <c r="I3" s="5" t="s">
        <v>35</v>
      </c>
      <c r="J3" s="6">
        <v>193</v>
      </c>
      <c r="K3" s="6">
        <v>273</v>
      </c>
    </row>
    <row r="4" spans="1:11">
      <c r="A4" s="4" t="s">
        <v>39</v>
      </c>
      <c r="B4" s="9" t="s">
        <v>40</v>
      </c>
      <c r="C4" s="4" t="s">
        <v>41</v>
      </c>
      <c r="D4" s="4" t="s">
        <v>42</v>
      </c>
      <c r="E4" s="5">
        <v>-7.5131913005850537E-2</v>
      </c>
      <c r="F4" s="5">
        <v>-7.7303560728465559E-2</v>
      </c>
      <c r="G4" s="5" t="s">
        <v>35</v>
      </c>
      <c r="H4" s="5">
        <v>-2.3243296052124829E-2</v>
      </c>
      <c r="I4" s="5" t="s">
        <v>35</v>
      </c>
      <c r="J4" s="6">
        <v>196</v>
      </c>
      <c r="K4" s="6">
        <v>207</v>
      </c>
    </row>
    <row r="5" spans="1:11">
      <c r="A5" s="4" t="s">
        <v>43</v>
      </c>
      <c r="B5" s="9" t="s">
        <v>44</v>
      </c>
      <c r="C5" s="4" t="s">
        <v>17</v>
      </c>
      <c r="D5" s="4" t="s">
        <v>45</v>
      </c>
      <c r="E5" s="5">
        <v>-5.8947774335808778E-2</v>
      </c>
      <c r="F5" s="5">
        <v>-0.18727896508366426</v>
      </c>
      <c r="G5" s="5">
        <v>-0.10447334005907205</v>
      </c>
      <c r="H5" s="5">
        <v>-8.2803795345575137E-3</v>
      </c>
      <c r="I5" s="5" t="s">
        <v>35</v>
      </c>
      <c r="J5" s="6">
        <v>197</v>
      </c>
      <c r="K5" s="6">
        <v>202</v>
      </c>
    </row>
    <row r="6" spans="1:11">
      <c r="A6" s="4" t="s">
        <v>46</v>
      </c>
      <c r="B6" s="9" t="s">
        <v>47</v>
      </c>
      <c r="C6" s="4" t="s">
        <v>41</v>
      </c>
      <c r="D6" s="4" t="s">
        <v>48</v>
      </c>
      <c r="E6" s="5">
        <v>-2.8783576639994646E-3</v>
      </c>
      <c r="F6" s="5">
        <v>-2.337389991717953E-2</v>
      </c>
      <c r="G6" s="5">
        <v>-4.2424351081827849E-3</v>
      </c>
      <c r="H6" s="5">
        <v>0.11424936761971649</v>
      </c>
      <c r="I6" s="5" t="s">
        <v>35</v>
      </c>
      <c r="J6" s="6">
        <v>198</v>
      </c>
      <c r="K6" s="6">
        <v>201</v>
      </c>
    </row>
    <row r="7" spans="1:11">
      <c r="A7" s="4" t="s">
        <v>49</v>
      </c>
      <c r="B7" s="9" t="s">
        <v>50</v>
      </c>
      <c r="C7" s="4" t="s">
        <v>17</v>
      </c>
      <c r="D7" s="4" t="s">
        <v>28</v>
      </c>
      <c r="E7" s="5">
        <v>-2.1409189480752544E-2</v>
      </c>
      <c r="F7" s="5" t="s">
        <v>35</v>
      </c>
      <c r="G7" s="5">
        <v>-4.9265879550213332E-2</v>
      </c>
      <c r="H7" s="5">
        <v>-1.3568460054785181E-2</v>
      </c>
      <c r="I7" s="5" t="s">
        <v>35</v>
      </c>
      <c r="J7" s="6">
        <v>199</v>
      </c>
      <c r="K7" s="6">
        <v>205</v>
      </c>
    </row>
  </sheetData>
  <conditionalFormatting sqref="E2:I7"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E2:I7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BD71-5E30-4484-99DF-9099FC8C4152}">
  <dimension ref="A1:M12"/>
  <sheetViews>
    <sheetView workbookViewId="0">
      <selection activeCell="C16" sqref="C16"/>
    </sheetView>
  </sheetViews>
  <sheetFormatPr baseColWidth="10" defaultRowHeight="14.4"/>
  <cols>
    <col min="1" max="1" width="10.5546875" bestFit="1" customWidth="1"/>
    <col min="2" max="2" width="13.5546875" style="11" bestFit="1" customWidth="1"/>
    <col min="3" max="3" width="22.77734375" style="11" bestFit="1" customWidth="1"/>
    <col min="4" max="4" width="22.77734375" bestFit="1" customWidth="1"/>
  </cols>
  <sheetData>
    <row r="1" spans="1:13">
      <c r="A1" t="s">
        <v>53</v>
      </c>
      <c r="B1" s="11" t="s">
        <v>51</v>
      </c>
      <c r="C1" s="11" t="s">
        <v>52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0">
        <v>44562</v>
      </c>
      <c r="B2" s="11">
        <v>4092.5730303050846</v>
      </c>
      <c r="C2" s="11">
        <v>0.55699725930711252</v>
      </c>
    </row>
    <row r="3" spans="1:13">
      <c r="A3" s="10">
        <v>44593</v>
      </c>
      <c r="B3" s="11">
        <v>4700.7648493050847</v>
      </c>
      <c r="C3" s="11">
        <v>0.57220233210637272</v>
      </c>
    </row>
    <row r="4" spans="1:13">
      <c r="A4" s="10">
        <v>44621</v>
      </c>
      <c r="B4" s="11">
        <v>4192.6837373050848</v>
      </c>
      <c r="C4" s="11">
        <v>0.56552928637850119</v>
      </c>
    </row>
    <row r="5" spans="1:13">
      <c r="A5" s="10">
        <v>44652</v>
      </c>
      <c r="B5" s="11">
        <v>4010.7634013050847</v>
      </c>
      <c r="C5" s="11">
        <v>0.56004145046450238</v>
      </c>
    </row>
    <row r="6" spans="1:13">
      <c r="A6" s="10">
        <v>44682</v>
      </c>
      <c r="B6" s="11">
        <v>4611.922846305084</v>
      </c>
      <c r="C6" s="11">
        <v>0.56227874453833626</v>
      </c>
    </row>
    <row r="7" spans="1:13">
      <c r="A7" s="10">
        <v>44713</v>
      </c>
      <c r="B7" s="11">
        <v>4058.6067303050845</v>
      </c>
      <c r="C7" s="11">
        <v>0.56058863651116453</v>
      </c>
    </row>
    <row r="8" spans="1:13">
      <c r="A8" s="10">
        <v>44743</v>
      </c>
      <c r="B8" s="11">
        <v>4331.7538233050855</v>
      </c>
      <c r="C8" s="11">
        <v>0.56117184944480236</v>
      </c>
    </row>
    <row r="9" spans="1:13">
      <c r="A9" s="10">
        <v>44774</v>
      </c>
      <c r="B9" s="11">
        <v>4369.7112513050843</v>
      </c>
      <c r="C9" s="11">
        <v>0.5631668546358013</v>
      </c>
    </row>
    <row r="10" spans="1:13">
      <c r="A10" s="10">
        <v>44805</v>
      </c>
      <c r="B10" s="11">
        <v>3935.190799</v>
      </c>
      <c r="C10" s="11">
        <v>0.56136949464743879</v>
      </c>
    </row>
    <row r="11" spans="1:13">
      <c r="A11" s="10">
        <v>44835</v>
      </c>
      <c r="B11" s="11">
        <v>4263.3927899999999</v>
      </c>
      <c r="C11" s="11">
        <v>0.56262319531764038</v>
      </c>
    </row>
    <row r="12" spans="1:13">
      <c r="A12" s="10">
        <v>44866</v>
      </c>
      <c r="B12" s="11">
        <v>4106.6465840000001</v>
      </c>
      <c r="C12" s="11">
        <v>0.56099673323269306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DAE5-603E-4774-BDFD-6D4EBDF268E2}">
  <dimension ref="A1:F23"/>
  <sheetViews>
    <sheetView workbookViewId="0">
      <selection activeCell="G15" sqref="G15"/>
    </sheetView>
  </sheetViews>
  <sheetFormatPr baseColWidth="10" defaultRowHeight="14.4"/>
  <cols>
    <col min="1" max="1" width="10.5546875" bestFit="1" customWidth="1"/>
    <col min="6" max="6" width="11" bestFit="1" customWidth="1"/>
  </cols>
  <sheetData>
    <row r="1" spans="1:6">
      <c r="A1" t="s">
        <v>61</v>
      </c>
      <c r="B1" t="s">
        <v>5</v>
      </c>
      <c r="C1" t="s">
        <v>6</v>
      </c>
      <c r="D1" t="s">
        <v>7</v>
      </c>
      <c r="E1" t="s">
        <v>8</v>
      </c>
      <c r="F1" t="s">
        <v>60</v>
      </c>
    </row>
    <row r="2" spans="1:6">
      <c r="A2" s="10">
        <v>44197</v>
      </c>
      <c r="B2">
        <v>2017142878</v>
      </c>
      <c r="C2">
        <v>960314356</v>
      </c>
      <c r="D2">
        <v>826111555</v>
      </c>
      <c r="E2">
        <v>134560742.30508476</v>
      </c>
      <c r="F2">
        <v>3938129531.3050847</v>
      </c>
    </row>
    <row r="3" spans="1:6">
      <c r="A3" s="10">
        <v>44228</v>
      </c>
      <c r="B3">
        <v>2006460760</v>
      </c>
      <c r="C3">
        <v>942357622</v>
      </c>
      <c r="D3">
        <v>786790518</v>
      </c>
      <c r="E3">
        <v>58902989.30508475</v>
      </c>
      <c r="F3">
        <v>3794511889.3050847</v>
      </c>
    </row>
    <row r="4" spans="1:6">
      <c r="A4" s="10">
        <v>44256</v>
      </c>
      <c r="B4">
        <v>2025676342</v>
      </c>
      <c r="C4">
        <v>943494774</v>
      </c>
      <c r="D4">
        <v>815200082</v>
      </c>
      <c r="E4">
        <v>233898.30508474581</v>
      </c>
      <c r="F4">
        <v>3784605096.3050847</v>
      </c>
    </row>
    <row r="5" spans="1:6">
      <c r="A5" s="10">
        <v>44287</v>
      </c>
      <c r="B5">
        <v>2044675456</v>
      </c>
      <c r="C5">
        <v>941216121</v>
      </c>
      <c r="D5">
        <v>928554129</v>
      </c>
      <c r="E5">
        <v>4255722.3050847454</v>
      </c>
      <c r="F5">
        <v>3918701428.3050847</v>
      </c>
    </row>
    <row r="6" spans="1:6">
      <c r="A6" s="10">
        <v>44317</v>
      </c>
      <c r="B6">
        <v>1971844729</v>
      </c>
      <c r="C6">
        <v>964668136</v>
      </c>
      <c r="D6">
        <v>846971653</v>
      </c>
      <c r="E6">
        <v>195314565.30508476</v>
      </c>
      <c r="F6">
        <v>3978799083.3050847</v>
      </c>
    </row>
    <row r="7" spans="1:6">
      <c r="A7" s="10">
        <v>44348</v>
      </c>
      <c r="B7">
        <v>2005819878</v>
      </c>
      <c r="C7">
        <v>951964078</v>
      </c>
      <c r="D7">
        <v>837658511</v>
      </c>
      <c r="E7">
        <v>408681429.30508476</v>
      </c>
      <c r="F7">
        <v>4204123896.3050847</v>
      </c>
    </row>
    <row r="8" spans="1:6">
      <c r="A8" s="10">
        <v>44378</v>
      </c>
      <c r="B8">
        <v>2098331421</v>
      </c>
      <c r="C8">
        <v>964182829</v>
      </c>
      <c r="D8">
        <v>831158291</v>
      </c>
      <c r="E8">
        <v>1964641.3050847456</v>
      </c>
      <c r="F8">
        <v>3895637182.3050847</v>
      </c>
    </row>
    <row r="9" spans="1:6">
      <c r="A9" s="10">
        <v>44409</v>
      </c>
      <c r="B9">
        <v>1993717156</v>
      </c>
      <c r="C9">
        <v>983831946</v>
      </c>
      <c r="D9">
        <v>830039437</v>
      </c>
      <c r="E9">
        <v>752708015.45508468</v>
      </c>
      <c r="F9">
        <v>4560296554.4550848</v>
      </c>
    </row>
    <row r="10" spans="1:6">
      <c r="A10" s="10">
        <v>44440</v>
      </c>
      <c r="B10">
        <v>2036870247</v>
      </c>
      <c r="C10">
        <v>953685239</v>
      </c>
      <c r="D10">
        <v>853660924</v>
      </c>
      <c r="E10">
        <v>1037791385.3050847</v>
      </c>
      <c r="F10">
        <v>4882007795.3050842</v>
      </c>
    </row>
    <row r="11" spans="1:6">
      <c r="A11" s="10">
        <v>44470</v>
      </c>
      <c r="B11">
        <v>2014349877</v>
      </c>
      <c r="C11">
        <v>973008778</v>
      </c>
      <c r="D11">
        <v>850144877</v>
      </c>
      <c r="E11">
        <v>413334136.30508482</v>
      </c>
      <c r="F11">
        <v>4250837668.3050847</v>
      </c>
    </row>
    <row r="12" spans="1:6">
      <c r="A12" s="10">
        <v>44501</v>
      </c>
      <c r="B12">
        <v>2114443656</v>
      </c>
      <c r="C12">
        <v>1008812101</v>
      </c>
      <c r="D12">
        <v>879364376</v>
      </c>
      <c r="E12">
        <v>252326903.30508476</v>
      </c>
      <c r="F12">
        <v>4254947036.3050847</v>
      </c>
    </row>
    <row r="13" spans="1:6">
      <c r="A13" s="10">
        <v>44562</v>
      </c>
      <c r="B13">
        <v>2072869217</v>
      </c>
      <c r="C13">
        <v>967004941</v>
      </c>
      <c r="D13">
        <v>877438442</v>
      </c>
      <c r="E13">
        <v>193164227.30508474</v>
      </c>
      <c r="F13">
        <v>4110476827.3050847</v>
      </c>
    </row>
    <row r="14" spans="1:6">
      <c r="A14" s="10">
        <v>44593</v>
      </c>
      <c r="B14">
        <v>2165279574</v>
      </c>
      <c r="C14">
        <v>984008876</v>
      </c>
      <c r="D14">
        <v>883218297</v>
      </c>
      <c r="E14">
        <v>681781141.30508471</v>
      </c>
      <c r="F14">
        <v>4714287888.3050842</v>
      </c>
    </row>
    <row r="15" spans="1:6">
      <c r="A15" s="10">
        <v>44621</v>
      </c>
      <c r="B15">
        <v>2080967368</v>
      </c>
      <c r="C15">
        <v>1013552575</v>
      </c>
      <c r="D15">
        <v>893395487</v>
      </c>
      <c r="E15">
        <v>214511180.30508474</v>
      </c>
      <c r="F15">
        <v>4202426610.3050847</v>
      </c>
    </row>
    <row r="16" spans="1:6">
      <c r="A16" s="10">
        <v>44652</v>
      </c>
      <c r="B16">
        <v>2065822992</v>
      </c>
      <c r="C16">
        <v>1020764223</v>
      </c>
      <c r="D16">
        <v>927989145</v>
      </c>
      <c r="E16">
        <v>10135380.305084744</v>
      </c>
      <c r="F16">
        <v>4024711740.3050847</v>
      </c>
    </row>
    <row r="17" spans="1:6">
      <c r="A17" s="10">
        <v>44682</v>
      </c>
      <c r="B17">
        <v>2020418850</v>
      </c>
      <c r="C17">
        <v>1037606417</v>
      </c>
      <c r="D17">
        <v>982783148</v>
      </c>
      <c r="E17">
        <v>658838763.30508471</v>
      </c>
      <c r="F17">
        <v>4699647178.3050842</v>
      </c>
    </row>
    <row r="18" spans="1:6">
      <c r="A18" s="10">
        <v>44713</v>
      </c>
      <c r="B18">
        <v>2048075153</v>
      </c>
      <c r="C18">
        <v>1016522321</v>
      </c>
      <c r="D18">
        <v>898924359</v>
      </c>
      <c r="E18">
        <v>101715478.30508474</v>
      </c>
      <c r="F18">
        <v>4065237311.3050847</v>
      </c>
    </row>
    <row r="19" spans="1:6">
      <c r="A19" s="10">
        <v>44743</v>
      </c>
      <c r="B19">
        <v>2038964025</v>
      </c>
      <c r="C19">
        <v>1009784728</v>
      </c>
      <c r="D19">
        <v>899271297</v>
      </c>
      <c r="E19">
        <v>415546694.30508482</v>
      </c>
      <c r="F19">
        <v>4363566744.3050852</v>
      </c>
    </row>
    <row r="20" spans="1:6">
      <c r="A20" s="10">
        <v>44774</v>
      </c>
      <c r="B20">
        <v>2034967049</v>
      </c>
      <c r="C20">
        <v>997055370</v>
      </c>
      <c r="D20">
        <v>1001652477</v>
      </c>
      <c r="E20">
        <v>353407994.30508471</v>
      </c>
      <c r="F20">
        <v>4387082890.3050842</v>
      </c>
    </row>
    <row r="21" spans="1:6">
      <c r="A21" s="10">
        <v>44805</v>
      </c>
      <c r="B21">
        <v>2000554270</v>
      </c>
      <c r="C21">
        <v>1007183795</v>
      </c>
      <c r="D21">
        <v>906287522</v>
      </c>
      <c r="E21">
        <v>38253756</v>
      </c>
      <c r="F21">
        <v>3952279343</v>
      </c>
    </row>
    <row r="22" spans="1:6">
      <c r="A22" s="10">
        <v>44835</v>
      </c>
      <c r="B22">
        <v>2060024159</v>
      </c>
      <c r="C22">
        <v>1009316805</v>
      </c>
      <c r="D22">
        <v>869336045</v>
      </c>
      <c r="E22">
        <v>324715781</v>
      </c>
      <c r="F22">
        <v>4263392790</v>
      </c>
    </row>
    <row r="23" spans="1:6">
      <c r="A23" s="10">
        <v>44866</v>
      </c>
      <c r="B23">
        <v>2001528247</v>
      </c>
      <c r="C23">
        <v>1031387253</v>
      </c>
      <c r="D23">
        <v>921290121</v>
      </c>
      <c r="E23">
        <v>152440963</v>
      </c>
      <c r="F23">
        <v>4106646584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5050-F73F-4BB3-8241-5B590136FB54}">
  <dimension ref="A1:B5"/>
  <sheetViews>
    <sheetView workbookViewId="0">
      <selection activeCell="E8" sqref="E8"/>
    </sheetView>
  </sheetViews>
  <sheetFormatPr baseColWidth="10" defaultRowHeight="14.4"/>
  <cols>
    <col min="1" max="1" width="15.6640625" bestFit="1" customWidth="1"/>
    <col min="2" max="2" width="11.5546875" style="11"/>
  </cols>
  <sheetData>
    <row r="1" spans="1:2">
      <c r="A1" t="s">
        <v>67</v>
      </c>
      <c r="B1" s="11" t="s">
        <v>62</v>
      </c>
    </row>
    <row r="2" spans="1:2">
      <c r="A2" t="s">
        <v>63</v>
      </c>
      <c r="B2" s="11">
        <v>78548.366404590677</v>
      </c>
    </row>
    <row r="3" spans="1:2">
      <c r="A3" t="s">
        <v>64</v>
      </c>
      <c r="B3" s="11">
        <v>1427.3492429347243</v>
      </c>
    </row>
    <row r="4" spans="1:2">
      <c r="A4" t="s">
        <v>65</v>
      </c>
      <c r="B4" s="11">
        <v>3199.0227998132614</v>
      </c>
    </row>
    <row r="5" spans="1:2">
      <c r="A5" t="s">
        <v>66</v>
      </c>
      <c r="B5" s="11">
        <v>83174.738447338663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C61D-D933-4898-B879-7218FFCB8DFD}">
  <dimension ref="A1:N16"/>
  <sheetViews>
    <sheetView tabSelected="1" workbookViewId="0">
      <selection activeCell="H18" sqref="H18"/>
    </sheetView>
  </sheetViews>
  <sheetFormatPr baseColWidth="10" defaultRowHeight="14.4"/>
  <sheetData>
    <row r="1" spans="1:14">
      <c r="C1" s="10">
        <v>44562</v>
      </c>
      <c r="D1" s="10">
        <v>44593</v>
      </c>
      <c r="E1" s="10">
        <v>44621</v>
      </c>
      <c r="F1" s="10">
        <v>44652</v>
      </c>
      <c r="G1" s="10">
        <v>44682</v>
      </c>
      <c r="H1" s="10">
        <v>44713</v>
      </c>
      <c r="I1" s="10">
        <v>44743</v>
      </c>
      <c r="J1" s="10">
        <v>44774</v>
      </c>
      <c r="K1" s="10">
        <v>44805</v>
      </c>
      <c r="L1" s="10">
        <v>44835</v>
      </c>
      <c r="M1" s="10">
        <v>44866</v>
      </c>
      <c r="N1" s="10">
        <v>44896</v>
      </c>
    </row>
    <row r="2" spans="1:14">
      <c r="A2" t="s">
        <v>5</v>
      </c>
      <c r="B2" t="s">
        <v>54</v>
      </c>
      <c r="C2">
        <v>-0.14992235296104456</v>
      </c>
      <c r="D2">
        <v>-0.12737491165957274</v>
      </c>
      <c r="E2">
        <v>-0.12051669963015681</v>
      </c>
      <c r="F2">
        <v>-0.12583655587104178</v>
      </c>
      <c r="G2">
        <v>-0.12903604207668107</v>
      </c>
      <c r="H2">
        <v>-0.13721259372873801</v>
      </c>
      <c r="I2">
        <v>-0.13052399824990124</v>
      </c>
      <c r="J2">
        <v>-0.12730453074160986</v>
      </c>
      <c r="K2">
        <v>-0.1282551550352955</v>
      </c>
      <c r="L2">
        <v>-0.13084302308543672</v>
      </c>
      <c r="M2">
        <v>-0.13305026514311002</v>
      </c>
    </row>
    <row r="3" spans="1:14">
      <c r="B3" t="s">
        <v>55</v>
      </c>
      <c r="C3">
        <v>9.0129507230466754E-2</v>
      </c>
      <c r="D3">
        <v>0.11307548888740329</v>
      </c>
      <c r="E3">
        <v>9.7611967311470774E-2</v>
      </c>
      <c r="F3">
        <v>8.6844634688475572E-2</v>
      </c>
      <c r="G3">
        <v>8.8297747777191737E-2</v>
      </c>
      <c r="H3">
        <v>9.089064724373766E-2</v>
      </c>
      <c r="I3">
        <v>8.6614179653657697E-2</v>
      </c>
      <c r="J3">
        <v>8.5627429237643549E-2</v>
      </c>
      <c r="K3">
        <v>7.9266428489553009E-2</v>
      </c>
      <c r="L3">
        <v>8.1538375144066144E-2</v>
      </c>
      <c r="M3">
        <v>7.1870486572813919E-2</v>
      </c>
    </row>
    <row r="4" spans="1:14">
      <c r="B4" t="s">
        <v>4</v>
      </c>
      <c r="C4">
        <v>1.5794864734209508E-2</v>
      </c>
      <c r="D4">
        <v>4.0873879774666402E-2</v>
      </c>
      <c r="E4">
        <v>3.1930809065619667E-2</v>
      </c>
      <c r="F4">
        <v>2.3476075008388924E-2</v>
      </c>
      <c r="G4">
        <v>2.3165638326680244E-2</v>
      </c>
      <c r="H4">
        <v>2.1978553735037421E-2</v>
      </c>
      <c r="I4">
        <v>2.0738629127340591E-2</v>
      </c>
      <c r="J4">
        <v>2.13701570563265E-2</v>
      </c>
      <c r="K4">
        <v>1.6982644755795251E-2</v>
      </c>
      <c r="L4">
        <v>1.84544133645419E-2</v>
      </c>
      <c r="M4">
        <v>1.1650079784740974E-2</v>
      </c>
    </row>
    <row r="5" spans="1:14">
      <c r="A5" t="s">
        <v>6</v>
      </c>
      <c r="B5" t="s">
        <v>4</v>
      </c>
      <c r="C5">
        <v>6.2175220579698725E-3</v>
      </c>
      <c r="D5">
        <v>1.4380188410393797E-2</v>
      </c>
      <c r="E5">
        <v>3.6959717185856993E-2</v>
      </c>
      <c r="F5">
        <v>4.0623608493407209E-2</v>
      </c>
      <c r="G5">
        <v>4.0873406489529279E-2</v>
      </c>
      <c r="H5">
        <v>4.1253328601414473E-2</v>
      </c>
      <c r="I5">
        <v>4.8725209568355687E-2</v>
      </c>
      <c r="J5">
        <v>4.2955118812935122E-2</v>
      </c>
      <c r="K5">
        <v>4.3244035451555529E-2</v>
      </c>
      <c r="L5">
        <v>5.0536603634777411E-2</v>
      </c>
      <c r="M5">
        <v>4.785356337461999E-2</v>
      </c>
    </row>
    <row r="6" spans="1:14">
      <c r="A6" t="s">
        <v>7</v>
      </c>
      <c r="B6" t="s">
        <v>56</v>
      </c>
      <c r="C6">
        <v>0.12041321186425435</v>
      </c>
      <c r="D6">
        <v>3.8263171561701025E-2</v>
      </c>
      <c r="E6">
        <v>1.7729794560669681E-2</v>
      </c>
      <c r="F6">
        <v>-1.3453275681099084E-2</v>
      </c>
      <c r="G6">
        <v>-2.9804230857933881E-2</v>
      </c>
      <c r="H6">
        <v>-3.5581767401952048E-2</v>
      </c>
      <c r="I6">
        <v>-3.2609915153198665E-2</v>
      </c>
      <c r="J6">
        <v>-2.0669909969296407E-2</v>
      </c>
      <c r="K6">
        <v>-2.2285485308479958E-2</v>
      </c>
      <c r="L6">
        <v>-2.2236662440640043E-3</v>
      </c>
      <c r="M6">
        <v>-3.2495522195346904E-2</v>
      </c>
    </row>
    <row r="7" spans="1:14">
      <c r="B7" t="s">
        <v>57</v>
      </c>
      <c r="C7">
        <v>0.23398700687018767</v>
      </c>
      <c r="D7">
        <v>0.19411601885162955</v>
      </c>
      <c r="E7">
        <v>0.2037192263853079</v>
      </c>
      <c r="F7">
        <v>0.12178687041098805</v>
      </c>
      <c r="G7">
        <v>0.11527311853145457</v>
      </c>
      <c r="H7">
        <v>0.11808447613466501</v>
      </c>
      <c r="I7">
        <v>0.12829143481301419</v>
      </c>
      <c r="J7">
        <v>0.13052550521685125</v>
      </c>
      <c r="K7">
        <v>0.13155950822056917</v>
      </c>
      <c r="L7">
        <v>0.13535845957195769</v>
      </c>
      <c r="M7">
        <v>0.14096546793603126</v>
      </c>
    </row>
    <row r="8" spans="1:14">
      <c r="B8" t="s">
        <v>58</v>
      </c>
      <c r="C8">
        <v>-0.26332737336402351</v>
      </c>
      <c r="D8">
        <v>-0.21406408199485932</v>
      </c>
      <c r="E8">
        <v>-0.23810710601193613</v>
      </c>
      <c r="F8">
        <v>-0.21354334022290347</v>
      </c>
      <c r="G8">
        <v>-0.19955085471452005</v>
      </c>
      <c r="H8">
        <v>-0.17432740292715951</v>
      </c>
      <c r="I8">
        <v>-4.0388752606094314E-2</v>
      </c>
      <c r="J8">
        <v>-2.1030165213136498E-2</v>
      </c>
      <c r="K8">
        <v>-1.6908228297951133E-2</v>
      </c>
      <c r="L8">
        <v>1.56785145784335E-2</v>
      </c>
      <c r="M8">
        <v>8.8215374358766585E-3</v>
      </c>
    </row>
    <row r="9" spans="1:14">
      <c r="B9" t="s">
        <v>59</v>
      </c>
      <c r="C9">
        <v>7.6908992500284101E-2</v>
      </c>
      <c r="D9">
        <v>9.9034933119225496E-2</v>
      </c>
      <c r="E9">
        <v>9.6732187547589013E-2</v>
      </c>
      <c r="F9">
        <v>7.0176463579679743E-2</v>
      </c>
      <c r="G9">
        <v>9.4442257967298285E-2</v>
      </c>
      <c r="H9">
        <v>8.9055050032327332E-2</v>
      </c>
      <c r="I9">
        <v>8.527648337548821E-2</v>
      </c>
      <c r="J9">
        <v>0.10102719221050815</v>
      </c>
      <c r="K9">
        <v>9.5779253123881913E-2</v>
      </c>
      <c r="L9">
        <v>9.4052108238811716E-2</v>
      </c>
      <c r="M9">
        <v>9.0864573000832172E-2</v>
      </c>
    </row>
    <row r="10" spans="1:14">
      <c r="B10" t="s">
        <v>4</v>
      </c>
      <c r="C10">
        <v>4.8176581302987694E-2</v>
      </c>
      <c r="D10">
        <v>6.8981229016876477E-2</v>
      </c>
      <c r="E10">
        <v>6.6450476805667985E-2</v>
      </c>
      <c r="F10">
        <v>4.2988241900018119E-2</v>
      </c>
      <c r="G10">
        <v>6.2938472184570105E-2</v>
      </c>
      <c r="H10">
        <v>6.1774016304035159E-2</v>
      </c>
      <c r="I10">
        <v>7.3655614291100679E-2</v>
      </c>
      <c r="J10">
        <v>8.8626662443572091E-2</v>
      </c>
      <c r="K10">
        <v>8.4853160039533249E-2</v>
      </c>
      <c r="L10">
        <v>8.7316312428940224E-2</v>
      </c>
      <c r="M10">
        <v>8.3562445628757809E-2</v>
      </c>
    </row>
    <row r="11" spans="1:14">
      <c r="A11" t="s">
        <v>8</v>
      </c>
      <c r="B11" t="s">
        <v>4</v>
      </c>
      <c r="C11">
        <v>0.39586386108979643</v>
      </c>
      <c r="D11">
        <v>3.4949490603356992</v>
      </c>
      <c r="E11">
        <v>4.5969750346949203</v>
      </c>
      <c r="F11">
        <v>4.5278486923643406</v>
      </c>
      <c r="G11">
        <v>3.2996920017410503</v>
      </c>
      <c r="H11">
        <v>1.2353611296217977</v>
      </c>
      <c r="I11">
        <v>1.8921957106355123</v>
      </c>
      <c r="J11">
        <v>0.70716279546679917</v>
      </c>
      <c r="K11">
        <v>3.441308782404473E-2</v>
      </c>
      <c r="L11">
        <v>-5.212248910128392E-3</v>
      </c>
      <c r="M11">
        <v>-3.5447984884877548E-2</v>
      </c>
    </row>
    <row r="12" spans="1:14">
      <c r="A12" t="s">
        <v>68</v>
      </c>
      <c r="B12" t="s">
        <v>69</v>
      </c>
      <c r="C12">
        <v>95</v>
      </c>
      <c r="D12">
        <v>99</v>
      </c>
      <c r="E12">
        <v>99</v>
      </c>
      <c r="F12">
        <v>96</v>
      </c>
      <c r="G12">
        <v>93</v>
      </c>
      <c r="H12">
        <v>94</v>
      </c>
      <c r="I12">
        <v>98</v>
      </c>
      <c r="J12">
        <v>99</v>
      </c>
      <c r="K12">
        <v>103</v>
      </c>
      <c r="L12">
        <v>103</v>
      </c>
      <c r="M12">
        <v>98</v>
      </c>
    </row>
    <row r="13" spans="1:14">
      <c r="B13" t="s">
        <v>70</v>
      </c>
      <c r="C13">
        <v>104</v>
      </c>
      <c r="D13">
        <v>101</v>
      </c>
      <c r="E13">
        <v>101</v>
      </c>
      <c r="F13">
        <v>104</v>
      </c>
      <c r="G13">
        <v>107</v>
      </c>
      <c r="H13">
        <v>106</v>
      </c>
      <c r="I13">
        <v>102</v>
      </c>
      <c r="J13">
        <v>101</v>
      </c>
      <c r="K13">
        <v>97</v>
      </c>
      <c r="L13">
        <v>97</v>
      </c>
      <c r="M13">
        <v>102</v>
      </c>
    </row>
    <row r="14" spans="1:14">
      <c r="K14">
        <v>4303.2191024237291</v>
      </c>
    </row>
    <row r="15" spans="1:14">
      <c r="K15">
        <v>-2683.86662015</v>
      </c>
    </row>
    <row r="16" spans="1:14">
      <c r="A16" t="s">
        <v>71</v>
      </c>
      <c r="C16">
        <v>3.3348922437917317E-2</v>
      </c>
      <c r="D16">
        <v>0.12645722071362928</v>
      </c>
      <c r="E16">
        <v>0.11695124812434007</v>
      </c>
      <c r="F16">
        <v>8.9393200753302648E-2</v>
      </c>
      <c r="G16">
        <v>0.10229856158923688</v>
      </c>
      <c r="H16">
        <v>7.6230763446437685E-2</v>
      </c>
      <c r="I16">
        <v>9.2270284345073561E-2</v>
      </c>
      <c r="J16">
        <v>7.3479625037127461E-2</v>
      </c>
      <c r="K16">
        <v>3.8205755705190247E-2</v>
      </c>
      <c r="L16">
        <v>3.8232201871572835E-2</v>
      </c>
      <c r="M16">
        <v>3.1391931720591293E-2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client entrant</vt:lpstr>
      <vt:lpstr>client sortant</vt:lpstr>
      <vt:lpstr>MoM CAF</vt:lpstr>
      <vt:lpstr>Univers CA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Izy Technology</dc:creator>
  <cp:lastModifiedBy>Izy Technology</cp:lastModifiedBy>
  <dcterms:created xsi:type="dcterms:W3CDTF">2015-06-05T18:19:34Z</dcterms:created>
  <dcterms:modified xsi:type="dcterms:W3CDTF">2023-02-01T18:29:33Z</dcterms:modified>
</cp:coreProperties>
</file>