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ald的檔案\照片\大塚資訊\保齡球\"/>
    </mc:Choice>
  </mc:AlternateContent>
  <xr:revisionPtr revIDLastSave="0" documentId="13_ncr:1_{449E1CC4-5927-4F19-B03B-408AB175D404}" xr6:coauthVersionLast="47" xr6:coauthVersionMax="47" xr10:uidLastSave="{00000000-0000-0000-0000-000000000000}"/>
  <bookViews>
    <workbookView xWindow="28680" yWindow="-120" windowWidth="29040" windowHeight="15720" xr2:uid="{4EB27348-E1AD-46EF-9A25-2EA7AF95396E}"/>
  </bookViews>
  <sheets>
    <sheet name="保齡球分數統計" sheetId="2" r:id="rId1"/>
    <sheet name="圖表" sheetId="4" r:id="rId2"/>
    <sheet name="保齡球計分模式_ver1.0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5" i="2" l="1"/>
  <c r="H474" i="2"/>
  <c r="E475" i="2"/>
  <c r="E474" i="2"/>
  <c r="D475" i="2"/>
  <c r="D474" i="2"/>
  <c r="H465" i="2"/>
  <c r="H466" i="2" s="1"/>
  <c r="G465" i="2"/>
  <c r="G466" i="2" s="1"/>
  <c r="F465" i="2"/>
  <c r="F466" i="2" s="1"/>
  <c r="E465" i="2"/>
  <c r="E466" i="2" s="1"/>
  <c r="D465" i="2"/>
  <c r="D466" i="2" s="1"/>
  <c r="H458" i="2"/>
  <c r="H459" i="2" s="1"/>
  <c r="G458" i="2"/>
  <c r="G459" i="2" s="1"/>
  <c r="F458" i="2"/>
  <c r="F459" i="2" s="1"/>
  <c r="E458" i="2"/>
  <c r="E459" i="2" s="1"/>
  <c r="D458" i="2"/>
  <c r="D459" i="2" s="1"/>
  <c r="H451" i="2"/>
  <c r="H452" i="2" s="1"/>
  <c r="G451" i="2"/>
  <c r="G452" i="2" s="1"/>
  <c r="F451" i="2"/>
  <c r="F452" i="2" s="1"/>
  <c r="E451" i="2"/>
  <c r="E452" i="2" s="1"/>
  <c r="D451" i="2"/>
  <c r="D452" i="2" s="1"/>
  <c r="H444" i="2"/>
  <c r="H445" i="2" s="1"/>
  <c r="G444" i="2"/>
  <c r="G445" i="2" s="1"/>
  <c r="F444" i="2"/>
  <c r="F445" i="2" s="1"/>
  <c r="E444" i="2"/>
  <c r="E445" i="2" s="1"/>
  <c r="D444" i="2"/>
  <c r="D445" i="2" s="1"/>
  <c r="H104" i="2"/>
  <c r="H105" i="2" s="1"/>
  <c r="H97" i="2"/>
  <c r="H98" i="2" s="1"/>
  <c r="H90" i="2"/>
  <c r="H91" i="2" s="1"/>
  <c r="H184" i="2"/>
  <c r="H185" i="2" s="1"/>
  <c r="H177" i="2"/>
  <c r="H178" i="2" s="1"/>
  <c r="H170" i="2"/>
  <c r="H171" i="2" s="1"/>
  <c r="H161" i="2"/>
  <c r="H162" i="2" s="1"/>
  <c r="H146" i="2"/>
  <c r="H147" i="2" s="1"/>
  <c r="H139" i="2"/>
  <c r="H140" i="2" s="1"/>
  <c r="H13" i="2"/>
  <c r="H14" i="2"/>
  <c r="H18" i="2"/>
  <c r="H19" i="2" s="1"/>
  <c r="H25" i="2"/>
  <c r="H26" i="2" s="1"/>
  <c r="H33" i="2"/>
  <c r="H34" i="2" s="1"/>
  <c r="H40" i="2"/>
  <c r="H41" i="2"/>
  <c r="H45" i="2"/>
  <c r="H46" i="2" s="1"/>
  <c r="H53" i="2"/>
  <c r="H54" i="2" s="1"/>
  <c r="H60" i="2"/>
  <c r="H61" i="2" s="1"/>
  <c r="H68" i="2"/>
  <c r="H69" i="2" s="1"/>
  <c r="H76" i="2"/>
  <c r="H77" i="2" s="1"/>
  <c r="H83" i="2"/>
  <c r="H84" i="2" s="1"/>
  <c r="H191" i="2"/>
  <c r="H192" i="2" s="1"/>
  <c r="H154" i="2"/>
  <c r="H155" i="2" s="1"/>
  <c r="H112" i="2"/>
  <c r="H113" i="2" s="1"/>
  <c r="H119" i="2"/>
  <c r="H120" i="2" s="1"/>
  <c r="H126" i="2"/>
  <c r="H127" i="2" s="1"/>
  <c r="H134" i="2"/>
  <c r="H135" i="2" s="1"/>
  <c r="H6" i="2"/>
  <c r="H7" i="2" s="1"/>
  <c r="H195" i="2"/>
  <c r="H196" i="2" s="1"/>
  <c r="H202" i="2"/>
  <c r="H203" i="2" s="1"/>
  <c r="H210" i="2"/>
  <c r="H211" i="2" s="1"/>
  <c r="H218" i="2"/>
  <c r="H219" i="2" s="1"/>
  <c r="H225" i="2"/>
  <c r="H226" i="2" s="1"/>
  <c r="H232" i="2"/>
  <c r="H233" i="2" s="1"/>
  <c r="H239" i="2"/>
  <c r="H240" i="2" s="1"/>
  <c r="H246" i="2"/>
  <c r="H247" i="2" s="1"/>
  <c r="H254" i="2"/>
  <c r="H255" i="2" s="1"/>
  <c r="H261" i="2"/>
  <c r="H262" i="2" s="1"/>
  <c r="H268" i="2"/>
  <c r="H269" i="2" s="1"/>
  <c r="H275" i="2"/>
  <c r="H276" i="2" s="1"/>
  <c r="H282" i="2"/>
  <c r="H283" i="2" s="1"/>
  <c r="H290" i="2"/>
  <c r="H291" i="2" s="1"/>
  <c r="H297" i="2"/>
  <c r="H298" i="2" s="1"/>
  <c r="H304" i="2"/>
  <c r="H305" i="2" s="1"/>
  <c r="H311" i="2"/>
  <c r="H312" i="2" s="1"/>
  <c r="H318" i="2"/>
  <c r="H319" i="2" s="1"/>
  <c r="H325" i="2"/>
  <c r="H326" i="2" s="1"/>
  <c r="H332" i="2"/>
  <c r="H333" i="2" s="1"/>
  <c r="H339" i="2"/>
  <c r="H340" i="2" s="1"/>
  <c r="H347" i="2"/>
  <c r="H348" i="2" s="1"/>
  <c r="H354" i="2"/>
  <c r="H355" i="2" s="1"/>
  <c r="H362" i="2"/>
  <c r="H363" i="2" s="1"/>
  <c r="H369" i="2"/>
  <c r="H370" i="2" s="1"/>
  <c r="H376" i="2"/>
  <c r="H377" i="2" s="1"/>
  <c r="H383" i="2"/>
  <c r="H384" i="2" s="1"/>
  <c r="H389" i="2"/>
  <c r="H390" i="2" s="1"/>
  <c r="H395" i="2"/>
  <c r="H396" i="2" s="1"/>
  <c r="H404" i="2"/>
  <c r="H405" i="2" s="1"/>
  <c r="H413" i="2"/>
  <c r="H414" i="2" s="1"/>
  <c r="H420" i="2"/>
  <c r="H421" i="2" s="1"/>
  <c r="H428" i="2"/>
  <c r="H429" i="2" s="1"/>
  <c r="H437" i="2"/>
  <c r="H438" i="2" s="1"/>
  <c r="D428" i="2"/>
  <c r="D429" i="2" s="1"/>
  <c r="G437" i="2"/>
  <c r="G438" i="2" s="1"/>
  <c r="F437" i="2"/>
  <c r="F438" i="2" s="1"/>
  <c r="E437" i="2"/>
  <c r="E438" i="2" s="1"/>
  <c r="D437" i="2"/>
  <c r="D438" i="2" s="1"/>
  <c r="G428" i="2"/>
  <c r="G429" i="2" s="1"/>
  <c r="F428" i="2"/>
  <c r="F429" i="2" s="1"/>
  <c r="E428" i="2"/>
  <c r="E429" i="2" s="1"/>
  <c r="G395" i="2"/>
  <c r="G396" i="2" s="1"/>
  <c r="F395" i="2"/>
  <c r="F396" i="2" s="1"/>
  <c r="E395" i="2"/>
  <c r="E396" i="2" s="1"/>
  <c r="D395" i="2"/>
  <c r="D396" i="2" s="1"/>
  <c r="E404" i="2"/>
  <c r="E405" i="2" s="1"/>
  <c r="F404" i="2"/>
  <c r="F405" i="2" s="1"/>
  <c r="G404" i="2"/>
  <c r="G405" i="2" s="1"/>
  <c r="E413" i="2"/>
  <c r="E414" i="2" s="1"/>
  <c r="F413" i="2"/>
  <c r="F414" i="2" s="1"/>
  <c r="G413" i="2"/>
  <c r="G414" i="2" s="1"/>
  <c r="D404" i="2"/>
  <c r="D405" i="2" s="1"/>
  <c r="D413" i="2"/>
  <c r="D414" i="2" s="1"/>
  <c r="G420" i="2"/>
  <c r="G421" i="2" s="1"/>
  <c r="F420" i="2"/>
  <c r="F421" i="2" s="1"/>
  <c r="E420" i="2"/>
  <c r="E421" i="2" s="1"/>
  <c r="D420" i="2"/>
  <c r="D421" i="2" s="1"/>
  <c r="G389" i="2"/>
  <c r="G390" i="2" s="1"/>
  <c r="F389" i="2"/>
  <c r="F390" i="2" s="1"/>
  <c r="E389" i="2"/>
  <c r="E390" i="2" s="1"/>
  <c r="D389" i="2"/>
  <c r="D390" i="2" s="1"/>
  <c r="G383" i="2"/>
  <c r="G384" i="2" s="1"/>
  <c r="F383" i="2"/>
  <c r="F384" i="2" s="1"/>
  <c r="E383" i="2"/>
  <c r="E384" i="2" s="1"/>
  <c r="D383" i="2"/>
  <c r="D384" i="2" s="1"/>
  <c r="G376" i="2"/>
  <c r="G377" i="2" s="1"/>
  <c r="F376" i="2"/>
  <c r="F377" i="2" s="1"/>
  <c r="E376" i="2"/>
  <c r="E377" i="2" s="1"/>
  <c r="D376" i="2"/>
  <c r="D377" i="2" s="1"/>
  <c r="G369" i="2"/>
  <c r="G370" i="2" s="1"/>
  <c r="F369" i="2"/>
  <c r="F370" i="2" s="1"/>
  <c r="E369" i="2"/>
  <c r="E370" i="2" s="1"/>
  <c r="D369" i="2"/>
  <c r="D370" i="2" s="1"/>
  <c r="G362" i="2"/>
  <c r="G363" i="2" s="1"/>
  <c r="F362" i="2"/>
  <c r="F363" i="2" s="1"/>
  <c r="E362" i="2"/>
  <c r="E363" i="2" s="1"/>
  <c r="D362" i="2"/>
  <c r="D363" i="2" s="1"/>
  <c r="G354" i="2"/>
  <c r="G355" i="2" s="1"/>
  <c r="F354" i="2"/>
  <c r="F355" i="2" s="1"/>
  <c r="E354" i="2"/>
  <c r="E355" i="2" s="1"/>
  <c r="D354" i="2"/>
  <c r="D355" i="2" s="1"/>
  <c r="G347" i="2"/>
  <c r="G348" i="2" s="1"/>
  <c r="F347" i="2"/>
  <c r="F348" i="2" s="1"/>
  <c r="E347" i="2"/>
  <c r="E348" i="2" s="1"/>
  <c r="D347" i="2"/>
  <c r="D348" i="2" s="1"/>
  <c r="G339" i="2"/>
  <c r="G340" i="2" s="1"/>
  <c r="F339" i="2"/>
  <c r="F340" i="2" s="1"/>
  <c r="E339" i="2"/>
  <c r="E340" i="2" s="1"/>
  <c r="D339" i="2"/>
  <c r="D340" i="2" s="1"/>
  <c r="G332" i="2"/>
  <c r="G333" i="2" s="1"/>
  <c r="F332" i="2"/>
  <c r="F333" i="2" s="1"/>
  <c r="E332" i="2"/>
  <c r="E333" i="2" s="1"/>
  <c r="D332" i="2"/>
  <c r="D333" i="2" s="1"/>
  <c r="G325" i="2"/>
  <c r="G326" i="2" s="1"/>
  <c r="F325" i="2"/>
  <c r="F326" i="2" s="1"/>
  <c r="E325" i="2"/>
  <c r="E326" i="2" s="1"/>
  <c r="D325" i="2"/>
  <c r="D326" i="2" s="1"/>
  <c r="G318" i="2"/>
  <c r="G319" i="2" s="1"/>
  <c r="F318" i="2"/>
  <c r="F319" i="2" s="1"/>
  <c r="E318" i="2"/>
  <c r="E319" i="2" s="1"/>
  <c r="D318" i="2"/>
  <c r="D319" i="2" s="1"/>
  <c r="G311" i="2"/>
  <c r="G312" i="2" s="1"/>
  <c r="F311" i="2"/>
  <c r="F312" i="2" s="1"/>
  <c r="E311" i="2"/>
  <c r="E312" i="2" s="1"/>
  <c r="D311" i="2"/>
  <c r="D312" i="2" s="1"/>
  <c r="G304" i="2"/>
  <c r="G305" i="2" s="1"/>
  <c r="F304" i="2"/>
  <c r="F305" i="2" s="1"/>
  <c r="E304" i="2"/>
  <c r="E305" i="2" s="1"/>
  <c r="D304" i="2"/>
  <c r="D305" i="2" s="1"/>
  <c r="G297" i="2"/>
  <c r="G298" i="2" s="1"/>
  <c r="F297" i="2"/>
  <c r="F298" i="2" s="1"/>
  <c r="E297" i="2"/>
  <c r="E298" i="2" s="1"/>
  <c r="D297" i="2"/>
  <c r="D298" i="2" s="1"/>
  <c r="G290" i="2"/>
  <c r="G291" i="2" s="1"/>
  <c r="F290" i="2"/>
  <c r="F291" i="2" s="1"/>
  <c r="E290" i="2"/>
  <c r="E291" i="2" s="1"/>
  <c r="D290" i="2"/>
  <c r="D291" i="2" s="1"/>
  <c r="G282" i="2"/>
  <c r="G283" i="2" s="1"/>
  <c r="F282" i="2"/>
  <c r="F283" i="2" s="1"/>
  <c r="E282" i="2"/>
  <c r="E283" i="2" s="1"/>
  <c r="D282" i="2"/>
  <c r="D283" i="2" s="1"/>
  <c r="G275" i="2"/>
  <c r="G276" i="2" s="1"/>
  <c r="F275" i="2"/>
  <c r="F276" i="2" s="1"/>
  <c r="E275" i="2"/>
  <c r="E276" i="2" s="1"/>
  <c r="D275" i="2"/>
  <c r="D276" i="2" s="1"/>
  <c r="G268" i="2"/>
  <c r="G269" i="2" s="1"/>
  <c r="F268" i="2"/>
  <c r="F269" i="2" s="1"/>
  <c r="E268" i="2"/>
  <c r="E269" i="2" s="1"/>
  <c r="D268" i="2"/>
  <c r="D269" i="2" s="1"/>
  <c r="F254" i="2"/>
  <c r="F255" i="2" s="1"/>
  <c r="D254" i="2"/>
  <c r="D255" i="2" s="1"/>
  <c r="E254" i="2"/>
  <c r="E255" i="2" s="1"/>
  <c r="G261" i="2"/>
  <c r="G262" i="2" s="1"/>
  <c r="F261" i="2"/>
  <c r="F262" i="2" s="1"/>
  <c r="E261" i="2"/>
  <c r="E262" i="2" s="1"/>
  <c r="D261" i="2"/>
  <c r="D262" i="2" s="1"/>
  <c r="G254" i="2"/>
  <c r="G255" i="2" s="1"/>
  <c r="G246" i="2"/>
  <c r="G247" i="2" s="1"/>
  <c r="F246" i="2"/>
  <c r="F247" i="2" s="1"/>
  <c r="E246" i="2"/>
  <c r="E247" i="2" s="1"/>
  <c r="D246" i="2"/>
  <c r="D247" i="2" s="1"/>
  <c r="G239" i="2"/>
  <c r="G240" i="2" s="1"/>
  <c r="F239" i="2"/>
  <c r="F240" i="2" s="1"/>
  <c r="E239" i="2"/>
  <c r="E240" i="2" s="1"/>
  <c r="D239" i="2"/>
  <c r="D240" i="2" s="1"/>
  <c r="G232" i="2"/>
  <c r="G233" i="2" s="1"/>
  <c r="F232" i="2"/>
  <c r="F233" i="2" s="1"/>
  <c r="E232" i="2"/>
  <c r="E233" i="2" s="1"/>
  <c r="D232" i="2"/>
  <c r="D233" i="2" s="1"/>
  <c r="G225" i="2"/>
  <c r="G226" i="2" s="1"/>
  <c r="F225" i="2"/>
  <c r="F226" i="2" s="1"/>
  <c r="E225" i="2"/>
  <c r="E226" i="2" s="1"/>
  <c r="D225" i="2"/>
  <c r="D226" i="2" s="1"/>
  <c r="G218" i="2"/>
  <c r="G219" i="2" s="1"/>
  <c r="F218" i="2"/>
  <c r="F219" i="2" s="1"/>
  <c r="E218" i="2"/>
  <c r="E219" i="2" s="1"/>
  <c r="D218" i="2"/>
  <c r="D219" i="2" s="1"/>
  <c r="G210" i="2"/>
  <c r="G211" i="2" s="1"/>
  <c r="F210" i="2"/>
  <c r="F211" i="2" s="1"/>
  <c r="E210" i="2"/>
  <c r="E211" i="2" s="1"/>
  <c r="D210" i="2"/>
  <c r="D211" i="2" s="1"/>
  <c r="G202" i="2"/>
  <c r="G203" i="2" s="1"/>
  <c r="F202" i="2"/>
  <c r="F203" i="2" s="1"/>
  <c r="E202" i="2"/>
  <c r="E203" i="2" s="1"/>
  <c r="D202" i="2"/>
  <c r="D203" i="2" s="1"/>
  <c r="G195" i="2"/>
  <c r="G196" i="2" s="1"/>
  <c r="F195" i="2"/>
  <c r="F196" i="2" s="1"/>
  <c r="E195" i="2"/>
  <c r="E196" i="2" s="1"/>
  <c r="D195" i="2"/>
  <c r="D196" i="2" s="1"/>
  <c r="G191" i="2"/>
  <c r="G192" i="2" s="1"/>
  <c r="F191" i="2"/>
  <c r="F192" i="2" s="1"/>
  <c r="E191" i="2"/>
  <c r="E192" i="2" s="1"/>
  <c r="D191" i="2"/>
  <c r="D192" i="2" s="1"/>
  <c r="G184" i="2"/>
  <c r="G185" i="2" s="1"/>
  <c r="F184" i="2"/>
  <c r="F185" i="2" s="1"/>
  <c r="E184" i="2"/>
  <c r="E185" i="2" s="1"/>
  <c r="D184" i="2"/>
  <c r="D185" i="2" s="1"/>
  <c r="G177" i="2"/>
  <c r="G178" i="2" s="1"/>
  <c r="F177" i="2"/>
  <c r="F178" i="2" s="1"/>
  <c r="E177" i="2"/>
  <c r="E178" i="2" s="1"/>
  <c r="D177" i="2"/>
  <c r="D178" i="2" s="1"/>
  <c r="G170" i="2"/>
  <c r="G171" i="2" s="1"/>
  <c r="F170" i="2"/>
  <c r="F171" i="2" s="1"/>
  <c r="E170" i="2"/>
  <c r="E171" i="2" s="1"/>
  <c r="D170" i="2"/>
  <c r="D171" i="2" s="1"/>
  <c r="G161" i="2" l="1"/>
  <c r="G162" i="2" s="1"/>
  <c r="F161" i="2"/>
  <c r="F162" i="2" s="1"/>
  <c r="E161" i="2"/>
  <c r="E162" i="2" s="1"/>
  <c r="D161" i="2"/>
  <c r="D162" i="2" s="1"/>
  <c r="G154" i="2" l="1"/>
  <c r="G155" i="2" s="1"/>
  <c r="F154" i="2"/>
  <c r="F155" i="2" s="1"/>
  <c r="E154" i="2"/>
  <c r="E155" i="2" s="1"/>
  <c r="D154" i="2"/>
  <c r="D155" i="2" s="1"/>
  <c r="G146" i="2"/>
  <c r="G147" i="2" s="1"/>
  <c r="F146" i="2"/>
  <c r="F147" i="2" s="1"/>
  <c r="E146" i="2"/>
  <c r="E147" i="2" s="1"/>
  <c r="D146" i="2"/>
  <c r="D147" i="2" s="1"/>
  <c r="G139" i="2"/>
  <c r="G140" i="2" s="1"/>
  <c r="F139" i="2"/>
  <c r="F140" i="2" s="1"/>
  <c r="E139" i="2"/>
  <c r="E140" i="2" s="1"/>
  <c r="D139" i="2"/>
  <c r="D140" i="2" s="1"/>
  <c r="G134" i="2" l="1"/>
  <c r="G135" i="2" s="1"/>
  <c r="F134" i="2"/>
  <c r="F135" i="2" s="1"/>
  <c r="E134" i="2"/>
  <c r="E135" i="2" s="1"/>
  <c r="D134" i="2"/>
  <c r="D135" i="2" s="1"/>
  <c r="G126" i="2"/>
  <c r="G127" i="2" s="1"/>
  <c r="F126" i="2"/>
  <c r="F127" i="2" s="1"/>
  <c r="E126" i="2"/>
  <c r="E127" i="2" s="1"/>
  <c r="D126" i="2"/>
  <c r="D127" i="2" s="1"/>
  <c r="G119" i="2" l="1"/>
  <c r="G120" i="2" s="1"/>
  <c r="F119" i="2"/>
  <c r="F120" i="2" s="1"/>
  <c r="E119" i="2"/>
  <c r="E120" i="2" s="1"/>
  <c r="D119" i="2"/>
  <c r="D120" i="2" s="1"/>
  <c r="G112" i="2"/>
  <c r="G113" i="2" s="1"/>
  <c r="F112" i="2"/>
  <c r="F113" i="2" s="1"/>
  <c r="E112" i="2"/>
  <c r="E113" i="2" s="1"/>
  <c r="D112" i="2"/>
  <c r="D113" i="2" s="1"/>
  <c r="G104" i="2" l="1"/>
  <c r="G105" i="2" s="1"/>
  <c r="F104" i="2"/>
  <c r="F105" i="2" s="1"/>
  <c r="E104" i="2"/>
  <c r="E105" i="2" s="1"/>
  <c r="D104" i="2"/>
  <c r="D105" i="2" s="1"/>
  <c r="G97" i="2" l="1"/>
  <c r="G98" i="2" s="1"/>
  <c r="F97" i="2"/>
  <c r="F98" i="2" s="1"/>
  <c r="E97" i="2"/>
  <c r="E98" i="2" s="1"/>
  <c r="D97" i="2"/>
  <c r="D98" i="2" s="1"/>
  <c r="G90" i="2" l="1"/>
  <c r="G91" i="2" s="1"/>
  <c r="G83" i="2"/>
  <c r="G84" i="2" s="1"/>
  <c r="F90" i="2"/>
  <c r="F91" i="2" s="1"/>
  <c r="E90" i="2"/>
  <c r="E91" i="2" s="1"/>
  <c r="D90" i="2"/>
  <c r="D91" i="2" s="1"/>
  <c r="F83" i="2"/>
  <c r="F84" i="2" s="1"/>
  <c r="E83" i="2"/>
  <c r="E84" i="2" s="1"/>
  <c r="D83" i="2"/>
  <c r="D84" i="2" s="1"/>
  <c r="G76" i="2" l="1"/>
  <c r="G77" i="2" s="1"/>
  <c r="G68" i="2"/>
  <c r="G69" i="2" s="1"/>
  <c r="G60" i="2"/>
  <c r="G61" i="2" s="1"/>
  <c r="G53" i="2"/>
  <c r="G54" i="2" s="1"/>
  <c r="G45" i="2"/>
  <c r="G46" i="2" s="1"/>
  <c r="G40" i="2"/>
  <c r="G41" i="2" s="1"/>
  <c r="G33" i="2"/>
  <c r="G34" i="2" s="1"/>
  <c r="G25" i="2"/>
  <c r="G26" i="2" s="1"/>
  <c r="G18" i="2"/>
  <c r="G19" i="2" s="1"/>
  <c r="G13" i="2"/>
  <c r="G14" i="2" s="1"/>
  <c r="G6" i="2"/>
  <c r="G474" i="2" l="1"/>
  <c r="G475" i="2" s="1"/>
  <c r="G7" i="2"/>
  <c r="F76" i="2"/>
  <c r="F77" i="2" s="1"/>
  <c r="E76" i="2"/>
  <c r="E77" i="2" s="1"/>
  <c r="D76" i="2"/>
  <c r="D77" i="2" s="1"/>
  <c r="F68" i="2" l="1"/>
  <c r="F69" i="2" s="1"/>
  <c r="E68" i="2"/>
  <c r="E69" i="2" s="1"/>
  <c r="D68" i="2"/>
  <c r="D69" i="2" s="1"/>
  <c r="F60" i="2" l="1"/>
  <c r="F61" i="2" s="1"/>
  <c r="E60" i="2"/>
  <c r="E61" i="2" s="1"/>
  <c r="D60" i="2"/>
  <c r="D61" i="2" s="1"/>
  <c r="F53" i="2" l="1"/>
  <c r="F54" i="2" s="1"/>
  <c r="E53" i="2"/>
  <c r="E54" i="2" s="1"/>
  <c r="D53" i="2"/>
  <c r="D54" i="2" s="1"/>
  <c r="F45" i="2" l="1"/>
  <c r="F46" i="2" s="1"/>
  <c r="E45" i="2"/>
  <c r="E46" i="2" s="1"/>
  <c r="D45" i="2"/>
  <c r="D46" i="2" s="1"/>
  <c r="F40" i="2"/>
  <c r="F41" i="2" s="1"/>
  <c r="E40" i="2"/>
  <c r="E41" i="2" s="1"/>
  <c r="D40" i="2"/>
  <c r="D41" i="2" s="1"/>
  <c r="E33" i="2" l="1"/>
  <c r="E34" i="2" s="1"/>
  <c r="F33" i="2"/>
  <c r="F34" i="2" s="1"/>
  <c r="D33" i="2"/>
  <c r="D34" i="2" s="1"/>
  <c r="F25" i="2"/>
  <c r="F26" i="2" s="1"/>
  <c r="E25" i="2"/>
  <c r="E26" i="2" s="1"/>
  <c r="D25" i="2"/>
  <c r="D26" i="2" s="1"/>
  <c r="V15" i="5" l="1"/>
  <c r="U15" i="5"/>
  <c r="B7" i="5"/>
  <c r="D7" i="5" s="1"/>
  <c r="F7" i="5" s="1"/>
  <c r="H7" i="5" s="1"/>
  <c r="J7" i="5" s="1"/>
  <c r="L7" i="5" s="1"/>
  <c r="N7" i="5" s="1"/>
  <c r="P7" i="5" s="1"/>
  <c r="T5" i="5"/>
  <c r="D5" i="5"/>
  <c r="F5" i="5"/>
  <c r="H5" i="5"/>
  <c r="J5" i="5"/>
  <c r="L5" i="5"/>
  <c r="N5" i="5"/>
  <c r="P5" i="5"/>
  <c r="R5" i="5"/>
  <c r="B5" i="5"/>
  <c r="B6" i="5" s="1"/>
  <c r="T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C15" i="5"/>
  <c r="B15" i="5"/>
  <c r="R7" i="5" l="1"/>
  <c r="B16" i="5"/>
  <c r="D16" i="5" s="1"/>
  <c r="F16" i="5" s="1"/>
  <c r="H16" i="5" s="1"/>
  <c r="J16" i="5" s="1"/>
  <c r="L16" i="5" s="1"/>
  <c r="N16" i="5" s="1"/>
  <c r="P16" i="5" s="1"/>
  <c r="R16" i="5" s="1"/>
  <c r="T16" i="5" s="1"/>
  <c r="D6" i="5"/>
  <c r="F18" i="2"/>
  <c r="F19" i="2" s="1"/>
  <c r="E18" i="2"/>
  <c r="E19" i="2" s="1"/>
  <c r="D18" i="2"/>
  <c r="D19" i="2" s="1"/>
  <c r="E6" i="2"/>
  <c r="F6" i="2"/>
  <c r="F474" i="2" s="1"/>
  <c r="F475" i="2" s="1"/>
  <c r="D6" i="2"/>
  <c r="D13" i="2"/>
  <c r="D14" i="2" s="1"/>
  <c r="E13" i="2"/>
  <c r="E14" i="2" s="1"/>
  <c r="F13" i="2"/>
  <c r="F14" i="2" s="1"/>
  <c r="E7" i="2" l="1"/>
  <c r="D7" i="2"/>
  <c r="F7" i="2"/>
  <c r="T7" i="5"/>
  <c r="F6" i="5"/>
  <c r="H6" i="5" l="1"/>
  <c r="J6" i="5" l="1"/>
  <c r="L6" i="5" l="1"/>
  <c r="N6" i="5" l="1"/>
  <c r="P6" i="5" l="1"/>
  <c r="R6" i="5" l="1"/>
  <c r="T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tc={D9F76AC9-5449-4CAE-BA00-B646DD3842BB}</author>
    <author>tc={CA5C4AB6-3382-49A8-A559-1D1AD17FAB37}</author>
  </authors>
  <commentList>
    <comment ref="A270" authorId="0" shapeId="0" xr:uid="{D9F76AC9-5449-4CAE-BA00-B646DD3842BB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疫情後首打</t>
        </r>
      </text>
    </comment>
    <comment ref="A397" authorId="1" shapeId="0" xr:uid="{CA5C4AB6-3382-49A8-A559-1D1AD17FAB37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公球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tc={4D67D040-0A62-4BFC-99A6-B24FC34DFB02}</author>
    <author>tc={3A4D648B-EA8E-4F63-957C-0AD2EBFBEF9A}</author>
  </authors>
  <commentList>
    <comment ref="A194" authorId="0" shapeId="0" xr:uid="{4D67D040-0A62-4BFC-99A6-B24FC34DFB02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疫情後首打</t>
        </r>
      </text>
    </comment>
    <comment ref="A285" authorId="1" shapeId="0" xr:uid="{3A4D648B-EA8E-4F63-957C-0AD2EBFBEF9A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公球</t>
        </r>
      </text>
    </comment>
  </commentList>
</comments>
</file>

<file path=xl/sharedStrings.xml><?xml version="1.0" encoding="utf-8"?>
<sst xmlns="http://schemas.openxmlformats.org/spreadsheetml/2006/main" count="2155" uniqueCount="57">
  <si>
    <t>姓名</t>
    <phoneticPr fontId="1" type="noConversion"/>
  </si>
  <si>
    <t>威中</t>
    <phoneticPr fontId="1" type="noConversion"/>
  </si>
  <si>
    <t>金龍</t>
    <phoneticPr fontId="1" type="noConversion"/>
  </si>
  <si>
    <t>Donald</t>
    <phoneticPr fontId="1" type="noConversion"/>
  </si>
  <si>
    <t>日期</t>
    <phoneticPr fontId="1" type="noConversion"/>
  </si>
  <si>
    <t>局數</t>
    <phoneticPr fontId="1" type="noConversion"/>
  </si>
  <si>
    <t>小計</t>
    <phoneticPr fontId="1" type="noConversion"/>
  </si>
  <si>
    <t>平均</t>
    <phoneticPr fontId="1" type="noConversion"/>
  </si>
  <si>
    <t>-</t>
    <phoneticPr fontId="1" type="noConversion"/>
  </si>
  <si>
    <t>總計</t>
    <phoneticPr fontId="1" type="noConversion"/>
  </si>
  <si>
    <t>總平均</t>
    <phoneticPr fontId="1" type="noConversion"/>
  </si>
  <si>
    <t>次數</t>
    <phoneticPr fontId="1" type="noConversion"/>
  </si>
  <si>
    <t>格數</t>
    <phoneticPr fontId="1" type="noConversion"/>
  </si>
  <si>
    <t>球數</t>
    <phoneticPr fontId="1" type="noConversion"/>
  </si>
  <si>
    <t>分數</t>
    <phoneticPr fontId="1" type="noConversion"/>
  </si>
  <si>
    <t>沒任何全倒及半倒</t>
    <phoneticPr fontId="1" type="noConversion"/>
  </si>
  <si>
    <t>全倒</t>
    <phoneticPr fontId="1" type="noConversion"/>
  </si>
  <si>
    <t>Kelly</t>
    <phoneticPr fontId="1" type="noConversion"/>
  </si>
  <si>
    <t>28-1</t>
    <phoneticPr fontId="1" type="noConversion"/>
  </si>
  <si>
    <t>28-2</t>
    <phoneticPr fontId="1" type="noConversion"/>
  </si>
  <si>
    <t>表示換了新的直球</t>
    <phoneticPr fontId="1" type="noConversion"/>
  </si>
  <si>
    <t>表示換了新的曲球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</si>
  <si>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</si>
  <si>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</si>
  <si>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</si>
  <si>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</si>
  <si>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</si>
  <si>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</si>
  <si>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</si>
  <si>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</si>
  <si>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</si>
  <si>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</si>
  <si>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</si>
  <si>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</si>
  <si>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</si>
  <si>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</si>
  <si>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</si>
  <si>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</si>
  <si>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</si>
  <si>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</si>
  <si>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</si>
  <si>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</si>
  <si>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</si>
  <si>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</si>
  <si>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</si>
  <si>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</si>
  <si>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</si>
  <si>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</si>
  <si>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</si>
  <si>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</si>
  <si>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59</t>
    <phoneticPr fontId="1" type="noConversion"/>
  </si>
  <si>
    <t>60</t>
    <phoneticPr fontId="1" type="noConversion"/>
  </si>
  <si>
    <t>Nick</t>
    <phoneticPr fontId="1" type="noConversion"/>
  </si>
  <si>
    <t>61</t>
    <phoneticPr fontId="1" type="noConversion"/>
  </si>
  <si>
    <t>62</t>
    <phoneticPr fontId="1" type="noConversion"/>
  </si>
  <si>
    <t>63</t>
    <phoneticPr fontId="1" type="noConversion"/>
  </si>
  <si>
    <t>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</si>
</sst>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/d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dobe Gothic Std B"/>
      <family val="2"/>
      <charset val="128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細明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176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8" borderId="1" xfId="0" quotePrefix="1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威中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圖表!$C$3:$C$24</c:f>
              <c:strCache>
                <c:ptCount val="22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1 </c:v>
                </c:pt>
                <c:pt idx="4">
                  <c:v>2 </c:v>
                </c:pt>
                <c:pt idx="5">
                  <c:v>3 </c:v>
                </c:pt>
                <c:pt idx="6">
                  <c:v>4 </c:v>
                </c:pt>
                <c:pt idx="7">
                  <c:v>5 </c:v>
                </c:pt>
                <c:pt idx="8">
                  <c:v>1 </c:v>
                </c:pt>
                <c:pt idx="9">
                  <c:v>2 </c:v>
                </c:pt>
                <c:pt idx="10">
                  <c:v>3 </c:v>
                </c:pt>
                <c:pt idx="11">
                  <c:v>1 </c:v>
                </c:pt>
                <c:pt idx="12">
                  <c:v>2 </c:v>
                </c:pt>
                <c:pt idx="13">
                  <c:v>3 </c:v>
                </c:pt>
                <c:pt idx="14">
                  <c:v>4 </c:v>
                </c:pt>
                <c:pt idx="15">
                  <c:v>5 </c:v>
                </c:pt>
                <c:pt idx="16">
                  <c:v>1 </c:v>
                </c:pt>
                <c:pt idx="17">
                  <c:v>2 </c:v>
                </c:pt>
                <c:pt idx="18">
                  <c:v>3 </c:v>
                </c:pt>
                <c:pt idx="19">
                  <c:v>4 </c:v>
                </c:pt>
                <c:pt idx="20">
                  <c:v>5 </c:v>
                </c:pt>
                <c:pt idx="21">
                  <c:v>6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(圖表!$D$3:$D$29,圖表!$D$33:$D$55,圖表!$D$61:$D$105,圖表!$D$112:$D$336)</c:f>
              <c:numCache>
                <c:formatCode>#,##0_ </c:formatCode>
                <c:ptCount val="320"/>
                <c:pt idx="0">
                  <c:v>135</c:v>
                </c:pt>
                <c:pt idx="1">
                  <c:v>141</c:v>
                </c:pt>
                <c:pt idx="2">
                  <c:v>124</c:v>
                </c:pt>
                <c:pt idx="3">
                  <c:v>107</c:v>
                </c:pt>
                <c:pt idx="4">
                  <c:v>117</c:v>
                </c:pt>
                <c:pt idx="5">
                  <c:v>117</c:v>
                </c:pt>
                <c:pt idx="6">
                  <c:v>110</c:v>
                </c:pt>
                <c:pt idx="7">
                  <c:v>130</c:v>
                </c:pt>
                <c:pt idx="8">
                  <c:v>142</c:v>
                </c:pt>
                <c:pt idx="9">
                  <c:v>100</c:v>
                </c:pt>
                <c:pt idx="10">
                  <c:v>114</c:v>
                </c:pt>
                <c:pt idx="11">
                  <c:v>76</c:v>
                </c:pt>
                <c:pt idx="12">
                  <c:v>98</c:v>
                </c:pt>
                <c:pt idx="13">
                  <c:v>132</c:v>
                </c:pt>
                <c:pt idx="14">
                  <c:v>116</c:v>
                </c:pt>
                <c:pt idx="15">
                  <c:v>90</c:v>
                </c:pt>
                <c:pt idx="16">
                  <c:v>99</c:v>
                </c:pt>
                <c:pt idx="17">
                  <c:v>119</c:v>
                </c:pt>
                <c:pt idx="18">
                  <c:v>120</c:v>
                </c:pt>
                <c:pt idx="19">
                  <c:v>182</c:v>
                </c:pt>
                <c:pt idx="20">
                  <c:v>156</c:v>
                </c:pt>
                <c:pt idx="21">
                  <c:v>110</c:v>
                </c:pt>
                <c:pt idx="22">
                  <c:v>118</c:v>
                </c:pt>
                <c:pt idx="23">
                  <c:v>139</c:v>
                </c:pt>
                <c:pt idx="24">
                  <c:v>145</c:v>
                </c:pt>
                <c:pt idx="25">
                  <c:v>170</c:v>
                </c:pt>
                <c:pt idx="26">
                  <c:v>144</c:v>
                </c:pt>
                <c:pt idx="27">
                  <c:v>114</c:v>
                </c:pt>
                <c:pt idx="28">
                  <c:v>127</c:v>
                </c:pt>
                <c:pt idx="29">
                  <c:v>174</c:v>
                </c:pt>
                <c:pt idx="30">
                  <c:v>106</c:v>
                </c:pt>
                <c:pt idx="31">
                  <c:v>128</c:v>
                </c:pt>
                <c:pt idx="32">
                  <c:v>148</c:v>
                </c:pt>
                <c:pt idx="33">
                  <c:v>127</c:v>
                </c:pt>
                <c:pt idx="34">
                  <c:v>134</c:v>
                </c:pt>
                <c:pt idx="35">
                  <c:v>130</c:v>
                </c:pt>
                <c:pt idx="36">
                  <c:v>120</c:v>
                </c:pt>
                <c:pt idx="37">
                  <c:v>88</c:v>
                </c:pt>
                <c:pt idx="38">
                  <c:v>167</c:v>
                </c:pt>
                <c:pt idx="39">
                  <c:v>125</c:v>
                </c:pt>
                <c:pt idx="40">
                  <c:v>146</c:v>
                </c:pt>
                <c:pt idx="41">
                  <c:v>167</c:v>
                </c:pt>
                <c:pt idx="42">
                  <c:v>178</c:v>
                </c:pt>
                <c:pt idx="43">
                  <c:v>128</c:v>
                </c:pt>
                <c:pt idx="44">
                  <c:v>154</c:v>
                </c:pt>
                <c:pt idx="45">
                  <c:v>155</c:v>
                </c:pt>
                <c:pt idx="46">
                  <c:v>139</c:v>
                </c:pt>
                <c:pt idx="47">
                  <c:v>186</c:v>
                </c:pt>
                <c:pt idx="48">
                  <c:v>161</c:v>
                </c:pt>
                <c:pt idx="49">
                  <c:v>137</c:v>
                </c:pt>
                <c:pt idx="50">
                  <c:v>126</c:v>
                </c:pt>
                <c:pt idx="51">
                  <c:v>120</c:v>
                </c:pt>
                <c:pt idx="52">
                  <c:v>138</c:v>
                </c:pt>
                <c:pt idx="53">
                  <c:v>146</c:v>
                </c:pt>
                <c:pt idx="54">
                  <c:v>106</c:v>
                </c:pt>
                <c:pt idx="55">
                  <c:v>123</c:v>
                </c:pt>
                <c:pt idx="56">
                  <c:v>137</c:v>
                </c:pt>
                <c:pt idx="57">
                  <c:v>148</c:v>
                </c:pt>
                <c:pt idx="58">
                  <c:v>152</c:v>
                </c:pt>
                <c:pt idx="59">
                  <c:v>152</c:v>
                </c:pt>
                <c:pt idx="60">
                  <c:v>125</c:v>
                </c:pt>
                <c:pt idx="61">
                  <c:v>138</c:v>
                </c:pt>
                <c:pt idx="62">
                  <c:v>124</c:v>
                </c:pt>
                <c:pt idx="63">
                  <c:v>124</c:v>
                </c:pt>
                <c:pt idx="64">
                  <c:v>142</c:v>
                </c:pt>
                <c:pt idx="65">
                  <c:v>108</c:v>
                </c:pt>
                <c:pt idx="66">
                  <c:v>117</c:v>
                </c:pt>
                <c:pt idx="67">
                  <c:v>140</c:v>
                </c:pt>
                <c:pt idx="68">
                  <c:v>147</c:v>
                </c:pt>
                <c:pt idx="69">
                  <c:v>132</c:v>
                </c:pt>
                <c:pt idx="70">
                  <c:v>146</c:v>
                </c:pt>
                <c:pt idx="71">
                  <c:v>143</c:v>
                </c:pt>
                <c:pt idx="72">
                  <c:v>119</c:v>
                </c:pt>
                <c:pt idx="73">
                  <c:v>170</c:v>
                </c:pt>
                <c:pt idx="74">
                  <c:v>139</c:v>
                </c:pt>
                <c:pt idx="75">
                  <c:v>136</c:v>
                </c:pt>
                <c:pt idx="76">
                  <c:v>131</c:v>
                </c:pt>
                <c:pt idx="77">
                  <c:v>109</c:v>
                </c:pt>
                <c:pt idx="78">
                  <c:v>125</c:v>
                </c:pt>
                <c:pt idx="79">
                  <c:v>109</c:v>
                </c:pt>
                <c:pt idx="80">
                  <c:v>142</c:v>
                </c:pt>
                <c:pt idx="81">
                  <c:v>73</c:v>
                </c:pt>
                <c:pt idx="82">
                  <c:v>102</c:v>
                </c:pt>
                <c:pt idx="83">
                  <c:v>194</c:v>
                </c:pt>
                <c:pt idx="84">
                  <c:v>108</c:v>
                </c:pt>
                <c:pt idx="85">
                  <c:v>111</c:v>
                </c:pt>
                <c:pt idx="86">
                  <c:v>105</c:v>
                </c:pt>
                <c:pt idx="87">
                  <c:v>121</c:v>
                </c:pt>
                <c:pt idx="88">
                  <c:v>111</c:v>
                </c:pt>
                <c:pt idx="89">
                  <c:v>100</c:v>
                </c:pt>
                <c:pt idx="90">
                  <c:v>161</c:v>
                </c:pt>
                <c:pt idx="91">
                  <c:v>132</c:v>
                </c:pt>
                <c:pt idx="92">
                  <c:v>99</c:v>
                </c:pt>
                <c:pt idx="93">
                  <c:v>95</c:v>
                </c:pt>
                <c:pt idx="94">
                  <c:v>107</c:v>
                </c:pt>
                <c:pt idx="95">
                  <c:v>98</c:v>
                </c:pt>
                <c:pt idx="96">
                  <c:v>143</c:v>
                </c:pt>
                <c:pt idx="97">
                  <c:v>111</c:v>
                </c:pt>
                <c:pt idx="98">
                  <c:v>104</c:v>
                </c:pt>
                <c:pt idx="99">
                  <c:v>127</c:v>
                </c:pt>
                <c:pt idx="100">
                  <c:v>133</c:v>
                </c:pt>
                <c:pt idx="101">
                  <c:v>130</c:v>
                </c:pt>
                <c:pt idx="102">
                  <c:v>145</c:v>
                </c:pt>
                <c:pt idx="103">
                  <c:v>140</c:v>
                </c:pt>
                <c:pt idx="104">
                  <c:v>96</c:v>
                </c:pt>
                <c:pt idx="105">
                  <c:v>145</c:v>
                </c:pt>
                <c:pt idx="106">
                  <c:v>103</c:v>
                </c:pt>
                <c:pt idx="107">
                  <c:v>73</c:v>
                </c:pt>
                <c:pt idx="108">
                  <c:v>124</c:v>
                </c:pt>
                <c:pt idx="109">
                  <c:v>121</c:v>
                </c:pt>
                <c:pt idx="110">
                  <c:v>95</c:v>
                </c:pt>
                <c:pt idx="111">
                  <c:v>113</c:v>
                </c:pt>
                <c:pt idx="112">
                  <c:v>145</c:v>
                </c:pt>
                <c:pt idx="113">
                  <c:v>124</c:v>
                </c:pt>
                <c:pt idx="114">
                  <c:v>142</c:v>
                </c:pt>
                <c:pt idx="115">
                  <c:v>142</c:v>
                </c:pt>
                <c:pt idx="116">
                  <c:v>102</c:v>
                </c:pt>
                <c:pt idx="117">
                  <c:v>125</c:v>
                </c:pt>
                <c:pt idx="118">
                  <c:v>132</c:v>
                </c:pt>
                <c:pt idx="119">
                  <c:v>110</c:v>
                </c:pt>
                <c:pt idx="120">
                  <c:v>118</c:v>
                </c:pt>
                <c:pt idx="121">
                  <c:v>141</c:v>
                </c:pt>
                <c:pt idx="122">
                  <c:v>108</c:v>
                </c:pt>
                <c:pt idx="123">
                  <c:v>125</c:v>
                </c:pt>
                <c:pt idx="124">
                  <c:v>95</c:v>
                </c:pt>
                <c:pt idx="125">
                  <c:v>134</c:v>
                </c:pt>
                <c:pt idx="126">
                  <c:v>136</c:v>
                </c:pt>
                <c:pt idx="127">
                  <c:v>129</c:v>
                </c:pt>
                <c:pt idx="128">
                  <c:v>145</c:v>
                </c:pt>
                <c:pt idx="129">
                  <c:v>112</c:v>
                </c:pt>
                <c:pt idx="130">
                  <c:v>157</c:v>
                </c:pt>
                <c:pt idx="131">
                  <c:v>155</c:v>
                </c:pt>
                <c:pt idx="132">
                  <c:v>138</c:v>
                </c:pt>
                <c:pt idx="133">
                  <c:v>134</c:v>
                </c:pt>
                <c:pt idx="134">
                  <c:v>85</c:v>
                </c:pt>
                <c:pt idx="135">
                  <c:v>157</c:v>
                </c:pt>
                <c:pt idx="136">
                  <c:v>108</c:v>
                </c:pt>
                <c:pt idx="137">
                  <c:v>129</c:v>
                </c:pt>
                <c:pt idx="138">
                  <c:v>93</c:v>
                </c:pt>
                <c:pt idx="139">
                  <c:v>104</c:v>
                </c:pt>
                <c:pt idx="140">
                  <c:v>110</c:v>
                </c:pt>
                <c:pt idx="141">
                  <c:v>154</c:v>
                </c:pt>
                <c:pt idx="142">
                  <c:v>110</c:v>
                </c:pt>
                <c:pt idx="143">
                  <c:v>136</c:v>
                </c:pt>
                <c:pt idx="144">
                  <c:v>105</c:v>
                </c:pt>
                <c:pt idx="145">
                  <c:v>126</c:v>
                </c:pt>
                <c:pt idx="146">
                  <c:v>137</c:v>
                </c:pt>
                <c:pt idx="147">
                  <c:v>131</c:v>
                </c:pt>
                <c:pt idx="148">
                  <c:v>135</c:v>
                </c:pt>
                <c:pt idx="149">
                  <c:v>122</c:v>
                </c:pt>
                <c:pt idx="150">
                  <c:v>114</c:v>
                </c:pt>
                <c:pt idx="151">
                  <c:v>146</c:v>
                </c:pt>
                <c:pt idx="152">
                  <c:v>108</c:v>
                </c:pt>
                <c:pt idx="153">
                  <c:v>99</c:v>
                </c:pt>
                <c:pt idx="154">
                  <c:v>105</c:v>
                </c:pt>
                <c:pt idx="155">
                  <c:v>121</c:v>
                </c:pt>
                <c:pt idx="156">
                  <c:v>81</c:v>
                </c:pt>
                <c:pt idx="157">
                  <c:v>133</c:v>
                </c:pt>
                <c:pt idx="158">
                  <c:v>131</c:v>
                </c:pt>
                <c:pt idx="159">
                  <c:v>96</c:v>
                </c:pt>
                <c:pt idx="160">
                  <c:v>103</c:v>
                </c:pt>
                <c:pt idx="161">
                  <c:v>125</c:v>
                </c:pt>
                <c:pt idx="162">
                  <c:v>107</c:v>
                </c:pt>
                <c:pt idx="163">
                  <c:v>120</c:v>
                </c:pt>
                <c:pt idx="164">
                  <c:v>123</c:v>
                </c:pt>
                <c:pt idx="165">
                  <c:v>97</c:v>
                </c:pt>
                <c:pt idx="166">
                  <c:v>134</c:v>
                </c:pt>
                <c:pt idx="167">
                  <c:v>119</c:v>
                </c:pt>
                <c:pt idx="168">
                  <c:v>91</c:v>
                </c:pt>
                <c:pt idx="169">
                  <c:v>82</c:v>
                </c:pt>
                <c:pt idx="170">
                  <c:v>82</c:v>
                </c:pt>
                <c:pt idx="171">
                  <c:v>114</c:v>
                </c:pt>
                <c:pt idx="172">
                  <c:v>127</c:v>
                </c:pt>
                <c:pt idx="173">
                  <c:v>182</c:v>
                </c:pt>
                <c:pt idx="174">
                  <c:v>142</c:v>
                </c:pt>
                <c:pt idx="175">
                  <c:v>158</c:v>
                </c:pt>
                <c:pt idx="176">
                  <c:v>155</c:v>
                </c:pt>
                <c:pt idx="177">
                  <c:v>111</c:v>
                </c:pt>
                <c:pt idx="178">
                  <c:v>146</c:v>
                </c:pt>
                <c:pt idx="179">
                  <c:v>123</c:v>
                </c:pt>
                <c:pt idx="180">
                  <c:v>111</c:v>
                </c:pt>
                <c:pt idx="181">
                  <c:v>97</c:v>
                </c:pt>
                <c:pt idx="182">
                  <c:v>134</c:v>
                </c:pt>
                <c:pt idx="183">
                  <c:v>79</c:v>
                </c:pt>
                <c:pt idx="184">
                  <c:v>103</c:v>
                </c:pt>
                <c:pt idx="185">
                  <c:v>113</c:v>
                </c:pt>
                <c:pt idx="186">
                  <c:v>111</c:v>
                </c:pt>
                <c:pt idx="187">
                  <c:v>118</c:v>
                </c:pt>
                <c:pt idx="188">
                  <c:v>141</c:v>
                </c:pt>
                <c:pt idx="189">
                  <c:v>100</c:v>
                </c:pt>
                <c:pt idx="190">
                  <c:v>129</c:v>
                </c:pt>
                <c:pt idx="191">
                  <c:v>135</c:v>
                </c:pt>
                <c:pt idx="192">
                  <c:v>136</c:v>
                </c:pt>
                <c:pt idx="193">
                  <c:v>84</c:v>
                </c:pt>
                <c:pt idx="194">
                  <c:v>87</c:v>
                </c:pt>
                <c:pt idx="195">
                  <c:v>124</c:v>
                </c:pt>
                <c:pt idx="196">
                  <c:v>110</c:v>
                </c:pt>
                <c:pt idx="197">
                  <c:v>107</c:v>
                </c:pt>
                <c:pt idx="198">
                  <c:v>130</c:v>
                </c:pt>
                <c:pt idx="199">
                  <c:v>110</c:v>
                </c:pt>
                <c:pt idx="200">
                  <c:v>93</c:v>
                </c:pt>
                <c:pt idx="201">
                  <c:v>155</c:v>
                </c:pt>
                <c:pt idx="202">
                  <c:v>123</c:v>
                </c:pt>
                <c:pt idx="203">
                  <c:v>91</c:v>
                </c:pt>
                <c:pt idx="204">
                  <c:v>154</c:v>
                </c:pt>
                <c:pt idx="205">
                  <c:v>126</c:v>
                </c:pt>
                <c:pt idx="206">
                  <c:v>100</c:v>
                </c:pt>
                <c:pt idx="207">
                  <c:v>138</c:v>
                </c:pt>
                <c:pt idx="208">
                  <c:v>78</c:v>
                </c:pt>
                <c:pt idx="209">
                  <c:v>132</c:v>
                </c:pt>
                <c:pt idx="210">
                  <c:v>122</c:v>
                </c:pt>
                <c:pt idx="211">
                  <c:v>108</c:v>
                </c:pt>
                <c:pt idx="212">
                  <c:v>141</c:v>
                </c:pt>
                <c:pt idx="213">
                  <c:v>117</c:v>
                </c:pt>
                <c:pt idx="214">
                  <c:v>107</c:v>
                </c:pt>
                <c:pt idx="215">
                  <c:v>129</c:v>
                </c:pt>
                <c:pt idx="216">
                  <c:v>135</c:v>
                </c:pt>
                <c:pt idx="217">
                  <c:v>127</c:v>
                </c:pt>
                <c:pt idx="218">
                  <c:v>89</c:v>
                </c:pt>
                <c:pt idx="219">
                  <c:v>137</c:v>
                </c:pt>
                <c:pt idx="220">
                  <c:v>102</c:v>
                </c:pt>
                <c:pt idx="221">
                  <c:v>111</c:v>
                </c:pt>
                <c:pt idx="222">
                  <c:v>130</c:v>
                </c:pt>
                <c:pt idx="223">
                  <c:v>99</c:v>
                </c:pt>
                <c:pt idx="224">
                  <c:v>135</c:v>
                </c:pt>
                <c:pt idx="225">
                  <c:v>123</c:v>
                </c:pt>
                <c:pt idx="226">
                  <c:v>131</c:v>
                </c:pt>
                <c:pt idx="227">
                  <c:v>110</c:v>
                </c:pt>
                <c:pt idx="228">
                  <c:v>110</c:v>
                </c:pt>
                <c:pt idx="229">
                  <c:v>169</c:v>
                </c:pt>
                <c:pt idx="230">
                  <c:v>98</c:v>
                </c:pt>
                <c:pt idx="231">
                  <c:v>132</c:v>
                </c:pt>
                <c:pt idx="232">
                  <c:v>133</c:v>
                </c:pt>
                <c:pt idx="233">
                  <c:v>90</c:v>
                </c:pt>
                <c:pt idx="234">
                  <c:v>82</c:v>
                </c:pt>
                <c:pt idx="235">
                  <c:v>121</c:v>
                </c:pt>
                <c:pt idx="236">
                  <c:v>109</c:v>
                </c:pt>
                <c:pt idx="237">
                  <c:v>127</c:v>
                </c:pt>
                <c:pt idx="238">
                  <c:v>118</c:v>
                </c:pt>
                <c:pt idx="239">
                  <c:v>100</c:v>
                </c:pt>
                <c:pt idx="240">
                  <c:v>96</c:v>
                </c:pt>
                <c:pt idx="241">
                  <c:v>106</c:v>
                </c:pt>
                <c:pt idx="242">
                  <c:v>93</c:v>
                </c:pt>
                <c:pt idx="243">
                  <c:v>139</c:v>
                </c:pt>
                <c:pt idx="244">
                  <c:v>126</c:v>
                </c:pt>
                <c:pt idx="245">
                  <c:v>106</c:v>
                </c:pt>
                <c:pt idx="246">
                  <c:v>112</c:v>
                </c:pt>
                <c:pt idx="247">
                  <c:v>107</c:v>
                </c:pt>
                <c:pt idx="248">
                  <c:v>142</c:v>
                </c:pt>
                <c:pt idx="249">
                  <c:v>126</c:v>
                </c:pt>
                <c:pt idx="250">
                  <c:v>98</c:v>
                </c:pt>
                <c:pt idx="251">
                  <c:v>128</c:v>
                </c:pt>
                <c:pt idx="252">
                  <c:v>146</c:v>
                </c:pt>
                <c:pt idx="253">
                  <c:v>131</c:v>
                </c:pt>
                <c:pt idx="254">
                  <c:v>132</c:v>
                </c:pt>
                <c:pt idx="255">
                  <c:v>104</c:v>
                </c:pt>
                <c:pt idx="256">
                  <c:v>125</c:v>
                </c:pt>
                <c:pt idx="257">
                  <c:v>100</c:v>
                </c:pt>
                <c:pt idx="258">
                  <c:v>124</c:v>
                </c:pt>
                <c:pt idx="259">
                  <c:v>134</c:v>
                </c:pt>
                <c:pt idx="260">
                  <c:v>130</c:v>
                </c:pt>
                <c:pt idx="261">
                  <c:v>100</c:v>
                </c:pt>
                <c:pt idx="262">
                  <c:v>116</c:v>
                </c:pt>
                <c:pt idx="263">
                  <c:v>128</c:v>
                </c:pt>
                <c:pt idx="264">
                  <c:v>101</c:v>
                </c:pt>
                <c:pt idx="265">
                  <c:v>106</c:v>
                </c:pt>
                <c:pt idx="266">
                  <c:v>123</c:v>
                </c:pt>
                <c:pt idx="267">
                  <c:v>130</c:v>
                </c:pt>
                <c:pt idx="268">
                  <c:v>90</c:v>
                </c:pt>
                <c:pt idx="269">
                  <c:v>110</c:v>
                </c:pt>
                <c:pt idx="270">
                  <c:v>125</c:v>
                </c:pt>
                <c:pt idx="271">
                  <c:v>139</c:v>
                </c:pt>
                <c:pt idx="272">
                  <c:v>130</c:v>
                </c:pt>
                <c:pt idx="273">
                  <c:v>103</c:v>
                </c:pt>
                <c:pt idx="274">
                  <c:v>115</c:v>
                </c:pt>
                <c:pt idx="275">
                  <c:v>90</c:v>
                </c:pt>
                <c:pt idx="276">
                  <c:v>87</c:v>
                </c:pt>
                <c:pt idx="277">
                  <c:v>90</c:v>
                </c:pt>
                <c:pt idx="278">
                  <c:v>146</c:v>
                </c:pt>
                <c:pt idx="279">
                  <c:v>157</c:v>
                </c:pt>
                <c:pt idx="280">
                  <c:v>120</c:v>
                </c:pt>
                <c:pt idx="281">
                  <c:v>110</c:v>
                </c:pt>
                <c:pt idx="282">
                  <c:v>97</c:v>
                </c:pt>
                <c:pt idx="283">
                  <c:v>101</c:v>
                </c:pt>
                <c:pt idx="284">
                  <c:v>106</c:v>
                </c:pt>
                <c:pt idx="285">
                  <c:v>111</c:v>
                </c:pt>
                <c:pt idx="286">
                  <c:v>94</c:v>
                </c:pt>
                <c:pt idx="287">
                  <c:v>92</c:v>
                </c:pt>
                <c:pt idx="288">
                  <c:v>115</c:v>
                </c:pt>
                <c:pt idx="289">
                  <c:v>100</c:v>
                </c:pt>
                <c:pt idx="290">
                  <c:v>121</c:v>
                </c:pt>
                <c:pt idx="291">
                  <c:v>83</c:v>
                </c:pt>
                <c:pt idx="292">
                  <c:v>102</c:v>
                </c:pt>
                <c:pt idx="293">
                  <c:v>95</c:v>
                </c:pt>
                <c:pt idx="294">
                  <c:v>100</c:v>
                </c:pt>
                <c:pt idx="295">
                  <c:v>84</c:v>
                </c:pt>
                <c:pt idx="296">
                  <c:v>103</c:v>
                </c:pt>
                <c:pt idx="297">
                  <c:v>136</c:v>
                </c:pt>
                <c:pt idx="298">
                  <c:v>125</c:v>
                </c:pt>
                <c:pt idx="299">
                  <c:v>98</c:v>
                </c:pt>
                <c:pt idx="300">
                  <c:v>111</c:v>
                </c:pt>
                <c:pt idx="301">
                  <c:v>105</c:v>
                </c:pt>
                <c:pt idx="302">
                  <c:v>117</c:v>
                </c:pt>
                <c:pt idx="303">
                  <c:v>117</c:v>
                </c:pt>
                <c:pt idx="304">
                  <c:v>116</c:v>
                </c:pt>
                <c:pt idx="305">
                  <c:v>69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90</c:v>
                </c:pt>
                <c:pt idx="310">
                  <c:v>117</c:v>
                </c:pt>
                <c:pt idx="311">
                  <c:v>125</c:v>
                </c:pt>
                <c:pt idx="312">
                  <c:v>116</c:v>
                </c:pt>
                <c:pt idx="313">
                  <c:v>98</c:v>
                </c:pt>
                <c:pt idx="314">
                  <c:v>84</c:v>
                </c:pt>
                <c:pt idx="315">
                  <c:v>110</c:v>
                </c:pt>
                <c:pt idx="316">
                  <c:v>112</c:v>
                </c:pt>
                <c:pt idx="317">
                  <c:v>109</c:v>
                </c:pt>
                <c:pt idx="318">
                  <c:v>82</c:v>
                </c:pt>
                <c:pt idx="31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D-4193-B048-6975DF8C2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789391"/>
        <c:axId val="681908111"/>
      </c:lineChart>
      <c:catAx>
        <c:axId val="68078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08111"/>
        <c:crosses val="autoZero"/>
        <c:auto val="1"/>
        <c:lblAlgn val="ctr"/>
        <c:lblOffset val="100"/>
        <c:noMultiLvlLbl val="0"/>
      </c:catAx>
      <c:valAx>
        <c:axId val="681908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6807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Donald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圖表!$C$3:$C$24</c:f>
              <c:strCache>
                <c:ptCount val="22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1 </c:v>
                </c:pt>
                <c:pt idx="4">
                  <c:v>2 </c:v>
                </c:pt>
                <c:pt idx="5">
                  <c:v>3 </c:v>
                </c:pt>
                <c:pt idx="6">
                  <c:v>4 </c:v>
                </c:pt>
                <c:pt idx="7">
                  <c:v>5 </c:v>
                </c:pt>
                <c:pt idx="8">
                  <c:v>1 </c:v>
                </c:pt>
                <c:pt idx="9">
                  <c:v>2 </c:v>
                </c:pt>
                <c:pt idx="10">
                  <c:v>3 </c:v>
                </c:pt>
                <c:pt idx="11">
                  <c:v>1 </c:v>
                </c:pt>
                <c:pt idx="12">
                  <c:v>2 </c:v>
                </c:pt>
                <c:pt idx="13">
                  <c:v>3 </c:v>
                </c:pt>
                <c:pt idx="14">
                  <c:v>4 </c:v>
                </c:pt>
                <c:pt idx="15">
                  <c:v>5 </c:v>
                </c:pt>
                <c:pt idx="16">
                  <c:v>1 </c:v>
                </c:pt>
                <c:pt idx="17">
                  <c:v>2 </c:v>
                </c:pt>
                <c:pt idx="18">
                  <c:v>3 </c:v>
                </c:pt>
                <c:pt idx="19">
                  <c:v>4 </c:v>
                </c:pt>
                <c:pt idx="20">
                  <c:v>5 </c:v>
                </c:pt>
                <c:pt idx="21">
                  <c:v>6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(圖表!$E$3:$E$234,圖表!$E$240:$E$244,圖表!$E$251:$E$255,圖表!$E$262:$E$276,圖表!$E$285:$E$291,圖表!$E$299:$E$303,圖表!$E$310:$E$336)</c:f>
              <c:numCache>
                <c:formatCode>#,##0_ </c:formatCode>
                <c:ptCount val="296"/>
                <c:pt idx="0">
                  <c:v>111</c:v>
                </c:pt>
                <c:pt idx="1">
                  <c:v>125</c:v>
                </c:pt>
                <c:pt idx="2">
                  <c:v>181</c:v>
                </c:pt>
                <c:pt idx="3">
                  <c:v>159</c:v>
                </c:pt>
                <c:pt idx="4">
                  <c:v>185</c:v>
                </c:pt>
                <c:pt idx="5">
                  <c:v>145</c:v>
                </c:pt>
                <c:pt idx="6">
                  <c:v>132</c:v>
                </c:pt>
                <c:pt idx="7">
                  <c:v>176</c:v>
                </c:pt>
                <c:pt idx="8">
                  <c:v>174</c:v>
                </c:pt>
                <c:pt idx="9">
                  <c:v>158</c:v>
                </c:pt>
                <c:pt idx="10">
                  <c:v>118</c:v>
                </c:pt>
                <c:pt idx="11">
                  <c:v>161</c:v>
                </c:pt>
                <c:pt idx="12">
                  <c:v>148</c:v>
                </c:pt>
                <c:pt idx="13">
                  <c:v>148</c:v>
                </c:pt>
                <c:pt idx="14">
                  <c:v>162</c:v>
                </c:pt>
                <c:pt idx="15">
                  <c:v>145</c:v>
                </c:pt>
                <c:pt idx="16">
                  <c:v>158</c:v>
                </c:pt>
                <c:pt idx="17">
                  <c:v>130</c:v>
                </c:pt>
                <c:pt idx="18">
                  <c:v>227</c:v>
                </c:pt>
                <c:pt idx="19">
                  <c:v>134</c:v>
                </c:pt>
                <c:pt idx="20">
                  <c:v>184</c:v>
                </c:pt>
                <c:pt idx="21">
                  <c:v>156</c:v>
                </c:pt>
                <c:pt idx="22">
                  <c:v>154</c:v>
                </c:pt>
                <c:pt idx="23">
                  <c:v>126</c:v>
                </c:pt>
                <c:pt idx="24">
                  <c:v>149</c:v>
                </c:pt>
                <c:pt idx="25">
                  <c:v>174</c:v>
                </c:pt>
                <c:pt idx="26">
                  <c:v>136</c:v>
                </c:pt>
                <c:pt idx="27">
                  <c:v>200</c:v>
                </c:pt>
                <c:pt idx="28">
                  <c:v>159</c:v>
                </c:pt>
                <c:pt idx="29">
                  <c:v>197</c:v>
                </c:pt>
                <c:pt idx="30">
                  <c:v>99</c:v>
                </c:pt>
                <c:pt idx="31">
                  <c:v>111</c:v>
                </c:pt>
                <c:pt idx="32">
                  <c:v>116</c:v>
                </c:pt>
                <c:pt idx="33">
                  <c:v>169</c:v>
                </c:pt>
                <c:pt idx="34">
                  <c:v>154</c:v>
                </c:pt>
                <c:pt idx="35">
                  <c:v>178</c:v>
                </c:pt>
                <c:pt idx="36">
                  <c:v>110</c:v>
                </c:pt>
                <c:pt idx="37">
                  <c:v>138</c:v>
                </c:pt>
                <c:pt idx="38">
                  <c:v>109</c:v>
                </c:pt>
                <c:pt idx="39">
                  <c:v>166</c:v>
                </c:pt>
                <c:pt idx="40">
                  <c:v>135</c:v>
                </c:pt>
                <c:pt idx="41">
                  <c:v>87</c:v>
                </c:pt>
                <c:pt idx="42">
                  <c:v>162</c:v>
                </c:pt>
                <c:pt idx="43">
                  <c:v>111</c:v>
                </c:pt>
                <c:pt idx="44">
                  <c:v>167</c:v>
                </c:pt>
                <c:pt idx="45">
                  <c:v>165</c:v>
                </c:pt>
                <c:pt idx="46">
                  <c:v>157</c:v>
                </c:pt>
                <c:pt idx="47">
                  <c:v>144</c:v>
                </c:pt>
                <c:pt idx="48">
                  <c:v>124</c:v>
                </c:pt>
                <c:pt idx="49">
                  <c:v>123</c:v>
                </c:pt>
                <c:pt idx="50">
                  <c:v>98</c:v>
                </c:pt>
                <c:pt idx="51">
                  <c:v>159</c:v>
                </c:pt>
                <c:pt idx="52">
                  <c:v>117</c:v>
                </c:pt>
                <c:pt idx="53">
                  <c:v>163</c:v>
                </c:pt>
                <c:pt idx="54">
                  <c:v>141</c:v>
                </c:pt>
                <c:pt idx="55">
                  <c:v>149</c:v>
                </c:pt>
                <c:pt idx="56">
                  <c:v>149</c:v>
                </c:pt>
                <c:pt idx="57">
                  <c:v>176</c:v>
                </c:pt>
                <c:pt idx="58">
                  <c:v>199</c:v>
                </c:pt>
                <c:pt idx="59">
                  <c:v>141</c:v>
                </c:pt>
                <c:pt idx="60">
                  <c:v>129</c:v>
                </c:pt>
                <c:pt idx="61">
                  <c:v>156</c:v>
                </c:pt>
                <c:pt idx="62">
                  <c:v>147</c:v>
                </c:pt>
                <c:pt idx="63">
                  <c:v>148</c:v>
                </c:pt>
                <c:pt idx="64">
                  <c:v>153</c:v>
                </c:pt>
                <c:pt idx="65">
                  <c:v>109</c:v>
                </c:pt>
                <c:pt idx="66">
                  <c:v>197</c:v>
                </c:pt>
                <c:pt idx="67">
                  <c:v>163</c:v>
                </c:pt>
                <c:pt idx="68">
                  <c:v>148</c:v>
                </c:pt>
                <c:pt idx="69">
                  <c:v>141</c:v>
                </c:pt>
                <c:pt idx="70">
                  <c:v>128</c:v>
                </c:pt>
                <c:pt idx="71">
                  <c:v>192</c:v>
                </c:pt>
                <c:pt idx="72">
                  <c:v>141</c:v>
                </c:pt>
                <c:pt idx="73">
                  <c:v>121</c:v>
                </c:pt>
                <c:pt idx="74">
                  <c:v>102</c:v>
                </c:pt>
                <c:pt idx="75">
                  <c:v>119</c:v>
                </c:pt>
                <c:pt idx="76">
                  <c:v>95</c:v>
                </c:pt>
                <c:pt idx="77">
                  <c:v>145</c:v>
                </c:pt>
                <c:pt idx="78">
                  <c:v>141</c:v>
                </c:pt>
                <c:pt idx="79">
                  <c:v>135</c:v>
                </c:pt>
                <c:pt idx="80">
                  <c:v>91</c:v>
                </c:pt>
                <c:pt idx="81">
                  <c:v>146</c:v>
                </c:pt>
                <c:pt idx="82">
                  <c:v>188</c:v>
                </c:pt>
                <c:pt idx="83">
                  <c:v>172</c:v>
                </c:pt>
                <c:pt idx="84">
                  <c:v>95</c:v>
                </c:pt>
                <c:pt idx="85">
                  <c:v>95</c:v>
                </c:pt>
                <c:pt idx="86">
                  <c:v>99</c:v>
                </c:pt>
                <c:pt idx="87">
                  <c:v>125</c:v>
                </c:pt>
                <c:pt idx="88">
                  <c:v>187</c:v>
                </c:pt>
                <c:pt idx="89">
                  <c:v>90</c:v>
                </c:pt>
                <c:pt idx="90">
                  <c:v>72</c:v>
                </c:pt>
                <c:pt idx="91">
                  <c:v>136</c:v>
                </c:pt>
                <c:pt idx="92">
                  <c:v>103</c:v>
                </c:pt>
                <c:pt idx="93">
                  <c:v>101</c:v>
                </c:pt>
                <c:pt idx="94">
                  <c:v>124</c:v>
                </c:pt>
                <c:pt idx="95">
                  <c:v>122</c:v>
                </c:pt>
                <c:pt idx="96">
                  <c:v>121</c:v>
                </c:pt>
                <c:pt idx="97">
                  <c:v>136</c:v>
                </c:pt>
                <c:pt idx="98">
                  <c:v>101</c:v>
                </c:pt>
                <c:pt idx="99">
                  <c:v>140</c:v>
                </c:pt>
                <c:pt idx="100">
                  <c:v>113</c:v>
                </c:pt>
                <c:pt idx="101">
                  <c:v>109</c:v>
                </c:pt>
                <c:pt idx="102">
                  <c:v>121</c:v>
                </c:pt>
                <c:pt idx="103">
                  <c:v>186</c:v>
                </c:pt>
                <c:pt idx="104">
                  <c:v>153</c:v>
                </c:pt>
                <c:pt idx="105">
                  <c:v>105</c:v>
                </c:pt>
                <c:pt idx="106">
                  <c:v>114</c:v>
                </c:pt>
                <c:pt idx="107">
                  <c:v>127</c:v>
                </c:pt>
                <c:pt idx="108">
                  <c:v>139</c:v>
                </c:pt>
                <c:pt idx="109">
                  <c:v>98</c:v>
                </c:pt>
                <c:pt idx="110">
                  <c:v>144</c:v>
                </c:pt>
                <c:pt idx="111">
                  <c:v>139</c:v>
                </c:pt>
                <c:pt idx="112">
                  <c:v>160</c:v>
                </c:pt>
                <c:pt idx="113">
                  <c:v>126</c:v>
                </c:pt>
                <c:pt idx="114">
                  <c:v>107</c:v>
                </c:pt>
                <c:pt idx="115">
                  <c:v>122</c:v>
                </c:pt>
                <c:pt idx="116">
                  <c:v>126</c:v>
                </c:pt>
                <c:pt idx="117">
                  <c:v>131</c:v>
                </c:pt>
                <c:pt idx="118">
                  <c:v>142</c:v>
                </c:pt>
                <c:pt idx="119">
                  <c:v>167</c:v>
                </c:pt>
                <c:pt idx="120">
                  <c:v>108</c:v>
                </c:pt>
                <c:pt idx="121">
                  <c:v>104</c:v>
                </c:pt>
                <c:pt idx="122">
                  <c:v>135</c:v>
                </c:pt>
                <c:pt idx="123">
                  <c:v>110</c:v>
                </c:pt>
                <c:pt idx="124">
                  <c:v>116</c:v>
                </c:pt>
                <c:pt idx="125">
                  <c:v>90</c:v>
                </c:pt>
                <c:pt idx="126">
                  <c:v>112</c:v>
                </c:pt>
                <c:pt idx="127">
                  <c:v>133</c:v>
                </c:pt>
                <c:pt idx="128">
                  <c:v>158</c:v>
                </c:pt>
                <c:pt idx="129">
                  <c:v>129</c:v>
                </c:pt>
                <c:pt idx="130">
                  <c:v>156</c:v>
                </c:pt>
                <c:pt idx="131">
                  <c:v>158</c:v>
                </c:pt>
                <c:pt idx="132">
                  <c:v>137</c:v>
                </c:pt>
                <c:pt idx="133">
                  <c:v>146</c:v>
                </c:pt>
                <c:pt idx="134">
                  <c:v>176</c:v>
                </c:pt>
                <c:pt idx="135">
                  <c:v>143</c:v>
                </c:pt>
                <c:pt idx="136">
                  <c:v>155</c:v>
                </c:pt>
                <c:pt idx="137">
                  <c:v>142</c:v>
                </c:pt>
                <c:pt idx="138">
                  <c:v>122</c:v>
                </c:pt>
                <c:pt idx="139">
                  <c:v>156</c:v>
                </c:pt>
                <c:pt idx="140">
                  <c:v>148</c:v>
                </c:pt>
                <c:pt idx="141">
                  <c:v>125</c:v>
                </c:pt>
                <c:pt idx="142">
                  <c:v>130</c:v>
                </c:pt>
                <c:pt idx="143">
                  <c:v>122</c:v>
                </c:pt>
                <c:pt idx="144">
                  <c:v>133</c:v>
                </c:pt>
                <c:pt idx="145">
                  <c:v>145</c:v>
                </c:pt>
                <c:pt idx="146">
                  <c:v>103</c:v>
                </c:pt>
                <c:pt idx="147">
                  <c:v>136</c:v>
                </c:pt>
                <c:pt idx="148">
                  <c:v>140</c:v>
                </c:pt>
                <c:pt idx="149">
                  <c:v>125</c:v>
                </c:pt>
                <c:pt idx="150">
                  <c:v>107</c:v>
                </c:pt>
                <c:pt idx="151">
                  <c:v>116</c:v>
                </c:pt>
                <c:pt idx="152">
                  <c:v>130</c:v>
                </c:pt>
                <c:pt idx="153">
                  <c:v>164</c:v>
                </c:pt>
                <c:pt idx="154">
                  <c:v>113</c:v>
                </c:pt>
                <c:pt idx="155">
                  <c:v>112</c:v>
                </c:pt>
                <c:pt idx="156">
                  <c:v>138</c:v>
                </c:pt>
                <c:pt idx="157">
                  <c:v>124</c:v>
                </c:pt>
                <c:pt idx="158">
                  <c:v>102</c:v>
                </c:pt>
                <c:pt idx="159">
                  <c:v>85</c:v>
                </c:pt>
                <c:pt idx="160">
                  <c:v>109</c:v>
                </c:pt>
                <c:pt idx="161">
                  <c:v>102</c:v>
                </c:pt>
                <c:pt idx="162">
                  <c:v>124</c:v>
                </c:pt>
                <c:pt idx="163">
                  <c:v>127</c:v>
                </c:pt>
                <c:pt idx="164">
                  <c:v>193</c:v>
                </c:pt>
                <c:pt idx="165">
                  <c:v>141</c:v>
                </c:pt>
                <c:pt idx="166">
                  <c:v>144</c:v>
                </c:pt>
                <c:pt idx="167">
                  <c:v>148</c:v>
                </c:pt>
                <c:pt idx="168">
                  <c:v>157</c:v>
                </c:pt>
                <c:pt idx="169">
                  <c:v>135</c:v>
                </c:pt>
                <c:pt idx="170">
                  <c:v>145</c:v>
                </c:pt>
                <c:pt idx="171">
                  <c:v>109</c:v>
                </c:pt>
                <c:pt idx="172">
                  <c:v>138</c:v>
                </c:pt>
                <c:pt idx="173">
                  <c:v>112</c:v>
                </c:pt>
                <c:pt idx="174">
                  <c:v>146</c:v>
                </c:pt>
                <c:pt idx="175">
                  <c:v>113</c:v>
                </c:pt>
                <c:pt idx="176">
                  <c:v>101</c:v>
                </c:pt>
                <c:pt idx="177">
                  <c:v>163</c:v>
                </c:pt>
                <c:pt idx="178">
                  <c:v>128</c:v>
                </c:pt>
                <c:pt idx="179">
                  <c:v>176</c:v>
                </c:pt>
                <c:pt idx="180">
                  <c:v>112</c:v>
                </c:pt>
                <c:pt idx="181">
                  <c:v>102</c:v>
                </c:pt>
                <c:pt idx="182">
                  <c:v>99</c:v>
                </c:pt>
                <c:pt idx="183">
                  <c:v>116</c:v>
                </c:pt>
                <c:pt idx="184">
                  <c:v>122</c:v>
                </c:pt>
                <c:pt idx="185">
                  <c:v>102</c:v>
                </c:pt>
                <c:pt idx="186">
                  <c:v>153</c:v>
                </c:pt>
                <c:pt idx="187">
                  <c:v>164</c:v>
                </c:pt>
                <c:pt idx="188">
                  <c:v>128</c:v>
                </c:pt>
                <c:pt idx="189">
                  <c:v>172</c:v>
                </c:pt>
                <c:pt idx="190">
                  <c:v>126</c:v>
                </c:pt>
                <c:pt idx="191">
                  <c:v>108</c:v>
                </c:pt>
                <c:pt idx="192">
                  <c:v>159</c:v>
                </c:pt>
                <c:pt idx="193">
                  <c:v>141</c:v>
                </c:pt>
                <c:pt idx="194">
                  <c:v>137</c:v>
                </c:pt>
                <c:pt idx="195">
                  <c:v>153</c:v>
                </c:pt>
                <c:pt idx="196">
                  <c:v>133</c:v>
                </c:pt>
                <c:pt idx="197">
                  <c:v>165</c:v>
                </c:pt>
                <c:pt idx="198">
                  <c:v>157</c:v>
                </c:pt>
                <c:pt idx="199">
                  <c:v>123</c:v>
                </c:pt>
                <c:pt idx="200">
                  <c:v>118</c:v>
                </c:pt>
                <c:pt idx="201">
                  <c:v>122</c:v>
                </c:pt>
                <c:pt idx="202">
                  <c:v>146</c:v>
                </c:pt>
                <c:pt idx="203">
                  <c:v>130</c:v>
                </c:pt>
                <c:pt idx="204">
                  <c:v>142</c:v>
                </c:pt>
                <c:pt idx="205">
                  <c:v>144</c:v>
                </c:pt>
                <c:pt idx="206">
                  <c:v>131</c:v>
                </c:pt>
                <c:pt idx="207">
                  <c:v>164</c:v>
                </c:pt>
                <c:pt idx="208">
                  <c:v>120</c:v>
                </c:pt>
                <c:pt idx="209">
                  <c:v>155</c:v>
                </c:pt>
                <c:pt idx="210">
                  <c:v>130</c:v>
                </c:pt>
                <c:pt idx="211">
                  <c:v>120</c:v>
                </c:pt>
                <c:pt idx="212">
                  <c:v>147</c:v>
                </c:pt>
                <c:pt idx="213">
                  <c:v>132</c:v>
                </c:pt>
                <c:pt idx="214">
                  <c:v>133</c:v>
                </c:pt>
                <c:pt idx="215">
                  <c:v>129</c:v>
                </c:pt>
                <c:pt idx="216">
                  <c:v>144</c:v>
                </c:pt>
                <c:pt idx="217">
                  <c:v>147</c:v>
                </c:pt>
                <c:pt idx="218">
                  <c:v>133</c:v>
                </c:pt>
                <c:pt idx="219">
                  <c:v>136</c:v>
                </c:pt>
                <c:pt idx="220">
                  <c:v>119</c:v>
                </c:pt>
                <c:pt idx="221">
                  <c:v>151</c:v>
                </c:pt>
                <c:pt idx="222">
                  <c:v>112</c:v>
                </c:pt>
                <c:pt idx="223">
                  <c:v>138</c:v>
                </c:pt>
                <c:pt idx="224">
                  <c:v>126</c:v>
                </c:pt>
                <c:pt idx="225">
                  <c:v>106</c:v>
                </c:pt>
                <c:pt idx="226">
                  <c:v>105</c:v>
                </c:pt>
                <c:pt idx="227">
                  <c:v>137</c:v>
                </c:pt>
                <c:pt idx="228">
                  <c:v>133</c:v>
                </c:pt>
                <c:pt idx="229">
                  <c:v>126</c:v>
                </c:pt>
                <c:pt idx="230">
                  <c:v>160</c:v>
                </c:pt>
                <c:pt idx="231">
                  <c:v>111</c:v>
                </c:pt>
                <c:pt idx="232">
                  <c:v>142</c:v>
                </c:pt>
                <c:pt idx="233">
                  <c:v>127</c:v>
                </c:pt>
                <c:pt idx="234">
                  <c:v>101</c:v>
                </c:pt>
                <c:pt idx="235">
                  <c:v>142</c:v>
                </c:pt>
                <c:pt idx="236">
                  <c:v>151</c:v>
                </c:pt>
                <c:pt idx="237">
                  <c:v>153</c:v>
                </c:pt>
                <c:pt idx="238">
                  <c:v>178</c:v>
                </c:pt>
                <c:pt idx="239">
                  <c:v>127</c:v>
                </c:pt>
                <c:pt idx="240">
                  <c:v>149</c:v>
                </c:pt>
                <c:pt idx="241">
                  <c:v>168</c:v>
                </c:pt>
                <c:pt idx="242">
                  <c:v>87</c:v>
                </c:pt>
                <c:pt idx="243">
                  <c:v>173</c:v>
                </c:pt>
                <c:pt idx="244">
                  <c:v>146</c:v>
                </c:pt>
                <c:pt idx="245">
                  <c:v>136</c:v>
                </c:pt>
                <c:pt idx="246">
                  <c:v>116</c:v>
                </c:pt>
                <c:pt idx="247">
                  <c:v>106</c:v>
                </c:pt>
                <c:pt idx="248">
                  <c:v>148</c:v>
                </c:pt>
                <c:pt idx="249">
                  <c:v>130</c:v>
                </c:pt>
                <c:pt idx="250">
                  <c:v>136</c:v>
                </c:pt>
                <c:pt idx="251">
                  <c:v>158</c:v>
                </c:pt>
                <c:pt idx="252">
                  <c:v>140</c:v>
                </c:pt>
                <c:pt idx="253">
                  <c:v>148</c:v>
                </c:pt>
                <c:pt idx="254">
                  <c:v>129</c:v>
                </c:pt>
                <c:pt idx="255">
                  <c:v>181</c:v>
                </c:pt>
                <c:pt idx="256">
                  <c:v>152</c:v>
                </c:pt>
                <c:pt idx="257">
                  <c:v>129</c:v>
                </c:pt>
                <c:pt idx="258">
                  <c:v>122</c:v>
                </c:pt>
                <c:pt idx="259">
                  <c:v>143</c:v>
                </c:pt>
                <c:pt idx="260">
                  <c:v>167</c:v>
                </c:pt>
                <c:pt idx="261">
                  <c:v>143</c:v>
                </c:pt>
                <c:pt idx="262">
                  <c:v>148</c:v>
                </c:pt>
                <c:pt idx="263">
                  <c:v>152</c:v>
                </c:pt>
                <c:pt idx="264">
                  <c:v>148</c:v>
                </c:pt>
                <c:pt idx="265">
                  <c:v>127</c:v>
                </c:pt>
                <c:pt idx="266">
                  <c:v>162</c:v>
                </c:pt>
                <c:pt idx="267">
                  <c:v>155</c:v>
                </c:pt>
                <c:pt idx="268">
                  <c:v>121</c:v>
                </c:pt>
                <c:pt idx="269">
                  <c:v>108</c:v>
                </c:pt>
                <c:pt idx="270">
                  <c:v>140</c:v>
                </c:pt>
                <c:pt idx="271">
                  <c:v>103</c:v>
                </c:pt>
                <c:pt idx="272">
                  <c:v>95</c:v>
                </c:pt>
                <c:pt idx="273">
                  <c:v>144</c:v>
                </c:pt>
                <c:pt idx="274">
                  <c:v>123</c:v>
                </c:pt>
                <c:pt idx="275">
                  <c:v>154</c:v>
                </c:pt>
                <c:pt idx="276">
                  <c:v>130</c:v>
                </c:pt>
                <c:pt idx="277">
                  <c:v>146</c:v>
                </c:pt>
                <c:pt idx="278">
                  <c:v>122</c:v>
                </c:pt>
                <c:pt idx="279">
                  <c:v>118</c:v>
                </c:pt>
                <c:pt idx="280">
                  <c:v>114</c:v>
                </c:pt>
                <c:pt idx="281">
                  <c:v>112</c:v>
                </c:pt>
                <c:pt idx="282">
                  <c:v>153</c:v>
                </c:pt>
                <c:pt idx="283">
                  <c:v>144</c:v>
                </c:pt>
                <c:pt idx="284">
                  <c:v>121</c:v>
                </c:pt>
                <c:pt idx="285">
                  <c:v>128</c:v>
                </c:pt>
                <c:pt idx="286">
                  <c:v>148</c:v>
                </c:pt>
                <c:pt idx="287">
                  <c:v>95</c:v>
                </c:pt>
                <c:pt idx="288">
                  <c:v>172</c:v>
                </c:pt>
                <c:pt idx="289">
                  <c:v>173</c:v>
                </c:pt>
                <c:pt idx="290">
                  <c:v>111</c:v>
                </c:pt>
                <c:pt idx="291">
                  <c:v>178</c:v>
                </c:pt>
                <c:pt idx="292">
                  <c:v>102</c:v>
                </c:pt>
                <c:pt idx="293">
                  <c:v>147</c:v>
                </c:pt>
                <c:pt idx="294">
                  <c:v>151</c:v>
                </c:pt>
                <c:pt idx="29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D-4284-A50F-45C9FC2882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789391"/>
        <c:axId val="681908111"/>
      </c:lineChart>
      <c:catAx>
        <c:axId val="68078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08111"/>
        <c:crosses val="autoZero"/>
        <c:auto val="1"/>
        <c:lblAlgn val="ctr"/>
        <c:lblOffset val="100"/>
        <c:noMultiLvlLbl val="0"/>
      </c:catAx>
      <c:valAx>
        <c:axId val="681908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6807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金龍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圖表!$C$3:$C$13</c:f>
              <c:strCache>
                <c:ptCount val="11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1 </c:v>
                </c:pt>
                <c:pt idx="4">
                  <c:v>2 </c:v>
                </c:pt>
                <c:pt idx="5">
                  <c:v>3 </c:v>
                </c:pt>
                <c:pt idx="6">
                  <c:v>4 </c:v>
                </c:pt>
                <c:pt idx="7">
                  <c:v>5 </c:v>
                </c:pt>
                <c:pt idx="8">
                  <c:v>1 </c:v>
                </c:pt>
                <c:pt idx="9">
                  <c:v>2 </c:v>
                </c:pt>
                <c:pt idx="10">
                  <c:v>3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(圖表!$F$3:$F$5,圖表!$F$11:$F$13,圖表!$F$180:$F$183,圖表!$F$289:$F$291)</c:f>
              <c:numCache>
                <c:formatCode>#,##0_ </c:formatCode>
                <c:ptCount val="13"/>
                <c:pt idx="0">
                  <c:v>96</c:v>
                </c:pt>
                <c:pt idx="1">
                  <c:v>116</c:v>
                </c:pt>
                <c:pt idx="2">
                  <c:v>104</c:v>
                </c:pt>
                <c:pt idx="3">
                  <c:v>102</c:v>
                </c:pt>
                <c:pt idx="4">
                  <c:v>127</c:v>
                </c:pt>
                <c:pt idx="5">
                  <c:v>108</c:v>
                </c:pt>
                <c:pt idx="6">
                  <c:v>111</c:v>
                </c:pt>
                <c:pt idx="7">
                  <c:v>143</c:v>
                </c:pt>
                <c:pt idx="8">
                  <c:v>127</c:v>
                </c:pt>
                <c:pt idx="9">
                  <c:v>102</c:v>
                </c:pt>
                <c:pt idx="10">
                  <c:v>85</c:v>
                </c:pt>
                <c:pt idx="11">
                  <c:v>142</c:v>
                </c:pt>
                <c:pt idx="1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7-407A-87B4-D39133538E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789391"/>
        <c:axId val="681908111"/>
      </c:lineChart>
      <c:catAx>
        <c:axId val="68078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08111"/>
        <c:crosses val="autoZero"/>
        <c:auto val="1"/>
        <c:lblAlgn val="ctr"/>
        <c:lblOffset val="100"/>
        <c:noMultiLvlLbl val="0"/>
      </c:catAx>
      <c:valAx>
        <c:axId val="681908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6807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Kelly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圖表!$C$3:$C$13</c:f>
              <c:strCache>
                <c:ptCount val="11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1 </c:v>
                </c:pt>
                <c:pt idx="4">
                  <c:v>2 </c:v>
                </c:pt>
                <c:pt idx="5">
                  <c:v>3 </c:v>
                </c:pt>
                <c:pt idx="6">
                  <c:v>4 </c:v>
                </c:pt>
                <c:pt idx="7">
                  <c:v>5 </c:v>
                </c:pt>
                <c:pt idx="8">
                  <c:v>1 </c:v>
                </c:pt>
                <c:pt idx="9">
                  <c:v>2 </c:v>
                </c:pt>
                <c:pt idx="10">
                  <c:v>3 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(圖表!$G$61:$G$75,圖表!$G$98:$G$105,圖表!$G$112:$G$138,圖表!$G$141:$G$145)</c:f>
              <c:numCache>
                <c:formatCode>#,##0_ </c:formatCode>
                <c:ptCount val="55"/>
                <c:pt idx="0">
                  <c:v>116</c:v>
                </c:pt>
                <c:pt idx="1">
                  <c:v>136</c:v>
                </c:pt>
                <c:pt idx="2">
                  <c:v>93</c:v>
                </c:pt>
                <c:pt idx="3">
                  <c:v>106</c:v>
                </c:pt>
                <c:pt idx="4">
                  <c:v>101</c:v>
                </c:pt>
                <c:pt idx="5">
                  <c:v>87</c:v>
                </c:pt>
                <c:pt idx="6">
                  <c:v>106</c:v>
                </c:pt>
                <c:pt idx="7">
                  <c:v>96</c:v>
                </c:pt>
                <c:pt idx="8">
                  <c:v>131</c:v>
                </c:pt>
                <c:pt idx="9">
                  <c:v>101</c:v>
                </c:pt>
                <c:pt idx="10">
                  <c:v>120</c:v>
                </c:pt>
                <c:pt idx="11">
                  <c:v>98</c:v>
                </c:pt>
                <c:pt idx="12">
                  <c:v>103</c:v>
                </c:pt>
                <c:pt idx="13">
                  <c:v>125</c:v>
                </c:pt>
                <c:pt idx="14">
                  <c:v>100</c:v>
                </c:pt>
                <c:pt idx="15">
                  <c:v>116</c:v>
                </c:pt>
                <c:pt idx="16">
                  <c:v>82</c:v>
                </c:pt>
                <c:pt idx="17">
                  <c:v>144</c:v>
                </c:pt>
                <c:pt idx="18">
                  <c:v>109</c:v>
                </c:pt>
                <c:pt idx="19">
                  <c:v>101</c:v>
                </c:pt>
                <c:pt idx="20">
                  <c:v>114</c:v>
                </c:pt>
                <c:pt idx="21">
                  <c:v>116</c:v>
                </c:pt>
                <c:pt idx="22">
                  <c:v>136</c:v>
                </c:pt>
                <c:pt idx="23">
                  <c:v>95</c:v>
                </c:pt>
                <c:pt idx="24">
                  <c:v>82</c:v>
                </c:pt>
                <c:pt idx="25">
                  <c:v>100</c:v>
                </c:pt>
                <c:pt idx="26">
                  <c:v>119</c:v>
                </c:pt>
                <c:pt idx="27">
                  <c:v>98</c:v>
                </c:pt>
                <c:pt idx="28">
                  <c:v>96</c:v>
                </c:pt>
                <c:pt idx="29">
                  <c:v>100</c:v>
                </c:pt>
                <c:pt idx="30">
                  <c:v>160</c:v>
                </c:pt>
                <c:pt idx="31">
                  <c:v>135</c:v>
                </c:pt>
                <c:pt idx="32">
                  <c:v>144</c:v>
                </c:pt>
                <c:pt idx="33">
                  <c:v>111</c:v>
                </c:pt>
                <c:pt idx="34">
                  <c:v>109</c:v>
                </c:pt>
                <c:pt idx="35">
                  <c:v>102</c:v>
                </c:pt>
                <c:pt idx="36">
                  <c:v>123</c:v>
                </c:pt>
                <c:pt idx="37">
                  <c:v>106</c:v>
                </c:pt>
                <c:pt idx="38">
                  <c:v>129</c:v>
                </c:pt>
                <c:pt idx="39">
                  <c:v>104</c:v>
                </c:pt>
                <c:pt idx="40">
                  <c:v>91</c:v>
                </c:pt>
                <c:pt idx="41">
                  <c:v>110</c:v>
                </c:pt>
                <c:pt idx="42">
                  <c:v>85</c:v>
                </c:pt>
                <c:pt idx="43">
                  <c:v>106</c:v>
                </c:pt>
                <c:pt idx="44">
                  <c:v>100</c:v>
                </c:pt>
                <c:pt idx="45">
                  <c:v>120</c:v>
                </c:pt>
                <c:pt idx="46">
                  <c:v>152</c:v>
                </c:pt>
                <c:pt idx="47">
                  <c:v>125</c:v>
                </c:pt>
                <c:pt idx="48">
                  <c:v>106</c:v>
                </c:pt>
                <c:pt idx="49">
                  <c:v>107</c:v>
                </c:pt>
                <c:pt idx="50">
                  <c:v>137</c:v>
                </c:pt>
                <c:pt idx="51">
                  <c:v>143</c:v>
                </c:pt>
                <c:pt idx="52">
                  <c:v>138</c:v>
                </c:pt>
                <c:pt idx="53">
                  <c:v>130</c:v>
                </c:pt>
                <c:pt idx="5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453E-8607-63A74CFFF0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789391"/>
        <c:axId val="681908111"/>
      </c:lineChart>
      <c:catAx>
        <c:axId val="68078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08111"/>
        <c:crosses val="autoZero"/>
        <c:auto val="1"/>
        <c:lblAlgn val="ctr"/>
        <c:lblOffset val="100"/>
        <c:noMultiLvlLbl val="0"/>
      </c:catAx>
      <c:valAx>
        <c:axId val="681908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6807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圖表!$C$3:$C$13</c:f>
              <c:strCache>
                <c:ptCount val="11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1 </c:v>
                </c:pt>
                <c:pt idx="4">
                  <c:v>2 </c:v>
                </c:pt>
                <c:pt idx="5">
                  <c:v>3 </c:v>
                </c:pt>
                <c:pt idx="6">
                  <c:v>4 </c:v>
                </c:pt>
                <c:pt idx="7">
                  <c:v>5 </c:v>
                </c:pt>
                <c:pt idx="8">
                  <c:v>1 </c:v>
                </c:pt>
                <c:pt idx="9">
                  <c:v>2 </c:v>
                </c:pt>
                <c:pt idx="10">
                  <c:v>3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圖表!$H$317:$H$336</c:f>
              <c:numCache>
                <c:formatCode>#,##0_ </c:formatCode>
                <c:ptCount val="20"/>
                <c:pt idx="0">
                  <c:v>122</c:v>
                </c:pt>
                <c:pt idx="1">
                  <c:v>118</c:v>
                </c:pt>
                <c:pt idx="2">
                  <c:v>124</c:v>
                </c:pt>
                <c:pt idx="3">
                  <c:v>100</c:v>
                </c:pt>
                <c:pt idx="4">
                  <c:v>122</c:v>
                </c:pt>
                <c:pt idx="5">
                  <c:v>118</c:v>
                </c:pt>
                <c:pt idx="6">
                  <c:v>100</c:v>
                </c:pt>
                <c:pt idx="7">
                  <c:v>97</c:v>
                </c:pt>
                <c:pt idx="8">
                  <c:v>124</c:v>
                </c:pt>
                <c:pt idx="9">
                  <c:v>79</c:v>
                </c:pt>
                <c:pt idx="10">
                  <c:v>109</c:v>
                </c:pt>
                <c:pt idx="11">
                  <c:v>135</c:v>
                </c:pt>
                <c:pt idx="12">
                  <c:v>109</c:v>
                </c:pt>
                <c:pt idx="13">
                  <c:v>127</c:v>
                </c:pt>
                <c:pt idx="14">
                  <c:v>104</c:v>
                </c:pt>
                <c:pt idx="15">
                  <c:v>121</c:v>
                </c:pt>
                <c:pt idx="16">
                  <c:v>102</c:v>
                </c:pt>
                <c:pt idx="17">
                  <c:v>106</c:v>
                </c:pt>
                <c:pt idx="18">
                  <c:v>95</c:v>
                </c:pt>
                <c:pt idx="1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1-4243-A019-99AD6AA495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789391"/>
        <c:axId val="681908111"/>
      </c:lineChart>
      <c:catAx>
        <c:axId val="68078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08111"/>
        <c:crosses val="autoZero"/>
        <c:auto val="1"/>
        <c:lblAlgn val="ctr"/>
        <c:lblOffset val="100"/>
        <c:noMultiLvlLbl val="0"/>
      </c:catAx>
      <c:valAx>
        <c:axId val="681908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6807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583127</xdr:colOff>
      <xdr:row>1</xdr:row>
      <xdr:rowOff>111034</xdr:rowOff>
    </xdr:from>
    <xdr:to>
      <xdr:col>43</xdr:col>
      <xdr:colOff>0</xdr:colOff>
      <xdr:row>17</xdr:row>
      <xdr:rowOff>48986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7A243D-EA4B-4DE5-87C5-1A5EB61D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583670</xdr:colOff>
      <xdr:row>18</xdr:row>
      <xdr:rowOff>10391</xdr:rowOff>
    </xdr:from>
    <xdr:to>
      <xdr:col>43</xdr:col>
      <xdr:colOff>0</xdr:colOff>
      <xdr:row>31</xdr:row>
      <xdr:rowOff>156260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C7F89E6-7D9C-4235-B6EF-E1D367A7B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594756</xdr:colOff>
      <xdr:row>34</xdr:row>
      <xdr:rowOff>5938</xdr:rowOff>
    </xdr:from>
    <xdr:to>
      <xdr:col>43</xdr:col>
      <xdr:colOff>0</xdr:colOff>
      <xdr:row>47</xdr:row>
      <xdr:rowOff>151806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3759978-B973-43E9-8D54-7CE39867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43</xdr:col>
      <xdr:colOff>0</xdr:colOff>
      <xdr:row>63</xdr:row>
      <xdr:rowOff>145869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B600EA6-C40B-40E7-A25C-E8B50462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-1</xdr:colOff>
      <xdr:row>66</xdr:row>
      <xdr:rowOff>11546</xdr:rowOff>
    </xdr:from>
    <xdr:to>
      <xdr:col>43</xdr:col>
      <xdr:colOff>-1</xdr:colOff>
      <xdr:row>79</xdr:row>
      <xdr:rowOff>157415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C769C4C-49F8-4626-936E-815FEE1E2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大塚-陳威中" id="{D5B6E404-37A0-43E8-9B5B-D4815A4553CD}" userId="S::weichungchen@oitc.com.tw::341dd053-82f7-4cd9-bc5f-c01f40eac1eb" providerId="AD"/>
  <person displayName="大塚-陳威中" id="{CC3B3995-0D48-432C-9E76-35665453CD27}" userId="S::weichungchen@OITCTW.onmicrosoft.com::341dd053-82f7-4cd9-bc5f-c01f40eac1eb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70" dT="2021-09-03T03:25:04.31" personId="{CC3B3995-0D48-432C-9E76-35665453CD27}" id="{D9F76AC9-5449-4CAE-BA00-B646DD3842BB}">
    <text>疫情後首打</text>
  </threadedComment>
  <threadedComment ref="A397" dT="2022-04-12T09:50:15.26" personId="{D5B6E404-37A0-43E8-9B5B-D4815A4553CD}" id="{CA5C4AB6-3382-49A8-A559-1D1AD17FAB37}">
    <text>公球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94" dT="2021-09-03T03:25:04.31" personId="{CC3B3995-0D48-432C-9E76-35665453CD27}" id="{4D67D040-0A62-4BFC-99A6-B24FC34DFB02}">
    <text>疫情後首打</text>
  </threadedComment>
  <threadedComment ref="A285" dT="2022-04-12T09:50:15.26" personId="{D5B6E404-37A0-43E8-9B5B-D4815A4553CD}" id="{3A4D648B-EA8E-4F63-957C-0AD2EBFBEF9A}">
    <text>公球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3E2B-0037-4B07-950A-6F7CDAD301A1}">
  <dimension ref="A1:O479"/>
  <sheetViews>
    <sheetView tabSelected="1" workbookViewId="0">
      <pane xSplit="3" ySplit="2" topLeftCell="D447" activePane="bottomRight" state="frozen"/>
      <selection pane="topRight" activeCell="D1" sqref="D1"/>
      <selection pane="bottomLeft" activeCell="A3" sqref="A3"/>
      <selection pane="bottomRight" activeCell="K475" sqref="K475"/>
    </sheetView>
  </sheetViews>
  <sheetFormatPr defaultRowHeight="16.5" x14ac:dyDescent="0.25"/>
  <cols>
    <col min="2" max="2" width="12.875" bestFit="1" customWidth="1"/>
    <col min="3" max="3" width="11.625" customWidth="1"/>
    <col min="6" max="6" width="8.875" customWidth="1"/>
  </cols>
  <sheetData>
    <row r="1" spans="1:12" x14ac:dyDescent="0.25">
      <c r="A1" s="35" t="s">
        <v>11</v>
      </c>
      <c r="B1" s="35" t="s">
        <v>4</v>
      </c>
      <c r="C1" s="35" t="s">
        <v>5</v>
      </c>
      <c r="D1" s="43" t="s">
        <v>0</v>
      </c>
      <c r="E1" s="43"/>
      <c r="F1" s="43"/>
      <c r="G1" s="43"/>
      <c r="H1" s="28"/>
    </row>
    <row r="2" spans="1:12" x14ac:dyDescent="0.25">
      <c r="A2" s="35"/>
      <c r="B2" s="35"/>
      <c r="C2" s="35"/>
      <c r="D2" s="2" t="s">
        <v>1</v>
      </c>
      <c r="E2" s="3" t="s">
        <v>3</v>
      </c>
      <c r="F2" s="4" t="s">
        <v>2</v>
      </c>
      <c r="G2" s="23" t="s">
        <v>17</v>
      </c>
      <c r="H2" s="29" t="s">
        <v>52</v>
      </c>
    </row>
    <row r="3" spans="1:12" x14ac:dyDescent="0.25">
      <c r="A3" s="35">
        <v>1</v>
      </c>
      <c r="B3" s="34">
        <v>44069</v>
      </c>
      <c r="C3" s="1">
        <v>1</v>
      </c>
      <c r="D3" s="1">
        <v>135</v>
      </c>
      <c r="E3" s="1">
        <v>111</v>
      </c>
      <c r="F3" s="1">
        <v>96</v>
      </c>
      <c r="G3" s="1" t="s">
        <v>8</v>
      </c>
      <c r="H3" s="1" t="s">
        <v>8</v>
      </c>
    </row>
    <row r="4" spans="1:12" x14ac:dyDescent="0.25">
      <c r="A4" s="35"/>
      <c r="B4" s="34"/>
      <c r="C4" s="1">
        <v>2</v>
      </c>
      <c r="D4" s="1">
        <v>141</v>
      </c>
      <c r="E4" s="1">
        <v>125</v>
      </c>
      <c r="F4" s="1">
        <v>116</v>
      </c>
      <c r="G4" s="1" t="s">
        <v>8</v>
      </c>
      <c r="H4" s="1" t="s">
        <v>8</v>
      </c>
    </row>
    <row r="5" spans="1:12" x14ac:dyDescent="0.25">
      <c r="A5" s="35"/>
      <c r="B5" s="34"/>
      <c r="C5" s="1">
        <v>3</v>
      </c>
      <c r="D5" s="1">
        <v>124</v>
      </c>
      <c r="E5" s="1">
        <v>181</v>
      </c>
      <c r="F5" s="1">
        <v>104</v>
      </c>
      <c r="G5" s="1" t="s">
        <v>8</v>
      </c>
      <c r="H5" s="1" t="s">
        <v>8</v>
      </c>
    </row>
    <row r="6" spans="1:12" x14ac:dyDescent="0.25">
      <c r="A6" s="35"/>
      <c r="B6" s="34"/>
      <c r="C6" s="7" t="s">
        <v>6</v>
      </c>
      <c r="D6" s="8">
        <f>IF(SUM(D3:D5)=0,"-",SUM(D3:D5))</f>
        <v>400</v>
      </c>
      <c r="E6" s="8">
        <f t="shared" ref="E6:F6" si="0">IF(SUM(E3:E5)=0,"-",SUM(E3:E5))</f>
        <v>417</v>
      </c>
      <c r="F6" s="8">
        <f t="shared" si="0"/>
        <v>316</v>
      </c>
      <c r="G6" s="8" t="str">
        <f t="shared" ref="G6" si="1">IF(SUM(G3:G5)=0,"-",SUM(G3:G5))</f>
        <v>-</v>
      </c>
      <c r="H6" s="8" t="str">
        <f t="shared" ref="H6" si="2">IF(SUM(H3:H5)=0,"-",SUM(H3:H5))</f>
        <v>-</v>
      </c>
    </row>
    <row r="7" spans="1:12" x14ac:dyDescent="0.25">
      <c r="A7" s="35"/>
      <c r="B7" s="34"/>
      <c r="C7" s="9" t="s">
        <v>7</v>
      </c>
      <c r="D7" s="10">
        <f>IF(D6="-","-",D6/MAX($C3:$C5))</f>
        <v>133.33333333333334</v>
      </c>
      <c r="E7" s="10">
        <f t="shared" ref="E7:F7" si="3">IF(E6="-","-",E6/MAX($C3:$C5))</f>
        <v>139</v>
      </c>
      <c r="F7" s="10">
        <f t="shared" si="3"/>
        <v>105.33333333333333</v>
      </c>
      <c r="G7" s="10" t="str">
        <f t="shared" ref="G7" si="4">IF(G6="-","-",G6/MAX($C3:$C5))</f>
        <v>-</v>
      </c>
      <c r="H7" s="10" t="str">
        <f t="shared" ref="H7" si="5">IF(H6="-","-",H6/MAX($C3:$C5))</f>
        <v>-</v>
      </c>
    </row>
    <row r="8" spans="1:12" x14ac:dyDescent="0.25">
      <c r="A8" s="35">
        <v>2</v>
      </c>
      <c r="B8" s="34">
        <v>44078</v>
      </c>
      <c r="C8" s="1">
        <v>1</v>
      </c>
      <c r="D8" s="1">
        <v>107</v>
      </c>
      <c r="E8" s="1">
        <v>159</v>
      </c>
      <c r="F8" s="1" t="s">
        <v>8</v>
      </c>
      <c r="G8" s="1" t="s">
        <v>8</v>
      </c>
      <c r="H8" s="1" t="s">
        <v>8</v>
      </c>
      <c r="L8" s="5"/>
    </row>
    <row r="9" spans="1:12" x14ac:dyDescent="0.25">
      <c r="A9" s="35"/>
      <c r="B9" s="34"/>
      <c r="C9" s="1">
        <v>2</v>
      </c>
      <c r="D9" s="1">
        <v>117</v>
      </c>
      <c r="E9" s="1">
        <v>185</v>
      </c>
      <c r="F9" s="1" t="s">
        <v>8</v>
      </c>
      <c r="G9" s="1" t="s">
        <v>8</v>
      </c>
      <c r="H9" s="1" t="s">
        <v>8</v>
      </c>
    </row>
    <row r="10" spans="1:12" x14ac:dyDescent="0.25">
      <c r="A10" s="35"/>
      <c r="B10" s="34"/>
      <c r="C10" s="1">
        <v>3</v>
      </c>
      <c r="D10" s="1">
        <v>117</v>
      </c>
      <c r="E10" s="1">
        <v>145</v>
      </c>
      <c r="F10" s="1" t="s">
        <v>8</v>
      </c>
      <c r="G10" s="1" t="s">
        <v>8</v>
      </c>
      <c r="H10" s="1" t="s">
        <v>8</v>
      </c>
    </row>
    <row r="11" spans="1:12" x14ac:dyDescent="0.25">
      <c r="A11" s="35"/>
      <c r="B11" s="34"/>
      <c r="C11" s="1">
        <v>4</v>
      </c>
      <c r="D11" s="1">
        <v>110</v>
      </c>
      <c r="E11" s="1">
        <v>132</v>
      </c>
      <c r="F11" s="1" t="s">
        <v>8</v>
      </c>
      <c r="G11" s="1" t="s">
        <v>8</v>
      </c>
      <c r="H11" s="1" t="s">
        <v>8</v>
      </c>
    </row>
    <row r="12" spans="1:12" x14ac:dyDescent="0.25">
      <c r="A12" s="35"/>
      <c r="B12" s="34"/>
      <c r="C12" s="1">
        <v>5</v>
      </c>
      <c r="D12" s="1">
        <v>130</v>
      </c>
      <c r="E12" s="1">
        <v>176</v>
      </c>
      <c r="F12" s="1" t="s">
        <v>8</v>
      </c>
      <c r="G12" s="1" t="s">
        <v>8</v>
      </c>
      <c r="H12" s="1" t="s">
        <v>8</v>
      </c>
    </row>
    <row r="13" spans="1:12" x14ac:dyDescent="0.25">
      <c r="A13" s="35"/>
      <c r="B13" s="34"/>
      <c r="C13" s="7" t="s">
        <v>6</v>
      </c>
      <c r="D13" s="8">
        <f t="shared" ref="D13:E13" si="6">IF(SUM(D8:D12)=0,"-",SUM(D8:D12))</f>
        <v>581</v>
      </c>
      <c r="E13" s="8">
        <f t="shared" si="6"/>
        <v>797</v>
      </c>
      <c r="F13" s="8" t="str">
        <f>IF(SUM(F8:F12)=0,"-",SUM(F8:F12))</f>
        <v>-</v>
      </c>
      <c r="G13" s="8" t="str">
        <f>IF(SUM(G8:G12)=0,"-",SUM(G8:G12))</f>
        <v>-</v>
      </c>
      <c r="H13" s="8" t="str">
        <f>IF(SUM(H8:H12)=0,"-",SUM(H8:H12))</f>
        <v>-</v>
      </c>
    </row>
    <row r="14" spans="1:12" x14ac:dyDescent="0.25">
      <c r="A14" s="35"/>
      <c r="B14" s="34"/>
      <c r="C14" s="9" t="s">
        <v>7</v>
      </c>
      <c r="D14" s="10">
        <f t="shared" ref="D14:E14" si="7">IF(D13="-","-",D13/MAX($C8:$C12))</f>
        <v>116.2</v>
      </c>
      <c r="E14" s="10">
        <f t="shared" si="7"/>
        <v>159.4</v>
      </c>
      <c r="F14" s="10" t="str">
        <f>IF(F13="-","-",F13/MAX($C8:$C12))</f>
        <v>-</v>
      </c>
      <c r="G14" s="10" t="str">
        <f>IF(G13="-","-",G13/MAX($C8:$C12))</f>
        <v>-</v>
      </c>
      <c r="H14" s="10" t="str">
        <f>IF(H13="-","-",H13/MAX($C8:$C12))</f>
        <v>-</v>
      </c>
    </row>
    <row r="15" spans="1:12" x14ac:dyDescent="0.25">
      <c r="A15" s="35">
        <v>3</v>
      </c>
      <c r="B15" s="39">
        <v>44084</v>
      </c>
      <c r="C15" s="1">
        <v>1</v>
      </c>
      <c r="D15" s="1">
        <v>142</v>
      </c>
      <c r="E15" s="1">
        <v>174</v>
      </c>
      <c r="F15" s="1">
        <v>102</v>
      </c>
      <c r="G15" s="1" t="s">
        <v>8</v>
      </c>
      <c r="H15" s="1" t="s">
        <v>8</v>
      </c>
    </row>
    <row r="16" spans="1:12" x14ac:dyDescent="0.25">
      <c r="A16" s="35"/>
      <c r="B16" s="40"/>
      <c r="C16" s="1">
        <v>2</v>
      </c>
      <c r="D16" s="1">
        <v>100</v>
      </c>
      <c r="E16" s="1">
        <v>158</v>
      </c>
      <c r="F16" s="1">
        <v>127</v>
      </c>
      <c r="G16" s="1" t="s">
        <v>8</v>
      </c>
      <c r="H16" s="1" t="s">
        <v>8</v>
      </c>
    </row>
    <row r="17" spans="1:15" x14ac:dyDescent="0.25">
      <c r="A17" s="35"/>
      <c r="B17" s="40"/>
      <c r="C17" s="1">
        <v>3</v>
      </c>
      <c r="D17" s="1">
        <v>114</v>
      </c>
      <c r="E17" s="1">
        <v>118</v>
      </c>
      <c r="F17" s="1">
        <v>108</v>
      </c>
      <c r="G17" s="1" t="s">
        <v>8</v>
      </c>
      <c r="H17" s="1" t="s">
        <v>8</v>
      </c>
    </row>
    <row r="18" spans="1:15" x14ac:dyDescent="0.25">
      <c r="A18" s="35"/>
      <c r="B18" s="40"/>
      <c r="C18" s="7" t="s">
        <v>6</v>
      </c>
      <c r="D18" s="8">
        <f>IF(SUM(D15:D17)=0,"-",SUM(D15:D17))</f>
        <v>356</v>
      </c>
      <c r="E18" s="8">
        <f t="shared" ref="E18" si="8">IF(SUM(E15:E17)=0,"-",SUM(E15:E17))</f>
        <v>450</v>
      </c>
      <c r="F18" s="8">
        <f t="shared" ref="F18:G18" si="9">IF(SUM(F15:F17)=0,"-",SUM(F15:F17))</f>
        <v>337</v>
      </c>
      <c r="G18" s="8" t="str">
        <f t="shared" si="9"/>
        <v>-</v>
      </c>
      <c r="H18" s="8" t="str">
        <f t="shared" ref="H18" si="10">IF(SUM(H15:H17)=0,"-",SUM(H15:H17))</f>
        <v>-</v>
      </c>
    </row>
    <row r="19" spans="1:15" x14ac:dyDescent="0.25">
      <c r="A19" s="35"/>
      <c r="B19" s="41"/>
      <c r="C19" s="9" t="s">
        <v>7</v>
      </c>
      <c r="D19" s="10">
        <f>IF(D18="-","-",D18/MAX($C15:$C17))</f>
        <v>118.66666666666667</v>
      </c>
      <c r="E19" s="10">
        <f t="shared" ref="E19" si="11">IF(E18="-","-",E18/MAX($C15:$C17))</f>
        <v>150</v>
      </c>
      <c r="F19" s="10">
        <f t="shared" ref="F19:G19" si="12">IF(F18="-","-",F18/MAX($C15:$C17))</f>
        <v>112.33333333333333</v>
      </c>
      <c r="G19" s="10" t="str">
        <f t="shared" si="12"/>
        <v>-</v>
      </c>
      <c r="H19" s="10" t="str">
        <f t="shared" ref="H19" si="13">IF(H18="-","-",H18/MAX($C15:$C17))</f>
        <v>-</v>
      </c>
    </row>
    <row r="20" spans="1:15" x14ac:dyDescent="0.25">
      <c r="A20" s="44">
        <v>4</v>
      </c>
      <c r="B20" s="34">
        <v>44091</v>
      </c>
      <c r="C20" s="1">
        <v>1</v>
      </c>
      <c r="D20" s="1">
        <v>76</v>
      </c>
      <c r="E20" s="1">
        <v>161</v>
      </c>
      <c r="F20" s="1" t="s">
        <v>8</v>
      </c>
      <c r="G20" s="1" t="s">
        <v>8</v>
      </c>
      <c r="H20" s="1" t="s">
        <v>8</v>
      </c>
      <c r="J20" s="25"/>
      <c r="K20" t="s">
        <v>20</v>
      </c>
    </row>
    <row r="21" spans="1:15" x14ac:dyDescent="0.25">
      <c r="A21" s="45"/>
      <c r="B21" s="34"/>
      <c r="C21" s="1">
        <v>2</v>
      </c>
      <c r="D21" s="1">
        <v>98</v>
      </c>
      <c r="E21" s="1">
        <v>148</v>
      </c>
      <c r="F21" s="1" t="s">
        <v>8</v>
      </c>
      <c r="G21" s="1" t="s">
        <v>8</v>
      </c>
      <c r="H21" s="1" t="s">
        <v>8</v>
      </c>
    </row>
    <row r="22" spans="1:15" x14ac:dyDescent="0.25">
      <c r="A22" s="45"/>
      <c r="B22" s="34"/>
      <c r="C22" s="1">
        <v>3</v>
      </c>
      <c r="D22" s="1">
        <v>132</v>
      </c>
      <c r="E22" s="1">
        <v>148</v>
      </c>
      <c r="F22" s="1" t="s">
        <v>8</v>
      </c>
      <c r="G22" s="1" t="s">
        <v>8</v>
      </c>
      <c r="H22" s="1" t="s">
        <v>8</v>
      </c>
    </row>
    <row r="23" spans="1:15" x14ac:dyDescent="0.25">
      <c r="A23" s="45"/>
      <c r="B23" s="34"/>
      <c r="C23" s="1">
        <v>4</v>
      </c>
      <c r="D23" s="1">
        <v>116</v>
      </c>
      <c r="E23" s="1">
        <v>162</v>
      </c>
      <c r="F23" s="1" t="s">
        <v>8</v>
      </c>
      <c r="G23" s="1" t="s">
        <v>8</v>
      </c>
      <c r="H23" s="1" t="s">
        <v>8</v>
      </c>
    </row>
    <row r="24" spans="1:15" x14ac:dyDescent="0.25">
      <c r="A24" s="45"/>
      <c r="B24" s="34"/>
      <c r="C24" s="1">
        <v>5</v>
      </c>
      <c r="D24" s="1">
        <v>90</v>
      </c>
      <c r="E24" s="1">
        <v>145</v>
      </c>
      <c r="F24" s="1" t="s">
        <v>8</v>
      </c>
      <c r="G24" s="1" t="s">
        <v>8</v>
      </c>
      <c r="H24" s="1" t="s">
        <v>8</v>
      </c>
    </row>
    <row r="25" spans="1:15" x14ac:dyDescent="0.25">
      <c r="A25" s="45"/>
      <c r="B25" s="34"/>
      <c r="C25" s="7" t="s">
        <v>6</v>
      </c>
      <c r="D25" s="8">
        <f>IF(SUM(D20:D24)=0,"-",SUM(D20:D24))</f>
        <v>512</v>
      </c>
      <c r="E25" s="8">
        <f>IF(SUM(E20:E24)=0,"-",SUM(E20:E24))</f>
        <v>764</v>
      </c>
      <c r="F25" s="8" t="str">
        <f>IF(SUM(F20:F24)=0,"-",SUM(F20:F24))</f>
        <v>-</v>
      </c>
      <c r="G25" s="8" t="str">
        <f>IF(SUM(G20:G24)=0,"-",SUM(G20:G24))</f>
        <v>-</v>
      </c>
      <c r="H25" s="8" t="str">
        <f>IF(SUM(H20:H24)=0,"-",SUM(H20:H24))</f>
        <v>-</v>
      </c>
      <c r="L25">
        <v>1011</v>
      </c>
      <c r="M25">
        <v>200</v>
      </c>
      <c r="N25">
        <v>159</v>
      </c>
      <c r="O25">
        <v>197</v>
      </c>
    </row>
    <row r="26" spans="1:15" x14ac:dyDescent="0.25">
      <c r="A26" s="45"/>
      <c r="B26" s="34"/>
      <c r="C26" s="9" t="s">
        <v>7</v>
      </c>
      <c r="D26" s="10">
        <f>IF(D25="-","-",D25/MAX($C20:$C24))</f>
        <v>102.4</v>
      </c>
      <c r="E26" s="10">
        <f>IF(E25="-","-",E25/MAX($C20:$C24))</f>
        <v>152.80000000000001</v>
      </c>
      <c r="F26" s="10" t="str">
        <f>IF(F25="-","-",F25/MAX($C20:$C24))</f>
        <v>-</v>
      </c>
      <c r="G26" s="10" t="str">
        <f>IF(G25="-","-",G25/MAX($C20:$C24))</f>
        <v>-</v>
      </c>
      <c r="H26" s="10" t="str">
        <f>IF(H25="-","-",H25/MAX($C20:$C24))</f>
        <v>-</v>
      </c>
    </row>
    <row r="27" spans="1:15" x14ac:dyDescent="0.25">
      <c r="A27" s="35">
        <v>5</v>
      </c>
      <c r="B27" s="34">
        <v>44097</v>
      </c>
      <c r="C27" s="1">
        <v>1</v>
      </c>
      <c r="D27" s="1">
        <v>99</v>
      </c>
      <c r="E27" s="1">
        <v>158</v>
      </c>
      <c r="F27" s="1" t="s">
        <v>8</v>
      </c>
      <c r="G27" s="1" t="s">
        <v>8</v>
      </c>
      <c r="H27" s="1" t="s">
        <v>8</v>
      </c>
      <c r="L27">
        <v>1007</v>
      </c>
    </row>
    <row r="28" spans="1:15" x14ac:dyDescent="0.25">
      <c r="A28" s="35"/>
      <c r="B28" s="34"/>
      <c r="C28" s="1">
        <v>2</v>
      </c>
      <c r="D28" s="1">
        <v>119</v>
      </c>
      <c r="E28" s="1">
        <v>130</v>
      </c>
      <c r="F28" s="1" t="s">
        <v>8</v>
      </c>
      <c r="G28" s="1" t="s">
        <v>8</v>
      </c>
      <c r="H28" s="1" t="s">
        <v>8</v>
      </c>
    </row>
    <row r="29" spans="1:15" x14ac:dyDescent="0.25">
      <c r="A29" s="35"/>
      <c r="B29" s="34"/>
      <c r="C29" s="1">
        <v>3</v>
      </c>
      <c r="D29" s="1">
        <v>120</v>
      </c>
      <c r="E29" s="1">
        <v>227</v>
      </c>
      <c r="F29" s="1" t="s">
        <v>8</v>
      </c>
      <c r="G29" s="1" t="s">
        <v>8</v>
      </c>
      <c r="H29" s="1" t="s">
        <v>8</v>
      </c>
    </row>
    <row r="30" spans="1:15" x14ac:dyDescent="0.25">
      <c r="A30" s="35"/>
      <c r="B30" s="34"/>
      <c r="C30" s="1">
        <v>4</v>
      </c>
      <c r="D30" s="1">
        <v>182</v>
      </c>
      <c r="E30" s="1">
        <v>134</v>
      </c>
      <c r="F30" s="1" t="s">
        <v>8</v>
      </c>
      <c r="G30" s="1" t="s">
        <v>8</v>
      </c>
      <c r="H30" s="1" t="s">
        <v>8</v>
      </c>
    </row>
    <row r="31" spans="1:15" x14ac:dyDescent="0.25">
      <c r="A31" s="35"/>
      <c r="B31" s="34"/>
      <c r="C31" s="1">
        <v>5</v>
      </c>
      <c r="D31" s="1">
        <v>156</v>
      </c>
      <c r="E31" s="1">
        <v>184</v>
      </c>
      <c r="F31" s="1" t="s">
        <v>8</v>
      </c>
      <c r="G31" s="1" t="s">
        <v>8</v>
      </c>
      <c r="H31" s="1" t="s">
        <v>8</v>
      </c>
    </row>
    <row r="32" spans="1:15" x14ac:dyDescent="0.25">
      <c r="A32" s="35"/>
      <c r="B32" s="34"/>
      <c r="C32" s="1">
        <v>6</v>
      </c>
      <c r="D32" s="1">
        <v>110</v>
      </c>
      <c r="E32" s="1">
        <v>156</v>
      </c>
      <c r="F32" s="1" t="s">
        <v>8</v>
      </c>
      <c r="G32" s="1" t="s">
        <v>8</v>
      </c>
      <c r="H32" s="1" t="s">
        <v>8</v>
      </c>
    </row>
    <row r="33" spans="1:8" x14ac:dyDescent="0.25">
      <c r="A33" s="35"/>
      <c r="B33" s="34"/>
      <c r="C33" s="7" t="s">
        <v>6</v>
      </c>
      <c r="D33" s="8">
        <f>IF(SUM(D27:D32)=0,"-",SUM(D27:D32))</f>
        <v>786</v>
      </c>
      <c r="E33" s="8">
        <f t="shared" ref="E33:F33" si="14">IF(SUM(E27:E32)=0,"-",SUM(E27:E32))</f>
        <v>989</v>
      </c>
      <c r="F33" s="8" t="str">
        <f t="shared" si="14"/>
        <v>-</v>
      </c>
      <c r="G33" s="8" t="str">
        <f t="shared" ref="G33" si="15">IF(SUM(G27:G32)=0,"-",SUM(G27:G32))</f>
        <v>-</v>
      </c>
      <c r="H33" s="8" t="str">
        <f t="shared" ref="H33" si="16">IF(SUM(H27:H32)=0,"-",SUM(H27:H32))</f>
        <v>-</v>
      </c>
    </row>
    <row r="34" spans="1:8" x14ac:dyDescent="0.25">
      <c r="A34" s="35"/>
      <c r="B34" s="34"/>
      <c r="C34" s="9" t="s">
        <v>7</v>
      </c>
      <c r="D34" s="10">
        <f>IF(D33="-","-",D33/MAX($C27:$C32))</f>
        <v>131</v>
      </c>
      <c r="E34" s="10">
        <f t="shared" ref="E34:F34" si="17">IF(E33="-","-",E33/MAX($C27:$C32))</f>
        <v>164.83333333333334</v>
      </c>
      <c r="F34" s="10" t="str">
        <f t="shared" si="17"/>
        <v>-</v>
      </c>
      <c r="G34" s="10" t="str">
        <f t="shared" ref="G34" si="18">IF(G33="-","-",G33/MAX($C27:$C32))</f>
        <v>-</v>
      </c>
      <c r="H34" s="10" t="str">
        <f t="shared" ref="H34" si="19">IF(H33="-","-",H33/MAX($C27:$C32))</f>
        <v>-</v>
      </c>
    </row>
    <row r="35" spans="1:8" x14ac:dyDescent="0.25">
      <c r="A35" s="46">
        <v>6</v>
      </c>
      <c r="B35" s="34">
        <v>44111</v>
      </c>
      <c r="C35" s="1">
        <v>1</v>
      </c>
      <c r="D35" s="1">
        <v>118</v>
      </c>
      <c r="E35" s="1">
        <v>154</v>
      </c>
      <c r="F35" s="1" t="s">
        <v>8</v>
      </c>
      <c r="G35" s="1" t="s">
        <v>8</v>
      </c>
      <c r="H35" s="1" t="s">
        <v>8</v>
      </c>
    </row>
    <row r="36" spans="1:8" x14ac:dyDescent="0.25">
      <c r="A36" s="47"/>
      <c r="B36" s="34"/>
      <c r="C36" s="1">
        <v>2</v>
      </c>
      <c r="D36" s="1">
        <v>139</v>
      </c>
      <c r="E36" s="1">
        <v>126</v>
      </c>
      <c r="F36" s="1" t="s">
        <v>8</v>
      </c>
      <c r="G36" s="1" t="s">
        <v>8</v>
      </c>
      <c r="H36" s="1" t="s">
        <v>8</v>
      </c>
    </row>
    <row r="37" spans="1:8" x14ac:dyDescent="0.25">
      <c r="A37" s="47"/>
      <c r="B37" s="34"/>
      <c r="C37" s="1">
        <v>3</v>
      </c>
      <c r="D37" s="1">
        <v>145</v>
      </c>
      <c r="E37" s="1">
        <v>149</v>
      </c>
      <c r="F37" s="1" t="s">
        <v>8</v>
      </c>
      <c r="G37" s="1" t="s">
        <v>8</v>
      </c>
      <c r="H37" s="1" t="s">
        <v>8</v>
      </c>
    </row>
    <row r="38" spans="1:8" x14ac:dyDescent="0.25">
      <c r="A38" s="47"/>
      <c r="B38" s="34"/>
      <c r="C38" s="1">
        <v>4</v>
      </c>
      <c r="D38" s="1">
        <v>170</v>
      </c>
      <c r="E38" s="1">
        <v>174</v>
      </c>
      <c r="F38" s="1" t="s">
        <v>8</v>
      </c>
      <c r="G38" s="1" t="s">
        <v>8</v>
      </c>
      <c r="H38" s="1" t="s">
        <v>8</v>
      </c>
    </row>
    <row r="39" spans="1:8" x14ac:dyDescent="0.25">
      <c r="A39" s="47"/>
      <c r="B39" s="34"/>
      <c r="C39" s="1">
        <v>5</v>
      </c>
      <c r="D39" s="1">
        <v>144</v>
      </c>
      <c r="E39" s="1">
        <v>136</v>
      </c>
      <c r="F39" s="1" t="s">
        <v>8</v>
      </c>
      <c r="G39" s="1" t="s">
        <v>8</v>
      </c>
      <c r="H39" s="1" t="s">
        <v>8</v>
      </c>
    </row>
    <row r="40" spans="1:8" x14ac:dyDescent="0.25">
      <c r="A40" s="47"/>
      <c r="B40" s="34"/>
      <c r="C40" s="7" t="s">
        <v>6</v>
      </c>
      <c r="D40" s="8">
        <f>IF(SUM(D35:D39)=0,"-",SUM(D35:D39))</f>
        <v>716</v>
      </c>
      <c r="E40" s="8">
        <f>IF(SUM(E35:E39)=0,"-",SUM(E35:E39))</f>
        <v>739</v>
      </c>
      <c r="F40" s="8" t="str">
        <f>IF(SUM(F35:F39)=0,"-",SUM(F35:F39))</f>
        <v>-</v>
      </c>
      <c r="G40" s="8" t="str">
        <f>IF(SUM(G35:G39)=0,"-",SUM(G35:G39))</f>
        <v>-</v>
      </c>
      <c r="H40" s="8" t="str">
        <f>IF(SUM(H35:H39)=0,"-",SUM(H35:H39))</f>
        <v>-</v>
      </c>
    </row>
    <row r="41" spans="1:8" x14ac:dyDescent="0.25">
      <c r="A41" s="47"/>
      <c r="B41" s="34"/>
      <c r="C41" s="9" t="s">
        <v>7</v>
      </c>
      <c r="D41" s="10">
        <f>IF(D40="-","-",D40/MAX($C35:$C39))</f>
        <v>143.19999999999999</v>
      </c>
      <c r="E41" s="10">
        <f>IF(E40="-","-",E40/MAX($C35:$C39))</f>
        <v>147.80000000000001</v>
      </c>
      <c r="F41" s="10" t="str">
        <f>IF(F40="-","-",F40/MAX($C35:$C39))</f>
        <v>-</v>
      </c>
      <c r="G41" s="10" t="str">
        <f>IF(G40="-","-",G40/MAX($C35:$C39))</f>
        <v>-</v>
      </c>
      <c r="H41" s="10" t="str">
        <f>IF(H40="-","-",H40/MAX($C35:$C39))</f>
        <v>-</v>
      </c>
    </row>
    <row r="42" spans="1:8" x14ac:dyDescent="0.25">
      <c r="A42" s="35">
        <v>7</v>
      </c>
      <c r="B42" s="39">
        <v>44115</v>
      </c>
      <c r="C42" s="1">
        <v>1</v>
      </c>
      <c r="D42" s="1" t="s">
        <v>8</v>
      </c>
      <c r="E42" s="1">
        <v>200</v>
      </c>
      <c r="F42" s="1" t="s">
        <v>8</v>
      </c>
      <c r="G42" s="1" t="s">
        <v>8</v>
      </c>
      <c r="H42" s="1" t="s">
        <v>8</v>
      </c>
    </row>
    <row r="43" spans="1:8" x14ac:dyDescent="0.25">
      <c r="A43" s="35"/>
      <c r="B43" s="40"/>
      <c r="C43" s="1">
        <v>2</v>
      </c>
      <c r="D43" s="1" t="s">
        <v>8</v>
      </c>
      <c r="E43" s="1">
        <v>159</v>
      </c>
      <c r="F43" s="1" t="s">
        <v>8</v>
      </c>
      <c r="G43" s="1" t="s">
        <v>8</v>
      </c>
      <c r="H43" s="1" t="s">
        <v>8</v>
      </c>
    </row>
    <row r="44" spans="1:8" x14ac:dyDescent="0.25">
      <c r="A44" s="35"/>
      <c r="B44" s="40"/>
      <c r="C44" s="1">
        <v>3</v>
      </c>
      <c r="D44" s="1" t="s">
        <v>8</v>
      </c>
      <c r="E44" s="1">
        <v>197</v>
      </c>
      <c r="F44" s="1" t="s">
        <v>8</v>
      </c>
      <c r="G44" s="1" t="s">
        <v>8</v>
      </c>
      <c r="H44" s="1" t="s">
        <v>8</v>
      </c>
    </row>
    <row r="45" spans="1:8" x14ac:dyDescent="0.25">
      <c r="A45" s="35"/>
      <c r="B45" s="40"/>
      <c r="C45" s="7" t="s">
        <v>6</v>
      </c>
      <c r="D45" s="8" t="str">
        <f>IF(SUM(D42:D44)=0,"-",SUM(D42:D44))</f>
        <v>-</v>
      </c>
      <c r="E45" s="8">
        <f t="shared" ref="E45:F45" si="20">IF(SUM(E42:E44)=0,"-",SUM(E42:E44))</f>
        <v>556</v>
      </c>
      <c r="F45" s="8" t="str">
        <f t="shared" si="20"/>
        <v>-</v>
      </c>
      <c r="G45" s="8" t="str">
        <f t="shared" ref="G45" si="21">IF(SUM(G42:G44)=0,"-",SUM(G42:G44))</f>
        <v>-</v>
      </c>
      <c r="H45" s="8" t="str">
        <f t="shared" ref="H45" si="22">IF(SUM(H42:H44)=0,"-",SUM(H42:H44))</f>
        <v>-</v>
      </c>
    </row>
    <row r="46" spans="1:8" x14ac:dyDescent="0.25">
      <c r="A46" s="35"/>
      <c r="B46" s="41"/>
      <c r="C46" s="9" t="s">
        <v>7</v>
      </c>
      <c r="D46" s="10" t="str">
        <f>IF(D45="-","-",D45/MAX($C42:$C44))</f>
        <v>-</v>
      </c>
      <c r="E46" s="10">
        <f t="shared" ref="E46:F46" si="23">IF(E45="-","-",E45/MAX($C42:$C44))</f>
        <v>185.33333333333334</v>
      </c>
      <c r="F46" s="10" t="str">
        <f t="shared" si="23"/>
        <v>-</v>
      </c>
      <c r="G46" s="10" t="str">
        <f t="shared" ref="G46" si="24">IF(G45="-","-",G45/MAX($C42:$C44))</f>
        <v>-</v>
      </c>
      <c r="H46" s="10" t="str">
        <f t="shared" ref="H46" si="25">IF(H45="-","-",H45/MAX($C42:$C44))</f>
        <v>-</v>
      </c>
    </row>
    <row r="47" spans="1:8" x14ac:dyDescent="0.25">
      <c r="A47" s="35">
        <v>8</v>
      </c>
      <c r="B47" s="34">
        <v>44122</v>
      </c>
      <c r="C47" s="1">
        <v>1</v>
      </c>
      <c r="D47" s="1">
        <v>114</v>
      </c>
      <c r="E47" s="1">
        <v>99</v>
      </c>
      <c r="F47" s="1" t="s">
        <v>8</v>
      </c>
      <c r="G47" s="1" t="s">
        <v>8</v>
      </c>
      <c r="H47" s="1" t="s">
        <v>8</v>
      </c>
    </row>
    <row r="48" spans="1:8" x14ac:dyDescent="0.25">
      <c r="A48" s="35"/>
      <c r="B48" s="34"/>
      <c r="C48" s="1">
        <v>2</v>
      </c>
      <c r="D48" s="1">
        <v>127</v>
      </c>
      <c r="E48" s="1">
        <v>111</v>
      </c>
      <c r="F48" s="1" t="s">
        <v>8</v>
      </c>
      <c r="G48" s="1" t="s">
        <v>8</v>
      </c>
      <c r="H48" s="1" t="s">
        <v>8</v>
      </c>
    </row>
    <row r="49" spans="1:8" x14ac:dyDescent="0.25">
      <c r="A49" s="35"/>
      <c r="B49" s="34"/>
      <c r="C49" s="1">
        <v>3</v>
      </c>
      <c r="D49" s="1">
        <v>174</v>
      </c>
      <c r="E49" s="1">
        <v>116</v>
      </c>
      <c r="F49" s="1" t="s">
        <v>8</v>
      </c>
      <c r="G49" s="1" t="s">
        <v>8</v>
      </c>
      <c r="H49" s="1" t="s">
        <v>8</v>
      </c>
    </row>
    <row r="50" spans="1:8" x14ac:dyDescent="0.25">
      <c r="A50" s="35"/>
      <c r="B50" s="34"/>
      <c r="C50" s="1">
        <v>4</v>
      </c>
      <c r="D50" s="1">
        <v>106</v>
      </c>
      <c r="E50" s="1">
        <v>169</v>
      </c>
      <c r="F50" s="1" t="s">
        <v>8</v>
      </c>
      <c r="G50" s="1" t="s">
        <v>8</v>
      </c>
      <c r="H50" s="1" t="s">
        <v>8</v>
      </c>
    </row>
    <row r="51" spans="1:8" x14ac:dyDescent="0.25">
      <c r="A51" s="35"/>
      <c r="B51" s="34"/>
      <c r="C51" s="1">
        <v>5</v>
      </c>
      <c r="D51" s="1">
        <v>128</v>
      </c>
      <c r="E51" s="1">
        <v>154</v>
      </c>
      <c r="F51" s="1" t="s">
        <v>8</v>
      </c>
      <c r="G51" s="1" t="s">
        <v>8</v>
      </c>
      <c r="H51" s="1" t="s">
        <v>8</v>
      </c>
    </row>
    <row r="52" spans="1:8" x14ac:dyDescent="0.25">
      <c r="A52" s="35"/>
      <c r="B52" s="34"/>
      <c r="C52" s="1">
        <v>6</v>
      </c>
      <c r="D52" s="1">
        <v>148</v>
      </c>
      <c r="E52" s="1">
        <v>178</v>
      </c>
      <c r="F52" s="1" t="s">
        <v>8</v>
      </c>
      <c r="G52" s="1" t="s">
        <v>8</v>
      </c>
      <c r="H52" s="1" t="s">
        <v>8</v>
      </c>
    </row>
    <row r="53" spans="1:8" x14ac:dyDescent="0.25">
      <c r="A53" s="35"/>
      <c r="B53" s="34"/>
      <c r="C53" s="7" t="s">
        <v>6</v>
      </c>
      <c r="D53" s="8">
        <f>IF(SUM(D47:D52)=0,"-",SUM(D47:D52))</f>
        <v>797</v>
      </c>
      <c r="E53" s="8">
        <f t="shared" ref="E53:F53" si="26">IF(SUM(E47:E52)=0,"-",SUM(E47:E52))</f>
        <v>827</v>
      </c>
      <c r="F53" s="8" t="str">
        <f t="shared" si="26"/>
        <v>-</v>
      </c>
      <c r="G53" s="8" t="str">
        <f t="shared" ref="G53" si="27">IF(SUM(G47:G52)=0,"-",SUM(G47:G52))</f>
        <v>-</v>
      </c>
      <c r="H53" s="8" t="str">
        <f t="shared" ref="H53" si="28">IF(SUM(H47:H52)=0,"-",SUM(H47:H52))</f>
        <v>-</v>
      </c>
    </row>
    <row r="54" spans="1:8" x14ac:dyDescent="0.25">
      <c r="A54" s="35"/>
      <c r="B54" s="34"/>
      <c r="C54" s="9" t="s">
        <v>7</v>
      </c>
      <c r="D54" s="10">
        <f>IF(D53="-","-",D53/MAX($C47:$C52))</f>
        <v>132.83333333333334</v>
      </c>
      <c r="E54" s="10">
        <f t="shared" ref="E54:F54" si="29">IF(E53="-","-",E53/MAX($C47:$C52))</f>
        <v>137.83333333333334</v>
      </c>
      <c r="F54" s="10" t="str">
        <f t="shared" si="29"/>
        <v>-</v>
      </c>
      <c r="G54" s="10" t="str">
        <f t="shared" ref="G54" si="30">IF(G53="-","-",G53/MAX($C47:$C52))</f>
        <v>-</v>
      </c>
      <c r="H54" s="10" t="str">
        <f t="shared" ref="H54" si="31">IF(H53="-","-",H53/MAX($C47:$C52))</f>
        <v>-</v>
      </c>
    </row>
    <row r="55" spans="1:8" x14ac:dyDescent="0.25">
      <c r="A55" s="35">
        <v>9</v>
      </c>
      <c r="B55" s="34">
        <v>44125</v>
      </c>
      <c r="C55" s="1">
        <v>1</v>
      </c>
      <c r="D55" s="1">
        <v>127</v>
      </c>
      <c r="E55" s="1">
        <v>110</v>
      </c>
      <c r="F55" s="1" t="s">
        <v>8</v>
      </c>
      <c r="G55" s="1" t="s">
        <v>8</v>
      </c>
      <c r="H55" s="1" t="s">
        <v>8</v>
      </c>
    </row>
    <row r="56" spans="1:8" x14ac:dyDescent="0.25">
      <c r="A56" s="35"/>
      <c r="B56" s="34"/>
      <c r="C56" s="1">
        <v>2</v>
      </c>
      <c r="D56" s="1">
        <v>134</v>
      </c>
      <c r="E56" s="1">
        <v>138</v>
      </c>
      <c r="F56" s="1" t="s">
        <v>8</v>
      </c>
      <c r="G56" s="1" t="s">
        <v>8</v>
      </c>
      <c r="H56" s="1" t="s">
        <v>8</v>
      </c>
    </row>
    <row r="57" spans="1:8" x14ac:dyDescent="0.25">
      <c r="A57" s="35"/>
      <c r="B57" s="34"/>
      <c r="C57" s="1">
        <v>3</v>
      </c>
      <c r="D57" s="1">
        <v>130</v>
      </c>
      <c r="E57" s="1">
        <v>109</v>
      </c>
      <c r="F57" s="1" t="s">
        <v>8</v>
      </c>
      <c r="G57" s="1" t="s">
        <v>8</v>
      </c>
      <c r="H57" s="1" t="s">
        <v>8</v>
      </c>
    </row>
    <row r="58" spans="1:8" x14ac:dyDescent="0.25">
      <c r="A58" s="35"/>
      <c r="B58" s="34"/>
      <c r="C58" s="1">
        <v>4</v>
      </c>
      <c r="D58" s="1">
        <v>120</v>
      </c>
      <c r="E58" s="1">
        <v>166</v>
      </c>
      <c r="F58" s="1" t="s">
        <v>8</v>
      </c>
      <c r="G58" s="1" t="s">
        <v>8</v>
      </c>
      <c r="H58" s="1" t="s">
        <v>8</v>
      </c>
    </row>
    <row r="59" spans="1:8" x14ac:dyDescent="0.25">
      <c r="A59" s="35"/>
      <c r="B59" s="34"/>
      <c r="C59" s="1">
        <v>5</v>
      </c>
      <c r="D59" s="1">
        <v>88</v>
      </c>
      <c r="E59" s="1">
        <v>135</v>
      </c>
      <c r="F59" s="1" t="s">
        <v>8</v>
      </c>
      <c r="G59" s="1" t="s">
        <v>8</v>
      </c>
      <c r="H59" s="1" t="s">
        <v>8</v>
      </c>
    </row>
    <row r="60" spans="1:8" x14ac:dyDescent="0.25">
      <c r="A60" s="35"/>
      <c r="B60" s="34"/>
      <c r="C60" s="7" t="s">
        <v>6</v>
      </c>
      <c r="D60" s="8">
        <f>IF(SUM(D55:D59)=0,"-",SUM(D55:D59))</f>
        <v>599</v>
      </c>
      <c r="E60" s="8">
        <f>IF(SUM(E55:E59)=0,"-",SUM(E55:E59))</f>
        <v>658</v>
      </c>
      <c r="F60" s="8" t="str">
        <f>IF(SUM(F55:F59)=0,"-",SUM(F55:F59))</f>
        <v>-</v>
      </c>
      <c r="G60" s="8" t="str">
        <f>IF(SUM(G55:G59)=0,"-",SUM(G55:G59))</f>
        <v>-</v>
      </c>
      <c r="H60" s="8" t="str">
        <f>IF(SUM(H55:H59)=0,"-",SUM(H55:H59))</f>
        <v>-</v>
      </c>
    </row>
    <row r="61" spans="1:8" x14ac:dyDescent="0.25">
      <c r="A61" s="35"/>
      <c r="B61" s="34"/>
      <c r="C61" s="9" t="s">
        <v>7</v>
      </c>
      <c r="D61" s="10">
        <f>IF(D60="-","-",D60/MAX($C55:$C59))</f>
        <v>119.8</v>
      </c>
      <c r="E61" s="10">
        <f>IF(E60="-","-",E60/MAX($C55:$C59))</f>
        <v>131.6</v>
      </c>
      <c r="F61" s="10" t="str">
        <f>IF(F60="-","-",F60/MAX($C55:$C59))</f>
        <v>-</v>
      </c>
      <c r="G61" s="10" t="str">
        <f>IF(G60="-","-",G60/MAX($C55:$C59))</f>
        <v>-</v>
      </c>
      <c r="H61" s="10" t="str">
        <f>IF(H60="-","-",H60/MAX($C55:$C59))</f>
        <v>-</v>
      </c>
    </row>
    <row r="62" spans="1:8" x14ac:dyDescent="0.25">
      <c r="A62" s="35">
        <v>10</v>
      </c>
      <c r="B62" s="34">
        <v>44132</v>
      </c>
      <c r="C62" s="1">
        <v>1</v>
      </c>
      <c r="D62" s="1">
        <v>167</v>
      </c>
      <c r="E62" s="1">
        <v>87</v>
      </c>
      <c r="F62" s="1" t="s">
        <v>8</v>
      </c>
      <c r="G62" s="1" t="s">
        <v>8</v>
      </c>
      <c r="H62" s="1" t="s">
        <v>8</v>
      </c>
    </row>
    <row r="63" spans="1:8" x14ac:dyDescent="0.25">
      <c r="A63" s="35"/>
      <c r="B63" s="34"/>
      <c r="C63" s="1">
        <v>2</v>
      </c>
      <c r="D63" s="1">
        <v>125</v>
      </c>
      <c r="E63" s="1">
        <v>162</v>
      </c>
      <c r="F63" s="1" t="s">
        <v>8</v>
      </c>
      <c r="G63" s="1" t="s">
        <v>8</v>
      </c>
      <c r="H63" s="1" t="s">
        <v>8</v>
      </c>
    </row>
    <row r="64" spans="1:8" x14ac:dyDescent="0.25">
      <c r="A64" s="35"/>
      <c r="B64" s="34"/>
      <c r="C64" s="1">
        <v>3</v>
      </c>
      <c r="D64" s="1">
        <v>146</v>
      </c>
      <c r="E64" s="1">
        <v>111</v>
      </c>
      <c r="F64" s="1" t="s">
        <v>8</v>
      </c>
      <c r="G64" s="1" t="s">
        <v>8</v>
      </c>
      <c r="H64" s="1" t="s">
        <v>8</v>
      </c>
    </row>
    <row r="65" spans="1:8" x14ac:dyDescent="0.25">
      <c r="A65" s="35"/>
      <c r="B65" s="34"/>
      <c r="C65" s="1">
        <v>4</v>
      </c>
      <c r="D65" s="1">
        <v>167</v>
      </c>
      <c r="E65" s="1">
        <v>167</v>
      </c>
      <c r="F65" s="1" t="s">
        <v>8</v>
      </c>
      <c r="G65" s="1" t="s">
        <v>8</v>
      </c>
      <c r="H65" s="1" t="s">
        <v>8</v>
      </c>
    </row>
    <row r="66" spans="1:8" x14ac:dyDescent="0.25">
      <c r="A66" s="35"/>
      <c r="B66" s="34"/>
      <c r="C66" s="1">
        <v>5</v>
      </c>
      <c r="D66" s="1">
        <v>178</v>
      </c>
      <c r="E66" s="1">
        <v>165</v>
      </c>
      <c r="F66" s="1" t="s">
        <v>8</v>
      </c>
      <c r="G66" s="1" t="s">
        <v>8</v>
      </c>
      <c r="H66" s="1" t="s">
        <v>8</v>
      </c>
    </row>
    <row r="67" spans="1:8" x14ac:dyDescent="0.25">
      <c r="A67" s="35"/>
      <c r="B67" s="34"/>
      <c r="C67" s="1">
        <v>6</v>
      </c>
      <c r="D67" s="1">
        <v>128</v>
      </c>
      <c r="E67" s="1">
        <v>157</v>
      </c>
      <c r="F67" s="1" t="s">
        <v>8</v>
      </c>
      <c r="G67" s="1" t="s">
        <v>8</v>
      </c>
      <c r="H67" s="1" t="s">
        <v>8</v>
      </c>
    </row>
    <row r="68" spans="1:8" x14ac:dyDescent="0.25">
      <c r="A68" s="35"/>
      <c r="B68" s="34"/>
      <c r="C68" s="7" t="s">
        <v>6</v>
      </c>
      <c r="D68" s="8">
        <f>IF(SUM(D62:D67)=0,"-",SUM(D62:D67))</f>
        <v>911</v>
      </c>
      <c r="E68" s="8">
        <f t="shared" ref="E68:F68" si="32">IF(SUM(E62:E67)=0,"-",SUM(E62:E67))</f>
        <v>849</v>
      </c>
      <c r="F68" s="8" t="str">
        <f t="shared" si="32"/>
        <v>-</v>
      </c>
      <c r="G68" s="8" t="str">
        <f t="shared" ref="G68" si="33">IF(SUM(G62:G67)=0,"-",SUM(G62:G67))</f>
        <v>-</v>
      </c>
      <c r="H68" s="8" t="str">
        <f t="shared" ref="H68" si="34">IF(SUM(H62:H67)=0,"-",SUM(H62:H67))</f>
        <v>-</v>
      </c>
    </row>
    <row r="69" spans="1:8" x14ac:dyDescent="0.25">
      <c r="A69" s="35"/>
      <c r="B69" s="34"/>
      <c r="C69" s="9" t="s">
        <v>7</v>
      </c>
      <c r="D69" s="10">
        <f>IF(D68="-","-",D68/MAX($C62:$C67))</f>
        <v>151.83333333333334</v>
      </c>
      <c r="E69" s="10">
        <f t="shared" ref="E69:F69" si="35">IF(E68="-","-",E68/MAX($C62:$C67))</f>
        <v>141.5</v>
      </c>
      <c r="F69" s="10" t="str">
        <f t="shared" si="35"/>
        <v>-</v>
      </c>
      <c r="G69" s="10" t="str">
        <f t="shared" ref="G69" si="36">IF(G68="-","-",G68/MAX($C62:$C67))</f>
        <v>-</v>
      </c>
      <c r="H69" s="10" t="str">
        <f t="shared" ref="H69" si="37">IF(H68="-","-",H68/MAX($C62:$C67))</f>
        <v>-</v>
      </c>
    </row>
    <row r="70" spans="1:8" x14ac:dyDescent="0.25">
      <c r="A70" s="35">
        <v>11</v>
      </c>
      <c r="B70" s="34">
        <v>44140</v>
      </c>
      <c r="C70" s="1">
        <v>1</v>
      </c>
      <c r="D70" s="1">
        <v>154</v>
      </c>
      <c r="E70" s="1">
        <v>144</v>
      </c>
      <c r="F70" s="1" t="s">
        <v>8</v>
      </c>
      <c r="G70" s="1" t="s">
        <v>8</v>
      </c>
      <c r="H70" s="1" t="s">
        <v>8</v>
      </c>
    </row>
    <row r="71" spans="1:8" x14ac:dyDescent="0.25">
      <c r="A71" s="35"/>
      <c r="B71" s="34"/>
      <c r="C71" s="1">
        <v>2</v>
      </c>
      <c r="D71" s="1">
        <v>155</v>
      </c>
      <c r="E71" s="1">
        <v>124</v>
      </c>
      <c r="F71" s="1" t="s">
        <v>8</v>
      </c>
      <c r="G71" s="1" t="s">
        <v>8</v>
      </c>
      <c r="H71" s="1" t="s">
        <v>8</v>
      </c>
    </row>
    <row r="72" spans="1:8" x14ac:dyDescent="0.25">
      <c r="A72" s="35"/>
      <c r="B72" s="34"/>
      <c r="C72" s="1">
        <v>3</v>
      </c>
      <c r="D72" s="1">
        <v>139</v>
      </c>
      <c r="E72" s="1">
        <v>123</v>
      </c>
      <c r="F72" s="1" t="s">
        <v>8</v>
      </c>
      <c r="G72" s="1" t="s">
        <v>8</v>
      </c>
      <c r="H72" s="1" t="s">
        <v>8</v>
      </c>
    </row>
    <row r="73" spans="1:8" x14ac:dyDescent="0.25">
      <c r="A73" s="35"/>
      <c r="B73" s="34"/>
      <c r="C73" s="1">
        <v>4</v>
      </c>
      <c r="D73" s="1">
        <v>186</v>
      </c>
      <c r="E73" s="1">
        <v>98</v>
      </c>
      <c r="F73" s="1" t="s">
        <v>8</v>
      </c>
      <c r="G73" s="1" t="s">
        <v>8</v>
      </c>
      <c r="H73" s="1" t="s">
        <v>8</v>
      </c>
    </row>
    <row r="74" spans="1:8" x14ac:dyDescent="0.25">
      <c r="A74" s="35"/>
      <c r="B74" s="34"/>
      <c r="C74" s="1">
        <v>5</v>
      </c>
      <c r="D74" s="1">
        <v>161</v>
      </c>
      <c r="E74" s="1">
        <v>159</v>
      </c>
      <c r="F74" s="1" t="s">
        <v>8</v>
      </c>
      <c r="G74" s="1" t="s">
        <v>8</v>
      </c>
      <c r="H74" s="1" t="s">
        <v>8</v>
      </c>
    </row>
    <row r="75" spans="1:8" x14ac:dyDescent="0.25">
      <c r="A75" s="35"/>
      <c r="B75" s="34"/>
      <c r="C75" s="1">
        <v>6</v>
      </c>
      <c r="D75" s="1">
        <v>137</v>
      </c>
      <c r="E75" s="1">
        <v>117</v>
      </c>
      <c r="F75" s="1" t="s">
        <v>8</v>
      </c>
      <c r="G75" s="1" t="s">
        <v>8</v>
      </c>
      <c r="H75" s="1" t="s">
        <v>8</v>
      </c>
    </row>
    <row r="76" spans="1:8" x14ac:dyDescent="0.25">
      <c r="A76" s="35"/>
      <c r="B76" s="34"/>
      <c r="C76" s="7" t="s">
        <v>6</v>
      </c>
      <c r="D76" s="8">
        <f>IF(SUM(D70:D75)=0,"-",SUM(D70:D75))</f>
        <v>932</v>
      </c>
      <c r="E76" s="8">
        <f t="shared" ref="E76:F76" si="38">IF(SUM(E70:E75)=0,"-",SUM(E70:E75))</f>
        <v>765</v>
      </c>
      <c r="F76" s="8" t="str">
        <f t="shared" si="38"/>
        <v>-</v>
      </c>
      <c r="G76" s="8" t="str">
        <f t="shared" ref="G76" si="39">IF(SUM(G70:G75)=0,"-",SUM(G70:G75))</f>
        <v>-</v>
      </c>
      <c r="H76" s="8" t="str">
        <f t="shared" ref="H76" si="40">IF(SUM(H70:H75)=0,"-",SUM(H70:H75))</f>
        <v>-</v>
      </c>
    </row>
    <row r="77" spans="1:8" x14ac:dyDescent="0.25">
      <c r="A77" s="35"/>
      <c r="B77" s="34"/>
      <c r="C77" s="9" t="s">
        <v>7</v>
      </c>
      <c r="D77" s="10">
        <f>IF(D76="-","-",D76/MAX($C70:$C75))</f>
        <v>155.33333333333334</v>
      </c>
      <c r="E77" s="10">
        <f t="shared" ref="E77:F77" si="41">IF(E76="-","-",E76/MAX($C70:$C75))</f>
        <v>127.5</v>
      </c>
      <c r="F77" s="10" t="str">
        <f t="shared" si="41"/>
        <v>-</v>
      </c>
      <c r="G77" s="10" t="str">
        <f t="shared" ref="G77" si="42">IF(G76="-","-",G76/MAX($C70:$C75))</f>
        <v>-</v>
      </c>
      <c r="H77" s="10" t="str">
        <f t="shared" ref="H77" si="43">IF(H76="-","-",H76/MAX($C70:$C75))</f>
        <v>-</v>
      </c>
    </row>
    <row r="78" spans="1:8" x14ac:dyDescent="0.25">
      <c r="A78" s="35">
        <v>12</v>
      </c>
      <c r="B78" s="34">
        <v>44143</v>
      </c>
      <c r="C78" s="1">
        <v>1</v>
      </c>
      <c r="D78" s="1" t="s">
        <v>8</v>
      </c>
      <c r="E78" s="1">
        <v>163</v>
      </c>
      <c r="F78" s="1" t="s">
        <v>8</v>
      </c>
      <c r="G78" s="1" t="s">
        <v>8</v>
      </c>
      <c r="H78" s="1" t="s">
        <v>8</v>
      </c>
    </row>
    <row r="79" spans="1:8" x14ac:dyDescent="0.25">
      <c r="A79" s="35"/>
      <c r="B79" s="34"/>
      <c r="C79" s="1">
        <v>2</v>
      </c>
      <c r="D79" s="1" t="s">
        <v>8</v>
      </c>
      <c r="E79" s="1">
        <v>141</v>
      </c>
      <c r="F79" s="1" t="s">
        <v>8</v>
      </c>
      <c r="G79" s="1" t="s">
        <v>8</v>
      </c>
      <c r="H79" s="1" t="s">
        <v>8</v>
      </c>
    </row>
    <row r="80" spans="1:8" x14ac:dyDescent="0.25">
      <c r="A80" s="35"/>
      <c r="B80" s="34"/>
      <c r="C80" s="1">
        <v>3</v>
      </c>
      <c r="D80" s="1" t="s">
        <v>8</v>
      </c>
      <c r="E80" s="1">
        <v>149</v>
      </c>
      <c r="F80" s="1" t="s">
        <v>8</v>
      </c>
      <c r="G80" s="1" t="s">
        <v>8</v>
      </c>
      <c r="H80" s="1" t="s">
        <v>8</v>
      </c>
    </row>
    <row r="81" spans="1:8" x14ac:dyDescent="0.25">
      <c r="A81" s="35"/>
      <c r="B81" s="34"/>
      <c r="C81" s="1">
        <v>4</v>
      </c>
      <c r="D81" s="1" t="s">
        <v>8</v>
      </c>
      <c r="E81" s="1">
        <v>149</v>
      </c>
      <c r="F81" s="1" t="s">
        <v>8</v>
      </c>
      <c r="G81" s="1" t="s">
        <v>8</v>
      </c>
      <c r="H81" s="1" t="s">
        <v>8</v>
      </c>
    </row>
    <row r="82" spans="1:8" x14ac:dyDescent="0.25">
      <c r="A82" s="35"/>
      <c r="B82" s="34"/>
      <c r="C82" s="1">
        <v>5</v>
      </c>
      <c r="D82" s="1" t="s">
        <v>8</v>
      </c>
      <c r="E82" s="1">
        <v>176</v>
      </c>
      <c r="F82" s="1" t="s">
        <v>8</v>
      </c>
      <c r="G82" s="1" t="s">
        <v>8</v>
      </c>
      <c r="H82" s="1" t="s">
        <v>8</v>
      </c>
    </row>
    <row r="83" spans="1:8" x14ac:dyDescent="0.25">
      <c r="A83" s="35"/>
      <c r="B83" s="34"/>
      <c r="C83" s="7" t="s">
        <v>6</v>
      </c>
      <c r="D83" s="8" t="str">
        <f>IF(SUM(D78:D82)=0,"-",SUM(D78:D82))</f>
        <v>-</v>
      </c>
      <c r="E83" s="8">
        <f>IF(SUM(E78:E82)=0,"-",SUM(E78:E82))</f>
        <v>778</v>
      </c>
      <c r="F83" s="8" t="str">
        <f>IF(SUM(F78:F82)=0,"-",SUM(F78:F82))</f>
        <v>-</v>
      </c>
      <c r="G83" s="8" t="str">
        <f>IF(SUM(G78:G82)=0,"-",SUM(G78:G82))</f>
        <v>-</v>
      </c>
      <c r="H83" s="8" t="str">
        <f>IF(SUM(H78:H82)=0,"-",SUM(H78:H82))</f>
        <v>-</v>
      </c>
    </row>
    <row r="84" spans="1:8" x14ac:dyDescent="0.25">
      <c r="A84" s="35"/>
      <c r="B84" s="34"/>
      <c r="C84" s="9" t="s">
        <v>7</v>
      </c>
      <c r="D84" s="10" t="str">
        <f>IF(D83="-","-",D83/MAX($C78:$C82))</f>
        <v>-</v>
      </c>
      <c r="E84" s="10">
        <f>IF(E83="-","-",E83/MAX($C78:$C82))</f>
        <v>155.6</v>
      </c>
      <c r="F84" s="10" t="str">
        <f>IF(F83="-","-",F83/MAX($C78:$C82))</f>
        <v>-</v>
      </c>
      <c r="G84" s="10" t="str">
        <f>IF(G83="-","-",G83/MAX($C78:$C82))</f>
        <v>-</v>
      </c>
      <c r="H84" s="10" t="str">
        <f>IF(H83="-","-",H83/MAX($C78:$C82))</f>
        <v>-</v>
      </c>
    </row>
    <row r="85" spans="1:8" x14ac:dyDescent="0.25">
      <c r="A85" s="35">
        <v>13</v>
      </c>
      <c r="B85" s="34">
        <v>44147</v>
      </c>
      <c r="C85" s="1">
        <v>1</v>
      </c>
      <c r="D85" s="1">
        <v>126</v>
      </c>
      <c r="E85" s="1">
        <v>199</v>
      </c>
      <c r="F85" s="1" t="s">
        <v>8</v>
      </c>
      <c r="G85" s="1">
        <v>116</v>
      </c>
      <c r="H85" s="1" t="s">
        <v>8</v>
      </c>
    </row>
    <row r="86" spans="1:8" x14ac:dyDescent="0.25">
      <c r="A86" s="35"/>
      <c r="B86" s="34"/>
      <c r="C86" s="1">
        <v>2</v>
      </c>
      <c r="D86" s="1">
        <v>120</v>
      </c>
      <c r="E86" s="1">
        <v>141</v>
      </c>
      <c r="F86" s="1" t="s">
        <v>8</v>
      </c>
      <c r="G86" s="1">
        <v>136</v>
      </c>
      <c r="H86" s="1" t="s">
        <v>8</v>
      </c>
    </row>
    <row r="87" spans="1:8" x14ac:dyDescent="0.25">
      <c r="A87" s="35"/>
      <c r="B87" s="34"/>
      <c r="C87" s="1">
        <v>3</v>
      </c>
      <c r="D87" s="1">
        <v>138</v>
      </c>
      <c r="E87" s="1">
        <v>129</v>
      </c>
      <c r="F87" s="1" t="s">
        <v>8</v>
      </c>
      <c r="G87" s="1">
        <v>93</v>
      </c>
      <c r="H87" s="1" t="s">
        <v>8</v>
      </c>
    </row>
    <row r="88" spans="1:8" x14ac:dyDescent="0.25">
      <c r="A88" s="35"/>
      <c r="B88" s="34"/>
      <c r="C88" s="1">
        <v>4</v>
      </c>
      <c r="D88" s="1">
        <v>146</v>
      </c>
      <c r="E88" s="1">
        <v>156</v>
      </c>
      <c r="F88" s="1" t="s">
        <v>8</v>
      </c>
      <c r="G88" s="1">
        <v>106</v>
      </c>
      <c r="H88" s="1" t="s">
        <v>8</v>
      </c>
    </row>
    <row r="89" spans="1:8" x14ac:dyDescent="0.25">
      <c r="A89" s="35"/>
      <c r="B89" s="34"/>
      <c r="C89" s="1">
        <v>5</v>
      </c>
      <c r="D89" s="1">
        <v>106</v>
      </c>
      <c r="E89" s="1">
        <v>147</v>
      </c>
      <c r="F89" s="1" t="s">
        <v>8</v>
      </c>
      <c r="G89" s="1">
        <v>101</v>
      </c>
      <c r="H89" s="1" t="s">
        <v>8</v>
      </c>
    </row>
    <row r="90" spans="1:8" x14ac:dyDescent="0.25">
      <c r="A90" s="35"/>
      <c r="B90" s="34"/>
      <c r="C90" s="7" t="s">
        <v>6</v>
      </c>
      <c r="D90" s="8">
        <f>IF(SUM(D85:D89)=0,"-",SUM(D85:D89))</f>
        <v>636</v>
      </c>
      <c r="E90" s="8">
        <f>IF(SUM(E85:E89)=0,"-",SUM(E85:E89))</f>
        <v>772</v>
      </c>
      <c r="F90" s="8" t="str">
        <f>IF(SUM(F85:F89)=0,"-",SUM(F85:F89))</f>
        <v>-</v>
      </c>
      <c r="G90" s="8">
        <f>IF(SUM(G85:G89)=0,"-",SUM(G85:G89))</f>
        <v>552</v>
      </c>
      <c r="H90" s="8" t="str">
        <f>IF(SUM(H85:H89)=0,"-",SUM(H85:H89))</f>
        <v>-</v>
      </c>
    </row>
    <row r="91" spans="1:8" x14ac:dyDescent="0.25">
      <c r="A91" s="35"/>
      <c r="B91" s="34"/>
      <c r="C91" s="9" t="s">
        <v>7</v>
      </c>
      <c r="D91" s="10">
        <f>IF(D90="-","-",D90/MAX($C85:$C89))</f>
        <v>127.2</v>
      </c>
      <c r="E91" s="10">
        <f>IF(E90="-","-",E90/MAX($C85:$C89))</f>
        <v>154.4</v>
      </c>
      <c r="F91" s="10" t="str">
        <f>IF(F90="-","-",F90/MAX($C85:$C89))</f>
        <v>-</v>
      </c>
      <c r="G91" s="10">
        <f>IF(G90="-","-",G90/MAX($C85:$C89))</f>
        <v>110.4</v>
      </c>
      <c r="H91" s="10" t="str">
        <f>IF(H90="-","-",H90/MAX($C85:$C89))</f>
        <v>-</v>
      </c>
    </row>
    <row r="92" spans="1:8" x14ac:dyDescent="0.25">
      <c r="A92" s="35">
        <v>14</v>
      </c>
      <c r="B92" s="34">
        <v>44154</v>
      </c>
      <c r="C92" s="1">
        <v>1</v>
      </c>
      <c r="D92" s="1">
        <v>123</v>
      </c>
      <c r="E92" s="1">
        <v>148</v>
      </c>
      <c r="F92" s="1" t="s">
        <v>8</v>
      </c>
      <c r="G92" s="1">
        <v>87</v>
      </c>
      <c r="H92" s="1" t="s">
        <v>8</v>
      </c>
    </row>
    <row r="93" spans="1:8" x14ac:dyDescent="0.25">
      <c r="A93" s="35"/>
      <c r="B93" s="34"/>
      <c r="C93" s="1">
        <v>2</v>
      </c>
      <c r="D93" s="1">
        <v>137</v>
      </c>
      <c r="E93" s="1">
        <v>153</v>
      </c>
      <c r="F93" s="1" t="s">
        <v>8</v>
      </c>
      <c r="G93" s="1">
        <v>106</v>
      </c>
      <c r="H93" s="1" t="s">
        <v>8</v>
      </c>
    </row>
    <row r="94" spans="1:8" x14ac:dyDescent="0.25">
      <c r="A94" s="35"/>
      <c r="B94" s="34"/>
      <c r="C94" s="1">
        <v>3</v>
      </c>
      <c r="D94" s="1">
        <v>148</v>
      </c>
      <c r="E94" s="1">
        <v>109</v>
      </c>
      <c r="F94" s="1" t="s">
        <v>8</v>
      </c>
      <c r="G94" s="1">
        <v>96</v>
      </c>
      <c r="H94" s="1" t="s">
        <v>8</v>
      </c>
    </row>
    <row r="95" spans="1:8" x14ac:dyDescent="0.25">
      <c r="A95" s="35"/>
      <c r="B95" s="34"/>
      <c r="C95" s="1">
        <v>4</v>
      </c>
      <c r="D95" s="1">
        <v>152</v>
      </c>
      <c r="E95" s="1">
        <v>197</v>
      </c>
      <c r="F95" s="1" t="s">
        <v>8</v>
      </c>
      <c r="G95" s="1">
        <v>131</v>
      </c>
      <c r="H95" s="1" t="s">
        <v>8</v>
      </c>
    </row>
    <row r="96" spans="1:8" x14ac:dyDescent="0.25">
      <c r="A96" s="35"/>
      <c r="B96" s="34"/>
      <c r="C96" s="1">
        <v>5</v>
      </c>
      <c r="D96" s="1">
        <v>152</v>
      </c>
      <c r="E96" s="1">
        <v>163</v>
      </c>
      <c r="F96" s="1" t="s">
        <v>8</v>
      </c>
      <c r="G96" s="1">
        <v>101</v>
      </c>
      <c r="H96" s="1" t="s">
        <v>8</v>
      </c>
    </row>
    <row r="97" spans="1:8" x14ac:dyDescent="0.25">
      <c r="A97" s="35"/>
      <c r="B97" s="34"/>
      <c r="C97" s="7" t="s">
        <v>6</v>
      </c>
      <c r="D97" s="8">
        <f>IF(SUM(D92:D96)=0,"-",SUM(D92:D96))</f>
        <v>712</v>
      </c>
      <c r="E97" s="8">
        <f>IF(SUM(E92:E96)=0,"-",SUM(E92:E96))</f>
        <v>770</v>
      </c>
      <c r="F97" s="8" t="str">
        <f>IF(SUM(F92:F96)=0,"-",SUM(F92:F96))</f>
        <v>-</v>
      </c>
      <c r="G97" s="8">
        <f>IF(SUM(G92:G96)=0,"-",SUM(G92:G96))</f>
        <v>521</v>
      </c>
      <c r="H97" s="8" t="str">
        <f>IF(SUM(H92:H96)=0,"-",SUM(H92:H96))</f>
        <v>-</v>
      </c>
    </row>
    <row r="98" spans="1:8" x14ac:dyDescent="0.25">
      <c r="A98" s="35"/>
      <c r="B98" s="34"/>
      <c r="C98" s="9" t="s">
        <v>7</v>
      </c>
      <c r="D98" s="10">
        <f>IF(D97="-","-",D97/MAX($C92:$C96))</f>
        <v>142.4</v>
      </c>
      <c r="E98" s="10">
        <f>IF(E97="-","-",E97/MAX($C92:$C96))</f>
        <v>154</v>
      </c>
      <c r="F98" s="10" t="str">
        <f>IF(F97="-","-",F97/MAX($C92:$C96))</f>
        <v>-</v>
      </c>
      <c r="G98" s="10">
        <f>IF(G97="-","-",G97/MAX($C92:$C96))</f>
        <v>104.2</v>
      </c>
      <c r="H98" s="10" t="str">
        <f>IF(H97="-","-",H97/MAX($C92:$C96))</f>
        <v>-</v>
      </c>
    </row>
    <row r="99" spans="1:8" x14ac:dyDescent="0.25">
      <c r="A99" s="35">
        <v>15</v>
      </c>
      <c r="B99" s="34">
        <v>44154</v>
      </c>
      <c r="C99" s="1">
        <v>1</v>
      </c>
      <c r="D99" s="1">
        <v>125</v>
      </c>
      <c r="E99" s="1">
        <v>148</v>
      </c>
      <c r="F99" s="1" t="s">
        <v>8</v>
      </c>
      <c r="G99" s="1">
        <v>120</v>
      </c>
      <c r="H99" s="1" t="s">
        <v>8</v>
      </c>
    </row>
    <row r="100" spans="1:8" x14ac:dyDescent="0.25">
      <c r="A100" s="35"/>
      <c r="B100" s="34"/>
      <c r="C100" s="1">
        <v>2</v>
      </c>
      <c r="D100" s="1">
        <v>138</v>
      </c>
      <c r="E100" s="1">
        <v>141</v>
      </c>
      <c r="F100" s="1" t="s">
        <v>8</v>
      </c>
      <c r="G100" s="1">
        <v>98</v>
      </c>
      <c r="H100" s="1" t="s">
        <v>8</v>
      </c>
    </row>
    <row r="101" spans="1:8" x14ac:dyDescent="0.25">
      <c r="A101" s="35"/>
      <c r="B101" s="34"/>
      <c r="C101" s="1">
        <v>3</v>
      </c>
      <c r="D101" s="1">
        <v>124</v>
      </c>
      <c r="E101" s="1">
        <v>128</v>
      </c>
      <c r="F101" s="1" t="s">
        <v>8</v>
      </c>
      <c r="G101" s="1">
        <v>103</v>
      </c>
      <c r="H101" s="1" t="s">
        <v>8</v>
      </c>
    </row>
    <row r="102" spans="1:8" x14ac:dyDescent="0.25">
      <c r="A102" s="35"/>
      <c r="B102" s="34"/>
      <c r="C102" s="1">
        <v>4</v>
      </c>
      <c r="D102" s="1">
        <v>124</v>
      </c>
      <c r="E102" s="1">
        <v>192</v>
      </c>
      <c r="F102" s="1" t="s">
        <v>8</v>
      </c>
      <c r="G102" s="1">
        <v>125</v>
      </c>
      <c r="H102" s="1" t="s">
        <v>8</v>
      </c>
    </row>
    <row r="103" spans="1:8" x14ac:dyDescent="0.25">
      <c r="A103" s="35"/>
      <c r="B103" s="34"/>
      <c r="C103" s="1">
        <v>5</v>
      </c>
      <c r="D103" s="1">
        <v>142</v>
      </c>
      <c r="E103" s="1">
        <v>141</v>
      </c>
      <c r="F103" s="1" t="s">
        <v>8</v>
      </c>
      <c r="G103" s="1">
        <v>100</v>
      </c>
      <c r="H103" s="1" t="s">
        <v>8</v>
      </c>
    </row>
    <row r="104" spans="1:8" x14ac:dyDescent="0.25">
      <c r="A104" s="35"/>
      <c r="B104" s="34"/>
      <c r="C104" s="7" t="s">
        <v>6</v>
      </c>
      <c r="D104" s="8">
        <f>IF(SUM(D99:D103)=0,"-",SUM(D99:D103))</f>
        <v>653</v>
      </c>
      <c r="E104" s="8">
        <f>IF(SUM(E99:E103)=0,"-",SUM(E99:E103))</f>
        <v>750</v>
      </c>
      <c r="F104" s="8" t="str">
        <f>IF(SUM(F99:F103)=0,"-",SUM(F99:F103))</f>
        <v>-</v>
      </c>
      <c r="G104" s="8">
        <f>IF(SUM(G99:G103)=0,"-",SUM(G99:G103))</f>
        <v>546</v>
      </c>
      <c r="H104" s="8" t="str">
        <f>IF(SUM(H99:H103)=0,"-",SUM(H99:H103))</f>
        <v>-</v>
      </c>
    </row>
    <row r="105" spans="1:8" x14ac:dyDescent="0.25">
      <c r="A105" s="35"/>
      <c r="B105" s="34"/>
      <c r="C105" s="9" t="s">
        <v>7</v>
      </c>
      <c r="D105" s="10">
        <f>IF(D104="-","-",D104/MAX($C99:$C103))</f>
        <v>130.6</v>
      </c>
      <c r="E105" s="10">
        <f>IF(E104="-","-",E104/MAX($C99:$C103))</f>
        <v>150</v>
      </c>
      <c r="F105" s="10" t="str">
        <f>IF(F104="-","-",F104/MAX($C99:$C103))</f>
        <v>-</v>
      </c>
      <c r="G105" s="10">
        <f>IF(G104="-","-",G104/MAX($C99:$C103))</f>
        <v>109.2</v>
      </c>
      <c r="H105" s="10" t="str">
        <f>IF(H104="-","-",H104/MAX($C99:$C103))</f>
        <v>-</v>
      </c>
    </row>
    <row r="106" spans="1:8" x14ac:dyDescent="0.25">
      <c r="A106" s="35">
        <v>16</v>
      </c>
      <c r="B106" s="34">
        <v>44167</v>
      </c>
      <c r="C106" s="1">
        <v>1</v>
      </c>
      <c r="D106" s="1">
        <v>108</v>
      </c>
      <c r="E106" s="1">
        <v>121</v>
      </c>
      <c r="F106" s="1" t="s">
        <v>8</v>
      </c>
      <c r="G106" s="1" t="s">
        <v>8</v>
      </c>
      <c r="H106" s="1" t="s">
        <v>8</v>
      </c>
    </row>
    <row r="107" spans="1:8" x14ac:dyDescent="0.25">
      <c r="A107" s="35"/>
      <c r="B107" s="34"/>
      <c r="C107" s="1">
        <v>2</v>
      </c>
      <c r="D107" s="1">
        <v>117</v>
      </c>
      <c r="E107" s="1">
        <v>102</v>
      </c>
      <c r="F107" s="1" t="s">
        <v>8</v>
      </c>
      <c r="G107" s="1" t="s">
        <v>8</v>
      </c>
      <c r="H107" s="1" t="s">
        <v>8</v>
      </c>
    </row>
    <row r="108" spans="1:8" x14ac:dyDescent="0.25">
      <c r="A108" s="35"/>
      <c r="B108" s="34"/>
      <c r="C108" s="1">
        <v>3</v>
      </c>
      <c r="D108" s="1">
        <v>140</v>
      </c>
      <c r="E108" s="1">
        <v>119</v>
      </c>
      <c r="F108" s="1" t="s">
        <v>8</v>
      </c>
      <c r="G108" s="1" t="s">
        <v>8</v>
      </c>
      <c r="H108" s="1" t="s">
        <v>8</v>
      </c>
    </row>
    <row r="109" spans="1:8" x14ac:dyDescent="0.25">
      <c r="A109" s="35"/>
      <c r="B109" s="34"/>
      <c r="C109" s="1">
        <v>4</v>
      </c>
      <c r="D109" s="1">
        <v>147</v>
      </c>
      <c r="E109" s="1">
        <v>95</v>
      </c>
      <c r="F109" s="1" t="s">
        <v>8</v>
      </c>
      <c r="G109" s="1" t="s">
        <v>8</v>
      </c>
      <c r="H109" s="1" t="s">
        <v>8</v>
      </c>
    </row>
    <row r="110" spans="1:8" x14ac:dyDescent="0.25">
      <c r="A110" s="35"/>
      <c r="B110" s="34"/>
      <c r="C110" s="1">
        <v>5</v>
      </c>
      <c r="D110" s="1">
        <v>132</v>
      </c>
      <c r="E110" s="1">
        <v>145</v>
      </c>
      <c r="F110" s="1" t="s">
        <v>8</v>
      </c>
      <c r="G110" s="1" t="s">
        <v>8</v>
      </c>
      <c r="H110" s="1" t="s">
        <v>8</v>
      </c>
    </row>
    <row r="111" spans="1:8" x14ac:dyDescent="0.25">
      <c r="A111" s="35"/>
      <c r="B111" s="34"/>
      <c r="C111" s="1">
        <v>6</v>
      </c>
      <c r="D111" s="1">
        <v>146</v>
      </c>
      <c r="E111" s="1">
        <v>141</v>
      </c>
      <c r="F111" s="1" t="s">
        <v>8</v>
      </c>
      <c r="G111" s="1" t="s">
        <v>8</v>
      </c>
      <c r="H111" s="1" t="s">
        <v>8</v>
      </c>
    </row>
    <row r="112" spans="1:8" x14ac:dyDescent="0.25">
      <c r="A112" s="35"/>
      <c r="B112" s="34"/>
      <c r="C112" s="7" t="s">
        <v>6</v>
      </c>
      <c r="D112" s="8">
        <f>IF(SUM(D106:D111)=0,"-",SUM(D106:D111))</f>
        <v>790</v>
      </c>
      <c r="E112" s="8">
        <f t="shared" ref="E112:G112" si="44">IF(SUM(E106:E111)=0,"-",SUM(E106:E111))</f>
        <v>723</v>
      </c>
      <c r="F112" s="8" t="str">
        <f t="shared" si="44"/>
        <v>-</v>
      </c>
      <c r="G112" s="8" t="str">
        <f t="shared" si="44"/>
        <v>-</v>
      </c>
      <c r="H112" s="8" t="str">
        <f t="shared" ref="H112" si="45">IF(SUM(H106:H111)=0,"-",SUM(H106:H111))</f>
        <v>-</v>
      </c>
    </row>
    <row r="113" spans="1:11" x14ac:dyDescent="0.25">
      <c r="A113" s="35"/>
      <c r="B113" s="34"/>
      <c r="C113" s="9" t="s">
        <v>7</v>
      </c>
      <c r="D113" s="10">
        <f>IF(D112="-","-",D112/MAX($C106:$C111))</f>
        <v>131.66666666666666</v>
      </c>
      <c r="E113" s="10">
        <f t="shared" ref="E113:G113" si="46">IF(E112="-","-",E112/MAX($C106:$C111))</f>
        <v>120.5</v>
      </c>
      <c r="F113" s="10" t="str">
        <f t="shared" si="46"/>
        <v>-</v>
      </c>
      <c r="G113" s="10" t="str">
        <f t="shared" si="46"/>
        <v>-</v>
      </c>
      <c r="H113" s="10" t="str">
        <f t="shared" ref="H113" si="47">IF(H112="-","-",H112/MAX($C106:$C111))</f>
        <v>-</v>
      </c>
    </row>
    <row r="114" spans="1:11" x14ac:dyDescent="0.25">
      <c r="A114" s="35">
        <v>17</v>
      </c>
      <c r="B114" s="34">
        <v>44168</v>
      </c>
      <c r="C114" s="1">
        <v>1</v>
      </c>
      <c r="D114" s="1">
        <v>143</v>
      </c>
      <c r="E114" s="1">
        <v>135</v>
      </c>
      <c r="F114" s="1" t="s">
        <v>8</v>
      </c>
      <c r="G114" s="1" t="s">
        <v>8</v>
      </c>
      <c r="H114" s="1" t="s">
        <v>8</v>
      </c>
    </row>
    <row r="115" spans="1:11" x14ac:dyDescent="0.25">
      <c r="A115" s="35"/>
      <c r="B115" s="34"/>
      <c r="C115" s="1">
        <v>2</v>
      </c>
      <c r="D115" s="1">
        <v>119</v>
      </c>
      <c r="E115" s="1">
        <v>91</v>
      </c>
      <c r="F115" s="1" t="s">
        <v>8</v>
      </c>
      <c r="G115" s="1" t="s">
        <v>8</v>
      </c>
      <c r="H115" s="1" t="s">
        <v>8</v>
      </c>
    </row>
    <row r="116" spans="1:11" x14ac:dyDescent="0.25">
      <c r="A116" s="35"/>
      <c r="B116" s="34"/>
      <c r="C116" s="1">
        <v>3</v>
      </c>
      <c r="D116" s="1">
        <v>170</v>
      </c>
      <c r="E116" s="1">
        <v>146</v>
      </c>
      <c r="F116" s="1" t="s">
        <v>8</v>
      </c>
      <c r="G116" s="1" t="s">
        <v>8</v>
      </c>
      <c r="H116" s="1" t="s">
        <v>8</v>
      </c>
    </row>
    <row r="117" spans="1:11" x14ac:dyDescent="0.25">
      <c r="A117" s="35"/>
      <c r="B117" s="34"/>
      <c r="C117" s="1">
        <v>4</v>
      </c>
      <c r="D117" s="1">
        <v>139</v>
      </c>
      <c r="E117" s="1">
        <v>188</v>
      </c>
      <c r="F117" s="1" t="s">
        <v>8</v>
      </c>
      <c r="G117" s="1" t="s">
        <v>8</v>
      </c>
      <c r="H117" s="1" t="s">
        <v>8</v>
      </c>
    </row>
    <row r="118" spans="1:11" x14ac:dyDescent="0.25">
      <c r="A118" s="35"/>
      <c r="B118" s="34"/>
      <c r="C118" s="1">
        <v>5</v>
      </c>
      <c r="D118" s="1">
        <v>136</v>
      </c>
      <c r="E118" s="1">
        <v>172</v>
      </c>
      <c r="F118" s="1" t="s">
        <v>8</v>
      </c>
      <c r="G118" s="1" t="s">
        <v>8</v>
      </c>
      <c r="H118" s="1" t="s">
        <v>8</v>
      </c>
    </row>
    <row r="119" spans="1:11" x14ac:dyDescent="0.25">
      <c r="A119" s="35"/>
      <c r="B119" s="34"/>
      <c r="C119" s="7" t="s">
        <v>6</v>
      </c>
      <c r="D119" s="8">
        <f>IF(SUM(D114:D118)=0,"-",SUM(D114:D118))</f>
        <v>707</v>
      </c>
      <c r="E119" s="8">
        <f>IF(SUM(E114:E118)=0,"-",SUM(E114:E118))</f>
        <v>732</v>
      </c>
      <c r="F119" s="8" t="str">
        <f>IF(SUM(F114:F118)=0,"-",SUM(F114:F118))</f>
        <v>-</v>
      </c>
      <c r="G119" s="8" t="str">
        <f>IF(SUM(G114:G118)=0,"-",SUM(G114:G118))</f>
        <v>-</v>
      </c>
      <c r="H119" s="8" t="str">
        <f>IF(SUM(H114:H118)=0,"-",SUM(H114:H118))</f>
        <v>-</v>
      </c>
    </row>
    <row r="120" spans="1:11" x14ac:dyDescent="0.25">
      <c r="A120" s="35"/>
      <c r="B120" s="34"/>
      <c r="C120" s="9" t="s">
        <v>7</v>
      </c>
      <c r="D120" s="10">
        <f>IF(D119="-","-",D119/MAX($C114:$C118))</f>
        <v>141.4</v>
      </c>
      <c r="E120" s="10">
        <f>IF(E119="-","-",E119/MAX($C114:$C118))</f>
        <v>146.4</v>
      </c>
      <c r="F120" s="10" t="str">
        <f>IF(F119="-","-",F119/MAX($C114:$C118))</f>
        <v>-</v>
      </c>
      <c r="G120" s="10" t="str">
        <f>IF(G119="-","-",G119/MAX($C114:$C118))</f>
        <v>-</v>
      </c>
      <c r="H120" s="10" t="str">
        <f>IF(H119="-","-",H119/MAX($C114:$C118))</f>
        <v>-</v>
      </c>
    </row>
    <row r="121" spans="1:11" x14ac:dyDescent="0.25">
      <c r="A121" s="35">
        <v>18</v>
      </c>
      <c r="B121" s="34">
        <v>44175</v>
      </c>
      <c r="C121" s="1">
        <v>1</v>
      </c>
      <c r="D121" s="1">
        <v>131</v>
      </c>
      <c r="E121" s="1">
        <v>95</v>
      </c>
      <c r="F121" s="1" t="s">
        <v>8</v>
      </c>
      <c r="G121" s="1" t="s">
        <v>8</v>
      </c>
      <c r="H121" s="1" t="s">
        <v>8</v>
      </c>
    </row>
    <row r="122" spans="1:11" x14ac:dyDescent="0.25">
      <c r="A122" s="35"/>
      <c r="B122" s="34"/>
      <c r="C122" s="1">
        <v>2</v>
      </c>
      <c r="D122" s="1">
        <v>109</v>
      </c>
      <c r="E122" s="1">
        <v>95</v>
      </c>
      <c r="F122" s="1" t="s">
        <v>8</v>
      </c>
      <c r="G122" s="1" t="s">
        <v>8</v>
      </c>
      <c r="H122" s="1" t="s">
        <v>8</v>
      </c>
    </row>
    <row r="123" spans="1:11" x14ac:dyDescent="0.25">
      <c r="A123" s="35"/>
      <c r="B123" s="34"/>
      <c r="C123" s="1">
        <v>3</v>
      </c>
      <c r="D123" s="1">
        <v>125</v>
      </c>
      <c r="E123" s="1">
        <v>99</v>
      </c>
      <c r="F123" s="1" t="s">
        <v>8</v>
      </c>
      <c r="G123" s="1" t="s">
        <v>8</v>
      </c>
      <c r="H123" s="1" t="s">
        <v>8</v>
      </c>
    </row>
    <row r="124" spans="1:11" x14ac:dyDescent="0.25">
      <c r="A124" s="35"/>
      <c r="B124" s="34"/>
      <c r="C124" s="1">
        <v>4</v>
      </c>
      <c r="D124" s="1">
        <v>109</v>
      </c>
      <c r="E124" s="1">
        <v>125</v>
      </c>
      <c r="F124" s="1" t="s">
        <v>8</v>
      </c>
      <c r="G124" s="1" t="s">
        <v>8</v>
      </c>
      <c r="H124" s="1" t="s">
        <v>8</v>
      </c>
    </row>
    <row r="125" spans="1:11" x14ac:dyDescent="0.25">
      <c r="A125" s="35"/>
      <c r="B125" s="34"/>
      <c r="C125" s="1">
        <v>5</v>
      </c>
      <c r="D125" s="1">
        <v>142</v>
      </c>
      <c r="E125" s="1">
        <v>187</v>
      </c>
      <c r="F125" s="1" t="s">
        <v>8</v>
      </c>
      <c r="G125" s="1" t="s">
        <v>8</v>
      </c>
      <c r="H125" s="1" t="s">
        <v>8</v>
      </c>
    </row>
    <row r="126" spans="1:11" x14ac:dyDescent="0.25">
      <c r="A126" s="35"/>
      <c r="B126" s="34"/>
      <c r="C126" s="7" t="s">
        <v>6</v>
      </c>
      <c r="D126" s="8">
        <f>IF(SUM(D121:D125)=0,"-",SUM(D121:D125))</f>
        <v>616</v>
      </c>
      <c r="E126" s="8">
        <f>IF(SUM(E121:E125)=0,"-",SUM(E121:E125))</f>
        <v>601</v>
      </c>
      <c r="F126" s="8" t="str">
        <f>IF(SUM(F121:F125)=0,"-",SUM(F121:F125))</f>
        <v>-</v>
      </c>
      <c r="G126" s="8" t="str">
        <f>IF(SUM(G121:G125)=0,"-",SUM(G121:G125))</f>
        <v>-</v>
      </c>
      <c r="H126" s="8" t="str">
        <f>IF(SUM(H121:H125)=0,"-",SUM(H121:H125))</f>
        <v>-</v>
      </c>
    </row>
    <row r="127" spans="1:11" x14ac:dyDescent="0.25">
      <c r="A127" s="35"/>
      <c r="B127" s="34"/>
      <c r="C127" s="9" t="s">
        <v>7</v>
      </c>
      <c r="D127" s="10">
        <f>IF(D126="-","-",D126/MAX($C121:$C125))</f>
        <v>123.2</v>
      </c>
      <c r="E127" s="10">
        <f>IF(E126="-","-",E126/MAX($C121:$C125))</f>
        <v>120.2</v>
      </c>
      <c r="F127" s="10" t="str">
        <f>IF(F126="-","-",F126/MAX($C121:$C125))</f>
        <v>-</v>
      </c>
      <c r="G127" s="10" t="str">
        <f>IF(G126="-","-",G126/MAX($C121:$C125))</f>
        <v>-</v>
      </c>
      <c r="H127" s="10" t="str">
        <f>IF(H126="-","-",H126/MAX($C121:$C125))</f>
        <v>-</v>
      </c>
    </row>
    <row r="128" spans="1:11" x14ac:dyDescent="0.25">
      <c r="A128" s="42">
        <v>19</v>
      </c>
      <c r="B128" s="34">
        <v>44180</v>
      </c>
      <c r="C128" s="1">
        <v>1</v>
      </c>
      <c r="D128" s="1">
        <v>73</v>
      </c>
      <c r="E128" s="1">
        <v>90</v>
      </c>
      <c r="F128" s="1" t="s">
        <v>8</v>
      </c>
      <c r="G128" s="1" t="s">
        <v>8</v>
      </c>
      <c r="H128" s="1" t="s">
        <v>8</v>
      </c>
      <c r="J128" s="26"/>
      <c r="K128" t="s">
        <v>21</v>
      </c>
    </row>
    <row r="129" spans="1:8" x14ac:dyDescent="0.25">
      <c r="A129" s="42"/>
      <c r="B129" s="34"/>
      <c r="C129" s="1">
        <v>2</v>
      </c>
      <c r="D129" s="1">
        <v>102</v>
      </c>
      <c r="E129" s="1">
        <v>72</v>
      </c>
      <c r="F129" s="1" t="s">
        <v>8</v>
      </c>
      <c r="G129" s="1" t="s">
        <v>8</v>
      </c>
      <c r="H129" s="1" t="s">
        <v>8</v>
      </c>
    </row>
    <row r="130" spans="1:8" x14ac:dyDescent="0.25">
      <c r="A130" s="42"/>
      <c r="B130" s="34"/>
      <c r="C130" s="1">
        <v>3</v>
      </c>
      <c r="D130" s="1">
        <v>194</v>
      </c>
      <c r="E130" s="1">
        <v>136</v>
      </c>
      <c r="F130" s="1" t="s">
        <v>8</v>
      </c>
      <c r="G130" s="1" t="s">
        <v>8</v>
      </c>
      <c r="H130" s="1" t="s">
        <v>8</v>
      </c>
    </row>
    <row r="131" spans="1:8" x14ac:dyDescent="0.25">
      <c r="A131" s="42"/>
      <c r="B131" s="34"/>
      <c r="C131" s="1">
        <v>4</v>
      </c>
      <c r="D131" s="1">
        <v>108</v>
      </c>
      <c r="E131" s="1">
        <v>103</v>
      </c>
      <c r="F131" s="1" t="s">
        <v>8</v>
      </c>
      <c r="G131" s="1" t="s">
        <v>8</v>
      </c>
      <c r="H131" s="1" t="s">
        <v>8</v>
      </c>
    </row>
    <row r="132" spans="1:8" x14ac:dyDescent="0.25">
      <c r="A132" s="42"/>
      <c r="B132" s="34"/>
      <c r="C132" s="1">
        <v>5</v>
      </c>
      <c r="D132" s="1">
        <v>111</v>
      </c>
      <c r="E132" s="1">
        <v>101</v>
      </c>
      <c r="F132" s="1" t="s">
        <v>8</v>
      </c>
      <c r="G132" s="1" t="s">
        <v>8</v>
      </c>
      <c r="H132" s="1" t="s">
        <v>8</v>
      </c>
    </row>
    <row r="133" spans="1:8" x14ac:dyDescent="0.25">
      <c r="A133" s="42"/>
      <c r="B133" s="34"/>
      <c r="C133" s="1">
        <v>6</v>
      </c>
      <c r="D133" s="1">
        <v>105</v>
      </c>
      <c r="E133" s="1">
        <v>124</v>
      </c>
      <c r="F133" s="1" t="s">
        <v>8</v>
      </c>
      <c r="G133" s="1" t="s">
        <v>8</v>
      </c>
      <c r="H133" s="1" t="s">
        <v>8</v>
      </c>
    </row>
    <row r="134" spans="1:8" x14ac:dyDescent="0.25">
      <c r="A134" s="42"/>
      <c r="B134" s="34"/>
      <c r="C134" s="7" t="s">
        <v>6</v>
      </c>
      <c r="D134" s="8">
        <f>IF(SUM(D128:D133)=0,"-",SUM(D128:D133))</f>
        <v>693</v>
      </c>
      <c r="E134" s="8">
        <f t="shared" ref="E134:G134" si="48">IF(SUM(E128:E133)=0,"-",SUM(E128:E133))</f>
        <v>626</v>
      </c>
      <c r="F134" s="8" t="str">
        <f t="shared" si="48"/>
        <v>-</v>
      </c>
      <c r="G134" s="8" t="str">
        <f t="shared" si="48"/>
        <v>-</v>
      </c>
      <c r="H134" s="8" t="str">
        <f t="shared" ref="H134" si="49">IF(SUM(H128:H133)=0,"-",SUM(H128:H133))</f>
        <v>-</v>
      </c>
    </row>
    <row r="135" spans="1:8" x14ac:dyDescent="0.25">
      <c r="A135" s="42"/>
      <c r="B135" s="34"/>
      <c r="C135" s="9" t="s">
        <v>7</v>
      </c>
      <c r="D135" s="10">
        <f>IF(D134="-","-",D134/MAX($C128:$C133))</f>
        <v>115.5</v>
      </c>
      <c r="E135" s="10">
        <f t="shared" ref="E135:G135" si="50">IF(E134="-","-",E134/MAX($C128:$C133))</f>
        <v>104.33333333333333</v>
      </c>
      <c r="F135" s="10" t="str">
        <f t="shared" si="50"/>
        <v>-</v>
      </c>
      <c r="G135" s="10" t="str">
        <f t="shared" si="50"/>
        <v>-</v>
      </c>
      <c r="H135" s="10" t="str">
        <f t="shared" ref="H135" si="51">IF(H134="-","-",H134/MAX($C128:$C133))</f>
        <v>-</v>
      </c>
    </row>
    <row r="136" spans="1:8" x14ac:dyDescent="0.25">
      <c r="A136" s="35">
        <v>20</v>
      </c>
      <c r="B136" s="39">
        <v>44189</v>
      </c>
      <c r="C136" s="1">
        <v>1</v>
      </c>
      <c r="D136" s="1">
        <v>121</v>
      </c>
      <c r="E136" s="1">
        <v>122</v>
      </c>
      <c r="F136" s="1" t="s">
        <v>8</v>
      </c>
      <c r="G136" s="1">
        <v>116</v>
      </c>
      <c r="H136" s="1" t="s">
        <v>8</v>
      </c>
    </row>
    <row r="137" spans="1:8" x14ac:dyDescent="0.25">
      <c r="A137" s="35"/>
      <c r="B137" s="40"/>
      <c r="C137" s="1">
        <v>2</v>
      </c>
      <c r="D137" s="1">
        <v>111</v>
      </c>
      <c r="E137" s="1">
        <v>121</v>
      </c>
      <c r="F137" s="1" t="s">
        <v>8</v>
      </c>
      <c r="G137" s="1">
        <v>82</v>
      </c>
      <c r="H137" s="1" t="s">
        <v>8</v>
      </c>
    </row>
    <row r="138" spans="1:8" x14ac:dyDescent="0.25">
      <c r="A138" s="35"/>
      <c r="B138" s="40"/>
      <c r="C138" s="1">
        <v>3</v>
      </c>
      <c r="D138" s="1">
        <v>100</v>
      </c>
      <c r="E138" s="1">
        <v>136</v>
      </c>
      <c r="F138" s="1" t="s">
        <v>8</v>
      </c>
      <c r="G138" s="1">
        <v>144</v>
      </c>
      <c r="H138" s="1" t="s">
        <v>8</v>
      </c>
    </row>
    <row r="139" spans="1:8" x14ac:dyDescent="0.25">
      <c r="A139" s="35"/>
      <c r="B139" s="40"/>
      <c r="C139" s="7" t="s">
        <v>6</v>
      </c>
      <c r="D139" s="8">
        <f>IF(SUM(D136:D138)=0,"-",SUM(D136:D138))</f>
        <v>332</v>
      </c>
      <c r="E139" s="8">
        <f t="shared" ref="E139:G139" si="52">IF(SUM(E136:E138)=0,"-",SUM(E136:E138))</f>
        <v>379</v>
      </c>
      <c r="F139" s="8" t="str">
        <f t="shared" si="52"/>
        <v>-</v>
      </c>
      <c r="G139" s="8">
        <f t="shared" si="52"/>
        <v>342</v>
      </c>
      <c r="H139" s="8" t="str">
        <f t="shared" ref="H139" si="53">IF(SUM(H136:H138)=0,"-",SUM(H136:H138))</f>
        <v>-</v>
      </c>
    </row>
    <row r="140" spans="1:8" x14ac:dyDescent="0.25">
      <c r="A140" s="35"/>
      <c r="B140" s="41"/>
      <c r="C140" s="9" t="s">
        <v>7</v>
      </c>
      <c r="D140" s="10">
        <f>IF(D139="-","-",D139/MAX($C136:$C138))</f>
        <v>110.66666666666667</v>
      </c>
      <c r="E140" s="10">
        <f t="shared" ref="E140:G140" si="54">IF(E139="-","-",E139/MAX($C136:$C138))</f>
        <v>126.33333333333333</v>
      </c>
      <c r="F140" s="10" t="str">
        <f t="shared" si="54"/>
        <v>-</v>
      </c>
      <c r="G140" s="10">
        <f t="shared" si="54"/>
        <v>114</v>
      </c>
      <c r="H140" s="10" t="str">
        <f t="shared" ref="H140" si="55">IF(H139="-","-",H139/MAX($C136:$C138))</f>
        <v>-</v>
      </c>
    </row>
    <row r="141" spans="1:8" x14ac:dyDescent="0.25">
      <c r="A141" s="35">
        <v>21</v>
      </c>
      <c r="B141" s="34">
        <v>44195</v>
      </c>
      <c r="C141" s="1">
        <v>1</v>
      </c>
      <c r="D141" s="1">
        <v>161</v>
      </c>
      <c r="E141" s="1">
        <v>101</v>
      </c>
      <c r="F141" s="1" t="s">
        <v>8</v>
      </c>
      <c r="G141" s="1">
        <v>109</v>
      </c>
      <c r="H141" s="1" t="s">
        <v>8</v>
      </c>
    </row>
    <row r="142" spans="1:8" x14ac:dyDescent="0.25">
      <c r="A142" s="35"/>
      <c r="B142" s="34"/>
      <c r="C142" s="1">
        <v>2</v>
      </c>
      <c r="D142" s="1">
        <v>132</v>
      </c>
      <c r="E142" s="1">
        <v>140</v>
      </c>
      <c r="F142" s="1" t="s">
        <v>8</v>
      </c>
      <c r="G142" s="1">
        <v>101</v>
      </c>
      <c r="H142" s="1" t="s">
        <v>8</v>
      </c>
    </row>
    <row r="143" spans="1:8" x14ac:dyDescent="0.25">
      <c r="A143" s="35"/>
      <c r="B143" s="34"/>
      <c r="C143" s="1">
        <v>3</v>
      </c>
      <c r="D143" s="1">
        <v>99</v>
      </c>
      <c r="E143" s="1">
        <v>113</v>
      </c>
      <c r="F143" s="1" t="s">
        <v>8</v>
      </c>
      <c r="G143" s="1">
        <v>114</v>
      </c>
      <c r="H143" s="1" t="s">
        <v>8</v>
      </c>
    </row>
    <row r="144" spans="1:8" x14ac:dyDescent="0.25">
      <c r="A144" s="35"/>
      <c r="B144" s="34"/>
      <c r="C144" s="1">
        <v>4</v>
      </c>
      <c r="D144" s="1">
        <v>95</v>
      </c>
      <c r="E144" s="1">
        <v>109</v>
      </c>
      <c r="F144" s="1" t="s">
        <v>8</v>
      </c>
      <c r="G144" s="1">
        <v>116</v>
      </c>
      <c r="H144" s="1" t="s">
        <v>8</v>
      </c>
    </row>
    <row r="145" spans="1:8" x14ac:dyDescent="0.25">
      <c r="A145" s="35"/>
      <c r="B145" s="34"/>
      <c r="C145" s="1">
        <v>5</v>
      </c>
      <c r="D145" s="1">
        <v>107</v>
      </c>
      <c r="E145" s="1">
        <v>121</v>
      </c>
      <c r="F145" s="1" t="s">
        <v>8</v>
      </c>
      <c r="G145" s="1">
        <v>136</v>
      </c>
      <c r="H145" s="1" t="s">
        <v>8</v>
      </c>
    </row>
    <row r="146" spans="1:8" x14ac:dyDescent="0.25">
      <c r="A146" s="35"/>
      <c r="B146" s="34"/>
      <c r="C146" s="7" t="s">
        <v>6</v>
      </c>
      <c r="D146" s="8">
        <f>IF(SUM(D141:D145)=0,"-",SUM(D141:D145))</f>
        <v>594</v>
      </c>
      <c r="E146" s="8">
        <f>IF(SUM(E141:E145)=0,"-",SUM(E141:E145))</f>
        <v>584</v>
      </c>
      <c r="F146" s="8" t="str">
        <f>IF(SUM(F141:F145)=0,"-",SUM(F141:F145))</f>
        <v>-</v>
      </c>
      <c r="G146" s="8">
        <f>IF(SUM(G141:G145)=0,"-",SUM(G141:G145))</f>
        <v>576</v>
      </c>
      <c r="H146" s="8" t="str">
        <f>IF(SUM(H141:H145)=0,"-",SUM(H141:H145))</f>
        <v>-</v>
      </c>
    </row>
    <row r="147" spans="1:8" x14ac:dyDescent="0.25">
      <c r="A147" s="35"/>
      <c r="B147" s="34"/>
      <c r="C147" s="9" t="s">
        <v>7</v>
      </c>
      <c r="D147" s="10">
        <f>IF(D146="-","-",D146/MAX($C141:$C145))</f>
        <v>118.8</v>
      </c>
      <c r="E147" s="10">
        <f>IF(E146="-","-",E146/MAX($C141:$C145))</f>
        <v>116.8</v>
      </c>
      <c r="F147" s="10" t="str">
        <f>IF(F146="-","-",F146/MAX($C141:$C145))</f>
        <v>-</v>
      </c>
      <c r="G147" s="10">
        <f>IF(G146="-","-",G146/MAX($C141:$C145))</f>
        <v>115.2</v>
      </c>
      <c r="H147" s="10" t="str">
        <f>IF(H146="-","-",H146/MAX($C141:$C145))</f>
        <v>-</v>
      </c>
    </row>
    <row r="148" spans="1:8" x14ac:dyDescent="0.25">
      <c r="A148" s="35">
        <v>22</v>
      </c>
      <c r="B148" s="34">
        <v>44196</v>
      </c>
      <c r="C148" s="1">
        <v>1</v>
      </c>
      <c r="D148" s="1" t="s">
        <v>8</v>
      </c>
      <c r="E148" s="1">
        <v>186</v>
      </c>
      <c r="F148" s="1" t="s">
        <v>8</v>
      </c>
      <c r="G148" s="1" t="s">
        <v>8</v>
      </c>
      <c r="H148" s="1" t="s">
        <v>8</v>
      </c>
    </row>
    <row r="149" spans="1:8" x14ac:dyDescent="0.25">
      <c r="A149" s="35"/>
      <c r="B149" s="34"/>
      <c r="C149" s="1">
        <v>2</v>
      </c>
      <c r="D149" s="1" t="s">
        <v>8</v>
      </c>
      <c r="E149" s="1">
        <v>153</v>
      </c>
      <c r="F149" s="1" t="s">
        <v>8</v>
      </c>
      <c r="G149" s="1" t="s">
        <v>8</v>
      </c>
      <c r="H149" s="1" t="s">
        <v>8</v>
      </c>
    </row>
    <row r="150" spans="1:8" x14ac:dyDescent="0.25">
      <c r="A150" s="35"/>
      <c r="B150" s="34"/>
      <c r="C150" s="1">
        <v>3</v>
      </c>
      <c r="D150" s="1" t="s">
        <v>8</v>
      </c>
      <c r="E150" s="1">
        <v>105</v>
      </c>
      <c r="F150" s="1" t="s">
        <v>8</v>
      </c>
      <c r="G150" s="1" t="s">
        <v>8</v>
      </c>
      <c r="H150" s="1" t="s">
        <v>8</v>
      </c>
    </row>
    <row r="151" spans="1:8" x14ac:dyDescent="0.25">
      <c r="A151" s="35"/>
      <c r="B151" s="34"/>
      <c r="C151" s="1">
        <v>4</v>
      </c>
      <c r="D151" s="1" t="s">
        <v>8</v>
      </c>
      <c r="E151" s="1">
        <v>114</v>
      </c>
      <c r="F151" s="1" t="s">
        <v>8</v>
      </c>
      <c r="G151" s="1" t="s">
        <v>8</v>
      </c>
      <c r="H151" s="1" t="s">
        <v>8</v>
      </c>
    </row>
    <row r="152" spans="1:8" x14ac:dyDescent="0.25">
      <c r="A152" s="35"/>
      <c r="B152" s="34"/>
      <c r="C152" s="1">
        <v>5</v>
      </c>
      <c r="D152" s="1" t="s">
        <v>8</v>
      </c>
      <c r="E152" s="1">
        <v>127</v>
      </c>
      <c r="F152" s="1" t="s">
        <v>8</v>
      </c>
      <c r="G152" s="1" t="s">
        <v>8</v>
      </c>
      <c r="H152" s="1" t="s">
        <v>8</v>
      </c>
    </row>
    <row r="153" spans="1:8" x14ac:dyDescent="0.25">
      <c r="A153" s="35"/>
      <c r="B153" s="34"/>
      <c r="C153" s="1">
        <v>6</v>
      </c>
      <c r="D153" s="1" t="s">
        <v>8</v>
      </c>
      <c r="E153" s="1">
        <v>139</v>
      </c>
      <c r="F153" s="1" t="s">
        <v>8</v>
      </c>
      <c r="G153" s="1" t="s">
        <v>8</v>
      </c>
      <c r="H153" s="1" t="s">
        <v>8</v>
      </c>
    </row>
    <row r="154" spans="1:8" x14ac:dyDescent="0.25">
      <c r="A154" s="35"/>
      <c r="B154" s="34"/>
      <c r="C154" s="7" t="s">
        <v>6</v>
      </c>
      <c r="D154" s="8" t="str">
        <f>IF(SUM(D148:D153)=0,"-",SUM(D148:D153))</f>
        <v>-</v>
      </c>
      <c r="E154" s="8">
        <f t="shared" ref="E154:G154" si="56">IF(SUM(E148:E153)=0,"-",SUM(E148:E153))</f>
        <v>824</v>
      </c>
      <c r="F154" s="8" t="str">
        <f t="shared" si="56"/>
        <v>-</v>
      </c>
      <c r="G154" s="8" t="str">
        <f t="shared" si="56"/>
        <v>-</v>
      </c>
      <c r="H154" s="8" t="str">
        <f t="shared" ref="H154" si="57">IF(SUM(H148:H153)=0,"-",SUM(H148:H153))</f>
        <v>-</v>
      </c>
    </row>
    <row r="155" spans="1:8" x14ac:dyDescent="0.25">
      <c r="A155" s="35"/>
      <c r="B155" s="34"/>
      <c r="C155" s="9" t="s">
        <v>7</v>
      </c>
      <c r="D155" s="10" t="str">
        <f>IF(D154="-","-",D154/MAX($C148:$C153))</f>
        <v>-</v>
      </c>
      <c r="E155" s="10">
        <f t="shared" ref="E155:G155" si="58">IF(E154="-","-",E154/MAX($C148:$C153))</f>
        <v>137.33333333333334</v>
      </c>
      <c r="F155" s="10" t="str">
        <f t="shared" si="58"/>
        <v>-</v>
      </c>
      <c r="G155" s="10" t="str">
        <f t="shared" si="58"/>
        <v>-</v>
      </c>
      <c r="H155" s="10" t="str">
        <f t="shared" ref="H155" si="59">IF(H154="-","-",H154/MAX($C148:$C153))</f>
        <v>-</v>
      </c>
    </row>
    <row r="156" spans="1:8" x14ac:dyDescent="0.25">
      <c r="A156" s="35">
        <v>23</v>
      </c>
      <c r="B156" s="34">
        <v>44202</v>
      </c>
      <c r="C156" s="1">
        <v>1</v>
      </c>
      <c r="D156" s="1">
        <v>98</v>
      </c>
      <c r="E156" s="1">
        <v>98</v>
      </c>
      <c r="F156" s="1" t="s">
        <v>8</v>
      </c>
      <c r="G156" s="1">
        <v>95</v>
      </c>
      <c r="H156" s="1" t="s">
        <v>8</v>
      </c>
    </row>
    <row r="157" spans="1:8" x14ac:dyDescent="0.25">
      <c r="A157" s="35"/>
      <c r="B157" s="34"/>
      <c r="C157" s="1">
        <v>2</v>
      </c>
      <c r="D157" s="1">
        <v>143</v>
      </c>
      <c r="E157" s="1">
        <v>144</v>
      </c>
      <c r="F157" s="1" t="s">
        <v>8</v>
      </c>
      <c r="G157" s="1">
        <v>82</v>
      </c>
      <c r="H157" s="1" t="s">
        <v>8</v>
      </c>
    </row>
    <row r="158" spans="1:8" x14ac:dyDescent="0.25">
      <c r="A158" s="35"/>
      <c r="B158" s="34"/>
      <c r="C158" s="1">
        <v>3</v>
      </c>
      <c r="D158" s="1">
        <v>111</v>
      </c>
      <c r="E158" s="1">
        <v>139</v>
      </c>
      <c r="F158" s="1" t="s">
        <v>8</v>
      </c>
      <c r="G158" s="1">
        <v>100</v>
      </c>
      <c r="H158" s="1" t="s">
        <v>8</v>
      </c>
    </row>
    <row r="159" spans="1:8" x14ac:dyDescent="0.25">
      <c r="A159" s="35"/>
      <c r="B159" s="34"/>
      <c r="C159" s="1">
        <v>4</v>
      </c>
      <c r="D159" s="1">
        <v>104</v>
      </c>
      <c r="E159" s="1">
        <v>160</v>
      </c>
      <c r="F159" s="1" t="s">
        <v>8</v>
      </c>
      <c r="G159" s="1">
        <v>119</v>
      </c>
      <c r="H159" s="1" t="s">
        <v>8</v>
      </c>
    </row>
    <row r="160" spans="1:8" x14ac:dyDescent="0.25">
      <c r="A160" s="35"/>
      <c r="B160" s="34"/>
      <c r="C160" s="1">
        <v>5</v>
      </c>
      <c r="D160" s="1">
        <v>127</v>
      </c>
      <c r="E160" s="1">
        <v>126</v>
      </c>
      <c r="F160" s="1" t="s">
        <v>8</v>
      </c>
      <c r="G160" s="1">
        <v>98</v>
      </c>
      <c r="H160" s="1" t="s">
        <v>8</v>
      </c>
    </row>
    <row r="161" spans="1:8" x14ac:dyDescent="0.25">
      <c r="A161" s="35"/>
      <c r="B161" s="34"/>
      <c r="C161" s="7" t="s">
        <v>6</v>
      </c>
      <c r="D161" s="8">
        <f>IF(SUM(D156:D160)=0,"-",SUM(D156:D160))</f>
        <v>583</v>
      </c>
      <c r="E161" s="8">
        <f>IF(SUM(E156:E160)=0,"-",SUM(E156:E160))</f>
        <v>667</v>
      </c>
      <c r="F161" s="8" t="str">
        <f>IF(SUM(F156:F160)=0,"-",SUM(F156:F160))</f>
        <v>-</v>
      </c>
      <c r="G161" s="8">
        <f>IF(SUM(G156:G160)=0,"-",SUM(G156:G160))</f>
        <v>494</v>
      </c>
      <c r="H161" s="8" t="str">
        <f>IF(SUM(H156:H160)=0,"-",SUM(H156:H160))</f>
        <v>-</v>
      </c>
    </row>
    <row r="162" spans="1:8" x14ac:dyDescent="0.25">
      <c r="A162" s="35"/>
      <c r="B162" s="34"/>
      <c r="C162" s="9" t="s">
        <v>7</v>
      </c>
      <c r="D162" s="10">
        <f>IF(D161="-","-",D161/MAX($C156:$C160))</f>
        <v>116.6</v>
      </c>
      <c r="E162" s="10">
        <f>IF(E161="-","-",E161/MAX($C156:$C160))</f>
        <v>133.4</v>
      </c>
      <c r="F162" s="10" t="str">
        <f>IF(F161="-","-",F161/MAX($C156:$C160))</f>
        <v>-</v>
      </c>
      <c r="G162" s="10">
        <f>IF(G161="-","-",G161/MAX($C156:$C160))</f>
        <v>98.8</v>
      </c>
      <c r="H162" s="10" t="str">
        <f>IF(H161="-","-",H161/MAX($C156:$C160))</f>
        <v>-</v>
      </c>
    </row>
    <row r="163" spans="1:8" x14ac:dyDescent="0.25">
      <c r="A163" s="35">
        <v>24</v>
      </c>
      <c r="B163" s="34">
        <v>44206</v>
      </c>
      <c r="C163" s="1">
        <v>1</v>
      </c>
      <c r="D163" s="1">
        <v>133</v>
      </c>
      <c r="E163" s="1">
        <v>107</v>
      </c>
      <c r="F163" s="1" t="s">
        <v>8</v>
      </c>
      <c r="G163" s="1">
        <v>96</v>
      </c>
      <c r="H163" s="1" t="s">
        <v>8</v>
      </c>
    </row>
    <row r="164" spans="1:8" x14ac:dyDescent="0.25">
      <c r="A164" s="35"/>
      <c r="B164" s="34"/>
      <c r="C164" s="1">
        <v>2</v>
      </c>
      <c r="D164" s="1">
        <v>130</v>
      </c>
      <c r="E164" s="1">
        <v>122</v>
      </c>
      <c r="F164" s="1" t="s">
        <v>8</v>
      </c>
      <c r="G164" s="1">
        <v>100</v>
      </c>
      <c r="H164" s="1" t="s">
        <v>8</v>
      </c>
    </row>
    <row r="165" spans="1:8" x14ac:dyDescent="0.25">
      <c r="A165" s="35"/>
      <c r="B165" s="34"/>
      <c r="C165" s="1">
        <v>3</v>
      </c>
      <c r="D165" s="1">
        <v>145</v>
      </c>
      <c r="E165" s="1">
        <v>126</v>
      </c>
      <c r="F165" s="1" t="s">
        <v>8</v>
      </c>
      <c r="G165" s="1">
        <v>160</v>
      </c>
      <c r="H165" s="1" t="s">
        <v>8</v>
      </c>
    </row>
    <row r="166" spans="1:8" x14ac:dyDescent="0.25">
      <c r="A166" s="35"/>
      <c r="B166" s="34"/>
      <c r="C166" s="1">
        <v>4</v>
      </c>
      <c r="D166" s="1">
        <v>140</v>
      </c>
      <c r="E166" s="1">
        <v>131</v>
      </c>
      <c r="F166" s="1" t="s">
        <v>8</v>
      </c>
      <c r="G166" s="1">
        <v>135</v>
      </c>
      <c r="H166" s="1" t="s">
        <v>8</v>
      </c>
    </row>
    <row r="167" spans="1:8" x14ac:dyDescent="0.25">
      <c r="A167" s="35"/>
      <c r="B167" s="34"/>
      <c r="C167" s="1">
        <v>5</v>
      </c>
      <c r="D167" s="1">
        <v>96</v>
      </c>
      <c r="E167" s="1">
        <v>142</v>
      </c>
      <c r="F167" s="1" t="s">
        <v>8</v>
      </c>
      <c r="G167" s="1">
        <v>144</v>
      </c>
      <c r="H167" s="1" t="s">
        <v>8</v>
      </c>
    </row>
    <row r="168" spans="1:8" x14ac:dyDescent="0.25">
      <c r="A168" s="35"/>
      <c r="B168" s="34"/>
      <c r="C168" s="1">
        <v>6</v>
      </c>
      <c r="D168" s="1">
        <v>145</v>
      </c>
      <c r="E168" s="1">
        <v>167</v>
      </c>
      <c r="F168" s="1" t="s">
        <v>8</v>
      </c>
      <c r="G168" s="1">
        <v>111</v>
      </c>
      <c r="H168" s="1" t="s">
        <v>8</v>
      </c>
    </row>
    <row r="169" spans="1:8" x14ac:dyDescent="0.25">
      <c r="A169" s="35"/>
      <c r="B169" s="34"/>
      <c r="C169" s="1">
        <v>7</v>
      </c>
      <c r="D169" s="1">
        <v>103</v>
      </c>
      <c r="E169" s="1">
        <v>108</v>
      </c>
      <c r="F169" s="1"/>
      <c r="G169" s="1">
        <v>109</v>
      </c>
      <c r="H169" s="1"/>
    </row>
    <row r="170" spans="1:8" x14ac:dyDescent="0.25">
      <c r="A170" s="35"/>
      <c r="B170" s="34"/>
      <c r="C170" s="7" t="s">
        <v>6</v>
      </c>
      <c r="D170" s="8">
        <f>IF(SUM(D163:D169)=0,"-",SUM(D163:D168))</f>
        <v>789</v>
      </c>
      <c r="E170" s="8">
        <f>IF(SUM(E163:E169)=0,"-",SUM(E163:E168))</f>
        <v>795</v>
      </c>
      <c r="F170" s="8" t="str">
        <f>IF(SUM(F163:F169)=0,"-",SUM(F163:F168))</f>
        <v>-</v>
      </c>
      <c r="G170" s="8">
        <f>IF(SUM(G163:G169)=0,"-",SUM(G163:G168))</f>
        <v>746</v>
      </c>
      <c r="H170" s="8" t="str">
        <f>IF(SUM(H163:H169)=0,"-",SUM(H163:H168))</f>
        <v>-</v>
      </c>
    </row>
    <row r="171" spans="1:8" x14ac:dyDescent="0.25">
      <c r="A171" s="35"/>
      <c r="B171" s="34"/>
      <c r="C171" s="9" t="s">
        <v>7</v>
      </c>
      <c r="D171" s="10">
        <f>IF(D170="-","-",D170/MAX($C163:$C169))</f>
        <v>112.71428571428571</v>
      </c>
      <c r="E171" s="10">
        <f>IF(E170="-","-",E170/MAX($C163:$C169))</f>
        <v>113.57142857142857</v>
      </c>
      <c r="F171" s="10" t="str">
        <f>IF(F170="-","-",F170/MAX($C163:$C169))</f>
        <v>-</v>
      </c>
      <c r="G171" s="10">
        <f>IF(G170="-","-",G170/MAX($C163:$C169))</f>
        <v>106.57142857142857</v>
      </c>
      <c r="H171" s="10" t="str">
        <f>IF(H170="-","-",H170/MAX($C163:$C169))</f>
        <v>-</v>
      </c>
    </row>
    <row r="172" spans="1:8" x14ac:dyDescent="0.25">
      <c r="A172" s="35">
        <v>25</v>
      </c>
      <c r="B172" s="34">
        <v>44209</v>
      </c>
      <c r="C172" s="1">
        <v>1</v>
      </c>
      <c r="D172" s="24">
        <v>73</v>
      </c>
      <c r="E172" s="24">
        <v>104</v>
      </c>
      <c r="F172" s="1" t="s">
        <v>8</v>
      </c>
      <c r="G172" s="1">
        <v>102</v>
      </c>
      <c r="H172" s="1" t="s">
        <v>8</v>
      </c>
    </row>
    <row r="173" spans="1:8" x14ac:dyDescent="0.25">
      <c r="A173" s="35"/>
      <c r="B173" s="34"/>
      <c r="C173" s="1">
        <v>2</v>
      </c>
      <c r="D173" s="24">
        <v>124</v>
      </c>
      <c r="E173" s="24">
        <v>135</v>
      </c>
      <c r="F173" s="1" t="s">
        <v>8</v>
      </c>
      <c r="G173" s="1">
        <v>123</v>
      </c>
      <c r="H173" s="1" t="s">
        <v>8</v>
      </c>
    </row>
    <row r="174" spans="1:8" x14ac:dyDescent="0.25">
      <c r="A174" s="35"/>
      <c r="B174" s="34"/>
      <c r="C174" s="1">
        <v>3</v>
      </c>
      <c r="D174" s="24">
        <v>121</v>
      </c>
      <c r="E174" s="24">
        <v>110</v>
      </c>
      <c r="F174" s="1" t="s">
        <v>8</v>
      </c>
      <c r="G174" s="1">
        <v>106</v>
      </c>
      <c r="H174" s="1" t="s">
        <v>8</v>
      </c>
    </row>
    <row r="175" spans="1:8" x14ac:dyDescent="0.25">
      <c r="A175" s="35"/>
      <c r="B175" s="34"/>
      <c r="C175" s="1">
        <v>4</v>
      </c>
      <c r="D175" s="24">
        <v>95</v>
      </c>
      <c r="E175" s="24">
        <v>116</v>
      </c>
      <c r="F175" s="1" t="s">
        <v>8</v>
      </c>
      <c r="G175" s="1">
        <v>129</v>
      </c>
      <c r="H175" s="1" t="s">
        <v>8</v>
      </c>
    </row>
    <row r="176" spans="1:8" x14ac:dyDescent="0.25">
      <c r="A176" s="35"/>
      <c r="B176" s="34"/>
      <c r="C176" s="1">
        <v>5</v>
      </c>
      <c r="D176" s="24">
        <v>113</v>
      </c>
      <c r="E176" s="24">
        <v>90</v>
      </c>
      <c r="F176" s="1" t="s">
        <v>8</v>
      </c>
      <c r="G176" s="1">
        <v>104</v>
      </c>
      <c r="H176" s="1" t="s">
        <v>8</v>
      </c>
    </row>
    <row r="177" spans="1:8" x14ac:dyDescent="0.25">
      <c r="A177" s="35"/>
      <c r="B177" s="34"/>
      <c r="C177" s="7" t="s">
        <v>6</v>
      </c>
      <c r="D177" s="8">
        <f>IF(SUM(D172:D176)=0,"-",SUM(D172:D176))</f>
        <v>526</v>
      </c>
      <c r="E177" s="8">
        <f>IF(SUM(E172:E176)=0,"-",SUM(E172:E176))</f>
        <v>555</v>
      </c>
      <c r="F177" s="8" t="str">
        <f>IF(SUM(F172:F176)=0,"-",SUM(F172:F176))</f>
        <v>-</v>
      </c>
      <c r="G177" s="8">
        <f>IF(SUM(G172:G176)=0,"-",SUM(G172:G176))</f>
        <v>564</v>
      </c>
      <c r="H177" s="8" t="str">
        <f>IF(SUM(H172:H176)=0,"-",SUM(H172:H176))</f>
        <v>-</v>
      </c>
    </row>
    <row r="178" spans="1:8" x14ac:dyDescent="0.25">
      <c r="A178" s="35"/>
      <c r="B178" s="34"/>
      <c r="C178" s="9" t="s">
        <v>7</v>
      </c>
      <c r="D178" s="10">
        <f>IF(D177="-","-",D177/MAX($C172:$C176))</f>
        <v>105.2</v>
      </c>
      <c r="E178" s="10">
        <f>IF(E177="-","-",E177/MAX($C172:$C176))</f>
        <v>111</v>
      </c>
      <c r="F178" s="10" t="str">
        <f>IF(F177="-","-",F177/MAX($C172:$C176))</f>
        <v>-</v>
      </c>
      <c r="G178" s="10">
        <f>IF(G177="-","-",G177/MAX($C172:$C176))</f>
        <v>112.8</v>
      </c>
      <c r="H178" s="10" t="str">
        <f>IF(H177="-","-",H177/MAX($C172:$C176))</f>
        <v>-</v>
      </c>
    </row>
    <row r="179" spans="1:8" x14ac:dyDescent="0.25">
      <c r="A179" s="35">
        <v>26</v>
      </c>
      <c r="B179" s="34">
        <v>44223</v>
      </c>
      <c r="C179" s="1">
        <v>1</v>
      </c>
      <c r="D179" s="1">
        <v>145</v>
      </c>
      <c r="E179" s="1">
        <v>112</v>
      </c>
      <c r="F179" s="1" t="s">
        <v>8</v>
      </c>
      <c r="G179" s="1">
        <v>91</v>
      </c>
      <c r="H179" s="1" t="s">
        <v>8</v>
      </c>
    </row>
    <row r="180" spans="1:8" x14ac:dyDescent="0.25">
      <c r="A180" s="35"/>
      <c r="B180" s="34"/>
      <c r="C180" s="1">
        <v>2</v>
      </c>
      <c r="D180" s="1">
        <v>124</v>
      </c>
      <c r="E180" s="1">
        <v>133</v>
      </c>
      <c r="F180" s="1" t="s">
        <v>8</v>
      </c>
      <c r="G180" s="1">
        <v>110</v>
      </c>
      <c r="H180" s="1" t="s">
        <v>8</v>
      </c>
    </row>
    <row r="181" spans="1:8" x14ac:dyDescent="0.25">
      <c r="A181" s="35"/>
      <c r="B181" s="34"/>
      <c r="C181" s="1">
        <v>3</v>
      </c>
      <c r="D181" s="1">
        <v>142</v>
      </c>
      <c r="E181" s="1">
        <v>158</v>
      </c>
      <c r="F181" s="1" t="s">
        <v>8</v>
      </c>
      <c r="G181" s="1">
        <v>85</v>
      </c>
      <c r="H181" s="1" t="s">
        <v>8</v>
      </c>
    </row>
    <row r="182" spans="1:8" x14ac:dyDescent="0.25">
      <c r="A182" s="35"/>
      <c r="B182" s="34"/>
      <c r="C182" s="1">
        <v>4</v>
      </c>
      <c r="D182" s="1">
        <v>142</v>
      </c>
      <c r="E182" s="1">
        <v>129</v>
      </c>
      <c r="F182" s="1" t="s">
        <v>8</v>
      </c>
      <c r="G182" s="1">
        <v>106</v>
      </c>
      <c r="H182" s="1" t="s">
        <v>8</v>
      </c>
    </row>
    <row r="183" spans="1:8" x14ac:dyDescent="0.25">
      <c r="A183" s="35"/>
      <c r="B183" s="34"/>
      <c r="C183" s="1">
        <v>5</v>
      </c>
      <c r="D183" s="1">
        <v>102</v>
      </c>
      <c r="E183" s="1">
        <v>156</v>
      </c>
      <c r="F183" s="1" t="s">
        <v>8</v>
      </c>
      <c r="G183" s="1">
        <v>100</v>
      </c>
      <c r="H183" s="1" t="s">
        <v>8</v>
      </c>
    </row>
    <row r="184" spans="1:8" x14ac:dyDescent="0.25">
      <c r="A184" s="35"/>
      <c r="B184" s="34"/>
      <c r="C184" s="7" t="s">
        <v>6</v>
      </c>
      <c r="D184" s="8">
        <f>IF(SUM(D179:D183)=0,"-",SUM(D179:D183))</f>
        <v>655</v>
      </c>
      <c r="E184" s="8">
        <f>IF(SUM(E179:E183)=0,"-",SUM(E179:E183))</f>
        <v>688</v>
      </c>
      <c r="F184" s="8" t="str">
        <f>IF(SUM(F179:F183)=0,"-",SUM(F179:F183))</f>
        <v>-</v>
      </c>
      <c r="G184" s="8">
        <f>IF(SUM(G179:G183)=0,"-",SUM(G179:G183))</f>
        <v>492</v>
      </c>
      <c r="H184" s="8" t="str">
        <f>IF(SUM(H179:H183)=0,"-",SUM(H179:H183))</f>
        <v>-</v>
      </c>
    </row>
    <row r="185" spans="1:8" x14ac:dyDescent="0.25">
      <c r="A185" s="35"/>
      <c r="B185" s="34"/>
      <c r="C185" s="9" t="s">
        <v>7</v>
      </c>
      <c r="D185" s="10">
        <f>IF(D184="-","-",D184/MAX($C179:$C183))</f>
        <v>131</v>
      </c>
      <c r="E185" s="10">
        <f>IF(E184="-","-",E184/MAX($C179:$C183))</f>
        <v>137.6</v>
      </c>
      <c r="F185" s="10" t="str">
        <f>IF(F184="-","-",F184/MAX($C179:$C183))</f>
        <v>-</v>
      </c>
      <c r="G185" s="10">
        <f>IF(G184="-","-",G184/MAX($C179:$C183))</f>
        <v>98.4</v>
      </c>
      <c r="H185" s="10" t="str">
        <f>IF(H184="-","-",H184/MAX($C179:$C183))</f>
        <v>-</v>
      </c>
    </row>
    <row r="186" spans="1:8" x14ac:dyDescent="0.25">
      <c r="A186" s="35">
        <v>27</v>
      </c>
      <c r="B186" s="34">
        <v>44230</v>
      </c>
      <c r="C186" s="1">
        <v>1</v>
      </c>
      <c r="D186" s="1">
        <v>125</v>
      </c>
      <c r="E186" s="1">
        <v>158</v>
      </c>
      <c r="F186" s="1" t="s">
        <v>8</v>
      </c>
      <c r="G186" s="1">
        <v>120</v>
      </c>
      <c r="H186" s="1" t="s">
        <v>8</v>
      </c>
    </row>
    <row r="187" spans="1:8" x14ac:dyDescent="0.25">
      <c r="A187" s="35"/>
      <c r="B187" s="34"/>
      <c r="C187" s="1">
        <v>2</v>
      </c>
      <c r="D187" s="1">
        <v>132</v>
      </c>
      <c r="E187" s="1">
        <v>137</v>
      </c>
      <c r="F187" s="1" t="s">
        <v>8</v>
      </c>
      <c r="G187" s="1">
        <v>152</v>
      </c>
      <c r="H187" s="1" t="s">
        <v>8</v>
      </c>
    </row>
    <row r="188" spans="1:8" x14ac:dyDescent="0.25">
      <c r="A188" s="35"/>
      <c r="B188" s="34"/>
      <c r="C188" s="1">
        <v>3</v>
      </c>
      <c r="D188" s="1">
        <v>110</v>
      </c>
      <c r="E188" s="1">
        <v>146</v>
      </c>
      <c r="F188" s="1" t="s">
        <v>8</v>
      </c>
      <c r="G188" s="1">
        <v>125</v>
      </c>
      <c r="H188" s="1" t="s">
        <v>8</v>
      </c>
    </row>
    <row r="189" spans="1:8" x14ac:dyDescent="0.25">
      <c r="A189" s="35"/>
      <c r="B189" s="34"/>
      <c r="C189" s="1">
        <v>4</v>
      </c>
      <c r="D189" s="1">
        <v>118</v>
      </c>
      <c r="E189" s="1">
        <v>176</v>
      </c>
      <c r="F189" s="1" t="s">
        <v>8</v>
      </c>
      <c r="G189" s="1">
        <v>106</v>
      </c>
      <c r="H189" s="1" t="s">
        <v>8</v>
      </c>
    </row>
    <row r="190" spans="1:8" x14ac:dyDescent="0.25">
      <c r="A190" s="35"/>
      <c r="B190" s="34"/>
      <c r="C190" s="1">
        <v>5</v>
      </c>
      <c r="D190" s="1">
        <v>141</v>
      </c>
      <c r="E190" s="1">
        <v>143</v>
      </c>
      <c r="F190" s="1" t="s">
        <v>8</v>
      </c>
      <c r="G190" s="1">
        <v>107</v>
      </c>
      <c r="H190" s="1" t="s">
        <v>8</v>
      </c>
    </row>
    <row r="191" spans="1:8" x14ac:dyDescent="0.25">
      <c r="A191" s="35"/>
      <c r="B191" s="34"/>
      <c r="C191" s="7" t="s">
        <v>6</v>
      </c>
      <c r="D191" s="8">
        <f>IF(SUM(D186:D190)=0,"-",SUM(D186:D190))</f>
        <v>626</v>
      </c>
      <c r="E191" s="8">
        <f>IF(SUM(E186:E190)=0,"-",SUM(E186:E190))</f>
        <v>760</v>
      </c>
      <c r="F191" s="8" t="str">
        <f>IF(SUM(F186:F190)=0,"-",SUM(F186:F190))</f>
        <v>-</v>
      </c>
      <c r="G191" s="8">
        <f>IF(SUM(G186:G190)=0,"-",SUM(G186:G190))</f>
        <v>610</v>
      </c>
      <c r="H191" s="8" t="str">
        <f>IF(SUM(H186:H190)=0,"-",SUM(H186:H190))</f>
        <v>-</v>
      </c>
    </row>
    <row r="192" spans="1:8" x14ac:dyDescent="0.25">
      <c r="A192" s="35"/>
      <c r="B192" s="34"/>
      <c r="C192" s="9" t="s">
        <v>7</v>
      </c>
      <c r="D192" s="10">
        <f>IF(D191="-","-",D191/MAX($C186:$C190))</f>
        <v>125.2</v>
      </c>
      <c r="E192" s="10">
        <f>IF(E191="-","-",E191/MAX($C186:$C190))</f>
        <v>152</v>
      </c>
      <c r="F192" s="10" t="str">
        <f>IF(F191="-","-",F191/MAX($C186:$C190))</f>
        <v>-</v>
      </c>
      <c r="G192" s="10">
        <f>IF(G191="-","-",G191/MAX($C186:$C190))</f>
        <v>122</v>
      </c>
      <c r="H192" s="10" t="str">
        <f>IF(H191="-","-",H191/MAX($C186:$C190))</f>
        <v>-</v>
      </c>
    </row>
    <row r="193" spans="1:8" x14ac:dyDescent="0.25">
      <c r="A193" s="36" t="s">
        <v>18</v>
      </c>
      <c r="B193" s="34">
        <v>44246</v>
      </c>
      <c r="C193" s="1">
        <v>1</v>
      </c>
      <c r="D193" s="1">
        <v>108</v>
      </c>
      <c r="E193" s="1">
        <v>155</v>
      </c>
      <c r="F193" s="1" t="s">
        <v>8</v>
      </c>
      <c r="G193" s="1" t="s">
        <v>8</v>
      </c>
      <c r="H193" s="1" t="s">
        <v>8</v>
      </c>
    </row>
    <row r="194" spans="1:8" x14ac:dyDescent="0.25">
      <c r="A194" s="36"/>
      <c r="B194" s="34"/>
      <c r="C194" s="1">
        <v>2</v>
      </c>
      <c r="D194" s="1">
        <v>125</v>
      </c>
      <c r="E194" s="1">
        <v>142</v>
      </c>
      <c r="F194" s="1" t="s">
        <v>8</v>
      </c>
      <c r="G194" s="1" t="s">
        <v>8</v>
      </c>
      <c r="H194" s="1" t="s">
        <v>8</v>
      </c>
    </row>
    <row r="195" spans="1:8" x14ac:dyDescent="0.25">
      <c r="A195" s="36"/>
      <c r="B195" s="34"/>
      <c r="C195" s="7" t="s">
        <v>6</v>
      </c>
      <c r="D195" s="8">
        <f>IF(SUM(D193:D194)=0,"-",SUM(D193:D194))</f>
        <v>233</v>
      </c>
      <c r="E195" s="8">
        <f>IF(SUM(E193:E194)=0,"-",SUM(E193:E194))</f>
        <v>297</v>
      </c>
      <c r="F195" s="8" t="str">
        <f>IF(SUM(F193:F194)=0,"-",SUM(F193:F194))</f>
        <v>-</v>
      </c>
      <c r="G195" s="8" t="str">
        <f>IF(SUM(G193:G194)=0,"-",SUM(G193:G194))</f>
        <v>-</v>
      </c>
      <c r="H195" s="8" t="str">
        <f>IF(SUM(H193:H194)=0,"-",SUM(H193:H194))</f>
        <v>-</v>
      </c>
    </row>
    <row r="196" spans="1:8" x14ac:dyDescent="0.25">
      <c r="A196" s="36"/>
      <c r="B196" s="34"/>
      <c r="C196" s="9" t="s">
        <v>7</v>
      </c>
      <c r="D196" s="10">
        <f>IF(D195="-","-",D195/MAX($C193:$C194))</f>
        <v>116.5</v>
      </c>
      <c r="E196" s="10">
        <f>IF(E195="-","-",E195/MAX($C193:$C194))</f>
        <v>148.5</v>
      </c>
      <c r="F196" s="10" t="str">
        <f>IF(F195="-","-",F195/MAX($C193:$C194))</f>
        <v>-</v>
      </c>
      <c r="G196" s="10" t="str">
        <f>IF(G195="-","-",G195/MAX($C193:$C194))</f>
        <v>-</v>
      </c>
      <c r="H196" s="10" t="str">
        <f>IF(H195="-","-",H195/MAX($C193:$C194))</f>
        <v>-</v>
      </c>
    </row>
    <row r="197" spans="1:8" x14ac:dyDescent="0.25">
      <c r="A197" s="36" t="s">
        <v>19</v>
      </c>
      <c r="B197" s="34">
        <v>44246</v>
      </c>
      <c r="C197" s="1">
        <v>1</v>
      </c>
      <c r="D197" s="1">
        <v>95</v>
      </c>
      <c r="E197" s="1">
        <v>122</v>
      </c>
      <c r="F197" s="1" t="s">
        <v>8</v>
      </c>
      <c r="G197" s="1">
        <v>137</v>
      </c>
      <c r="H197" s="30" t="s">
        <v>8</v>
      </c>
    </row>
    <row r="198" spans="1:8" x14ac:dyDescent="0.25">
      <c r="A198" s="36"/>
      <c r="B198" s="34"/>
      <c r="C198" s="1">
        <v>2</v>
      </c>
      <c r="D198" s="1">
        <v>134</v>
      </c>
      <c r="E198" s="1">
        <v>156</v>
      </c>
      <c r="F198" s="1" t="s">
        <v>8</v>
      </c>
      <c r="G198" s="1">
        <v>143</v>
      </c>
      <c r="H198" s="30" t="s">
        <v>8</v>
      </c>
    </row>
    <row r="199" spans="1:8" x14ac:dyDescent="0.25">
      <c r="A199" s="36"/>
      <c r="B199" s="34"/>
      <c r="C199" s="1">
        <v>3</v>
      </c>
      <c r="D199" s="1">
        <v>136</v>
      </c>
      <c r="E199" s="1">
        <v>148</v>
      </c>
      <c r="F199" s="1" t="s">
        <v>8</v>
      </c>
      <c r="G199" s="1">
        <v>138</v>
      </c>
      <c r="H199" s="30" t="s">
        <v>8</v>
      </c>
    </row>
    <row r="200" spans="1:8" x14ac:dyDescent="0.25">
      <c r="A200" s="36"/>
      <c r="B200" s="34"/>
      <c r="C200" s="1">
        <v>4</v>
      </c>
      <c r="D200" s="1">
        <v>129</v>
      </c>
      <c r="E200" s="1">
        <v>125</v>
      </c>
      <c r="F200" s="1" t="s">
        <v>8</v>
      </c>
      <c r="G200" s="1">
        <v>130</v>
      </c>
      <c r="H200" s="30" t="s">
        <v>8</v>
      </c>
    </row>
    <row r="201" spans="1:8" x14ac:dyDescent="0.25">
      <c r="A201" s="36"/>
      <c r="B201" s="34"/>
      <c r="C201" s="1">
        <v>5</v>
      </c>
      <c r="D201" s="1">
        <v>145</v>
      </c>
      <c r="E201" s="1">
        <v>130</v>
      </c>
      <c r="F201" s="1" t="s">
        <v>8</v>
      </c>
      <c r="G201" s="1">
        <v>109</v>
      </c>
      <c r="H201" s="30" t="s">
        <v>8</v>
      </c>
    </row>
    <row r="202" spans="1:8" x14ac:dyDescent="0.25">
      <c r="A202" s="36"/>
      <c r="B202" s="34"/>
      <c r="C202" s="7" t="s">
        <v>6</v>
      </c>
      <c r="D202" s="8">
        <f>IF(SUM(D197:D201)=0,"-",SUM(D197:D201))</f>
        <v>639</v>
      </c>
      <c r="E202" s="8">
        <f>IF(SUM(E197:E201)=0,"-",SUM(E197:E201))</f>
        <v>681</v>
      </c>
      <c r="F202" s="8" t="str">
        <f>IF(SUM(F197:F201)=0,"-",SUM(F197:F201))</f>
        <v>-</v>
      </c>
      <c r="G202" s="8">
        <f>IF(SUM(G197:G201)=0,"-",SUM(G197:G201))</f>
        <v>657</v>
      </c>
      <c r="H202" s="8" t="str">
        <f>IF(SUM(H197:H201)=0,"-",SUM(H197:H201))</f>
        <v>-</v>
      </c>
    </row>
    <row r="203" spans="1:8" x14ac:dyDescent="0.25">
      <c r="A203" s="36"/>
      <c r="B203" s="34"/>
      <c r="C203" s="9" t="s">
        <v>7</v>
      </c>
      <c r="D203" s="10">
        <f>IF(D202="-","-",D202/MAX($C197:$C201))</f>
        <v>127.8</v>
      </c>
      <c r="E203" s="10">
        <f>IF(E202="-","-",E202/MAX($C197:$C201))</f>
        <v>136.19999999999999</v>
      </c>
      <c r="F203" s="10" t="str">
        <f>IF(F202="-","-",F202/MAX($C197:$C201))</f>
        <v>-</v>
      </c>
      <c r="G203" s="10">
        <f>IF(G202="-","-",G202/MAX($C197:$C201))</f>
        <v>131.4</v>
      </c>
      <c r="H203" s="10" t="str">
        <f>IF(H202="-","-",H202/MAX($C197:$C201))</f>
        <v>-</v>
      </c>
    </row>
    <row r="204" spans="1:8" x14ac:dyDescent="0.25">
      <c r="A204" s="35">
        <v>29</v>
      </c>
      <c r="B204" s="34">
        <v>43895</v>
      </c>
      <c r="C204" s="1">
        <v>1</v>
      </c>
      <c r="D204" s="1">
        <v>112</v>
      </c>
      <c r="E204" s="1">
        <v>122</v>
      </c>
      <c r="F204" s="1" t="s">
        <v>8</v>
      </c>
      <c r="G204" s="1" t="s">
        <v>8</v>
      </c>
      <c r="H204" s="1" t="s">
        <v>8</v>
      </c>
    </row>
    <row r="205" spans="1:8" x14ac:dyDescent="0.25">
      <c r="A205" s="35"/>
      <c r="B205" s="34"/>
      <c r="C205" s="1">
        <v>2</v>
      </c>
      <c r="D205" s="1">
        <v>157</v>
      </c>
      <c r="E205" s="1">
        <v>133</v>
      </c>
      <c r="F205" s="1" t="s">
        <v>8</v>
      </c>
      <c r="G205" s="1" t="s">
        <v>8</v>
      </c>
      <c r="H205" s="1" t="s">
        <v>8</v>
      </c>
    </row>
    <row r="206" spans="1:8" x14ac:dyDescent="0.25">
      <c r="A206" s="35"/>
      <c r="B206" s="34"/>
      <c r="C206" s="1">
        <v>3</v>
      </c>
      <c r="D206" s="1">
        <v>155</v>
      </c>
      <c r="E206" s="1">
        <v>145</v>
      </c>
      <c r="F206" s="1" t="s">
        <v>8</v>
      </c>
      <c r="G206" s="1" t="s">
        <v>8</v>
      </c>
      <c r="H206" s="1" t="s">
        <v>8</v>
      </c>
    </row>
    <row r="207" spans="1:8" x14ac:dyDescent="0.25">
      <c r="A207" s="35"/>
      <c r="B207" s="34"/>
      <c r="C207" s="1">
        <v>4</v>
      </c>
      <c r="D207" s="1">
        <v>138</v>
      </c>
      <c r="E207" s="1">
        <v>103</v>
      </c>
      <c r="F207" s="1" t="s">
        <v>8</v>
      </c>
      <c r="G207" s="1" t="s">
        <v>8</v>
      </c>
      <c r="H207" s="1" t="s">
        <v>8</v>
      </c>
    </row>
    <row r="208" spans="1:8" x14ac:dyDescent="0.25">
      <c r="A208" s="35"/>
      <c r="B208" s="34"/>
      <c r="C208" s="1">
        <v>5</v>
      </c>
      <c r="D208" s="1">
        <v>134</v>
      </c>
      <c r="E208" s="1">
        <v>136</v>
      </c>
      <c r="F208" s="1" t="s">
        <v>8</v>
      </c>
      <c r="G208" s="1" t="s">
        <v>8</v>
      </c>
      <c r="H208" s="1" t="s">
        <v>8</v>
      </c>
    </row>
    <row r="209" spans="1:8" x14ac:dyDescent="0.25">
      <c r="A209" s="35"/>
      <c r="B209" s="34"/>
      <c r="C209" s="1">
        <v>6</v>
      </c>
      <c r="D209" s="1">
        <v>85</v>
      </c>
      <c r="E209" s="1">
        <v>140</v>
      </c>
      <c r="F209" s="1" t="s">
        <v>8</v>
      </c>
      <c r="G209" s="1" t="s">
        <v>8</v>
      </c>
      <c r="H209" s="1" t="s">
        <v>8</v>
      </c>
    </row>
    <row r="210" spans="1:8" x14ac:dyDescent="0.25">
      <c r="A210" s="35"/>
      <c r="B210" s="34"/>
      <c r="C210" s="7" t="s">
        <v>6</v>
      </c>
      <c r="D210" s="8">
        <f>IF(SUM(D204:D209)=0,"-",SUM(D204:D209))</f>
        <v>781</v>
      </c>
      <c r="E210" s="8">
        <f t="shared" ref="E210:G210" si="60">IF(SUM(E204:E209)=0,"-",SUM(E204:E209))</f>
        <v>779</v>
      </c>
      <c r="F210" s="8" t="str">
        <f t="shared" si="60"/>
        <v>-</v>
      </c>
      <c r="G210" s="8" t="str">
        <f t="shared" si="60"/>
        <v>-</v>
      </c>
      <c r="H210" s="8" t="str">
        <f t="shared" ref="H210" si="61">IF(SUM(H204:H209)=0,"-",SUM(H204:H209))</f>
        <v>-</v>
      </c>
    </row>
    <row r="211" spans="1:8" x14ac:dyDescent="0.25">
      <c r="A211" s="35"/>
      <c r="B211" s="34"/>
      <c r="C211" s="9" t="s">
        <v>7</v>
      </c>
      <c r="D211" s="10">
        <f>IF(D210="-","-",D210/MAX($C204:$C209))</f>
        <v>130.16666666666666</v>
      </c>
      <c r="E211" s="10">
        <f t="shared" ref="E211:G211" si="62">IF(E210="-","-",E210/MAX($C204:$C209))</f>
        <v>129.83333333333334</v>
      </c>
      <c r="F211" s="10" t="str">
        <f t="shared" si="62"/>
        <v>-</v>
      </c>
      <c r="G211" s="10" t="str">
        <f t="shared" si="62"/>
        <v>-</v>
      </c>
      <c r="H211" s="10" t="str">
        <f t="shared" ref="H211" si="63">IF(H210="-","-",H210/MAX($C204:$C209))</f>
        <v>-</v>
      </c>
    </row>
    <row r="212" spans="1:8" x14ac:dyDescent="0.25">
      <c r="A212" s="35">
        <v>30</v>
      </c>
      <c r="B212" s="34">
        <v>43902</v>
      </c>
      <c r="C212" s="1">
        <v>1</v>
      </c>
      <c r="D212" s="1">
        <v>157</v>
      </c>
      <c r="E212" s="1">
        <v>125</v>
      </c>
      <c r="F212" s="1" t="s">
        <v>8</v>
      </c>
      <c r="G212" s="1" t="s">
        <v>8</v>
      </c>
      <c r="H212" s="1" t="s">
        <v>8</v>
      </c>
    </row>
    <row r="213" spans="1:8" x14ac:dyDescent="0.25">
      <c r="A213" s="35"/>
      <c r="B213" s="34"/>
      <c r="C213" s="1">
        <v>2</v>
      </c>
      <c r="D213" s="1">
        <v>108</v>
      </c>
      <c r="E213" s="1">
        <v>107</v>
      </c>
      <c r="F213" s="1" t="s">
        <v>8</v>
      </c>
      <c r="G213" s="1" t="s">
        <v>8</v>
      </c>
      <c r="H213" s="1" t="s">
        <v>8</v>
      </c>
    </row>
    <row r="214" spans="1:8" x14ac:dyDescent="0.25">
      <c r="A214" s="35"/>
      <c r="B214" s="34"/>
      <c r="C214" s="1">
        <v>3</v>
      </c>
      <c r="D214" s="1">
        <v>129</v>
      </c>
      <c r="E214" s="1">
        <v>116</v>
      </c>
      <c r="F214" s="1" t="s">
        <v>8</v>
      </c>
      <c r="G214" s="1" t="s">
        <v>8</v>
      </c>
      <c r="H214" s="1" t="s">
        <v>8</v>
      </c>
    </row>
    <row r="215" spans="1:8" x14ac:dyDescent="0.25">
      <c r="A215" s="35"/>
      <c r="B215" s="34"/>
      <c r="C215" s="1">
        <v>4</v>
      </c>
      <c r="D215" s="1">
        <v>93</v>
      </c>
      <c r="E215" s="1">
        <v>130</v>
      </c>
      <c r="F215" s="1" t="s">
        <v>8</v>
      </c>
      <c r="G215" s="1" t="s">
        <v>8</v>
      </c>
      <c r="H215" s="1" t="s">
        <v>8</v>
      </c>
    </row>
    <row r="216" spans="1:8" x14ac:dyDescent="0.25">
      <c r="A216" s="35"/>
      <c r="B216" s="34"/>
      <c r="C216" s="1">
        <v>5</v>
      </c>
      <c r="D216" s="1">
        <v>104</v>
      </c>
      <c r="E216" s="1">
        <v>164</v>
      </c>
      <c r="F216" s="1" t="s">
        <v>8</v>
      </c>
      <c r="G216" s="1" t="s">
        <v>8</v>
      </c>
      <c r="H216" s="1" t="s">
        <v>8</v>
      </c>
    </row>
    <row r="217" spans="1:8" x14ac:dyDescent="0.25">
      <c r="A217" s="35"/>
      <c r="B217" s="34"/>
      <c r="C217" s="1">
        <v>6</v>
      </c>
      <c r="D217" s="1">
        <v>110</v>
      </c>
      <c r="E217" s="1">
        <v>113</v>
      </c>
      <c r="F217" s="1" t="s">
        <v>8</v>
      </c>
      <c r="G217" s="1" t="s">
        <v>8</v>
      </c>
      <c r="H217" s="1" t="s">
        <v>8</v>
      </c>
    </row>
    <row r="218" spans="1:8" x14ac:dyDescent="0.25">
      <c r="A218" s="35"/>
      <c r="B218" s="34"/>
      <c r="C218" s="7" t="s">
        <v>6</v>
      </c>
      <c r="D218" s="8">
        <f>IF(SUM(D212:D217)=0,"-",SUM(D212:D217))</f>
        <v>701</v>
      </c>
      <c r="E218" s="8">
        <f t="shared" ref="E218:G218" si="64">IF(SUM(E212:E217)=0,"-",SUM(E212:E217))</f>
        <v>755</v>
      </c>
      <c r="F218" s="8" t="str">
        <f t="shared" si="64"/>
        <v>-</v>
      </c>
      <c r="G218" s="8" t="str">
        <f t="shared" si="64"/>
        <v>-</v>
      </c>
      <c r="H218" s="8" t="str">
        <f t="shared" ref="H218" si="65">IF(SUM(H212:H217)=0,"-",SUM(H212:H217))</f>
        <v>-</v>
      </c>
    </row>
    <row r="219" spans="1:8" x14ac:dyDescent="0.25">
      <c r="A219" s="35"/>
      <c r="B219" s="34"/>
      <c r="C219" s="9" t="s">
        <v>7</v>
      </c>
      <c r="D219" s="10">
        <f>IF(D218="-","-",D218/MAX($C212:$C217))</f>
        <v>116.83333333333333</v>
      </c>
      <c r="E219" s="10">
        <f t="shared" ref="E219:G219" si="66">IF(E218="-","-",E218/MAX($C212:$C217))</f>
        <v>125.83333333333333</v>
      </c>
      <c r="F219" s="10" t="str">
        <f t="shared" si="66"/>
        <v>-</v>
      </c>
      <c r="G219" s="10" t="str">
        <f t="shared" si="66"/>
        <v>-</v>
      </c>
      <c r="H219" s="10" t="str">
        <f t="shared" ref="H219" si="67">IF(H218="-","-",H218/MAX($C212:$C217))</f>
        <v>-</v>
      </c>
    </row>
    <row r="220" spans="1:8" x14ac:dyDescent="0.25">
      <c r="A220" s="36" t="s">
        <v>22</v>
      </c>
      <c r="B220" s="34">
        <v>44272</v>
      </c>
      <c r="C220" s="1">
        <v>1</v>
      </c>
      <c r="D220" s="1">
        <v>154</v>
      </c>
      <c r="E220" s="1">
        <v>112</v>
      </c>
      <c r="F220" s="1" t="s">
        <v>8</v>
      </c>
      <c r="G220" s="1" t="s">
        <v>8</v>
      </c>
      <c r="H220" s="1" t="s">
        <v>8</v>
      </c>
    </row>
    <row r="221" spans="1:8" x14ac:dyDescent="0.25">
      <c r="A221" s="36"/>
      <c r="B221" s="34"/>
      <c r="C221" s="1">
        <v>2</v>
      </c>
      <c r="D221" s="1">
        <v>110</v>
      </c>
      <c r="E221" s="1">
        <v>138</v>
      </c>
      <c r="F221" s="1" t="s">
        <v>8</v>
      </c>
      <c r="G221" s="1" t="s">
        <v>8</v>
      </c>
      <c r="H221" s="1" t="s">
        <v>8</v>
      </c>
    </row>
    <row r="222" spans="1:8" x14ac:dyDescent="0.25">
      <c r="A222" s="36"/>
      <c r="B222" s="34"/>
      <c r="C222" s="1">
        <v>3</v>
      </c>
      <c r="D222" s="1">
        <v>136</v>
      </c>
      <c r="E222" s="1">
        <v>124</v>
      </c>
      <c r="F222" s="1" t="s">
        <v>8</v>
      </c>
      <c r="G222" s="1" t="s">
        <v>8</v>
      </c>
      <c r="H222" s="1" t="s">
        <v>8</v>
      </c>
    </row>
    <row r="223" spans="1:8" x14ac:dyDescent="0.25">
      <c r="A223" s="36"/>
      <c r="B223" s="34"/>
      <c r="C223" s="1">
        <v>4</v>
      </c>
      <c r="D223" s="1">
        <v>105</v>
      </c>
      <c r="E223" s="1">
        <v>102</v>
      </c>
      <c r="F223" s="1" t="s">
        <v>8</v>
      </c>
      <c r="G223" s="1" t="s">
        <v>8</v>
      </c>
      <c r="H223" s="1" t="s">
        <v>8</v>
      </c>
    </row>
    <row r="224" spans="1:8" x14ac:dyDescent="0.25">
      <c r="A224" s="36"/>
      <c r="B224" s="34"/>
      <c r="C224" s="1">
        <v>5</v>
      </c>
      <c r="D224" s="1">
        <v>126</v>
      </c>
      <c r="E224" s="1">
        <v>85</v>
      </c>
      <c r="F224" s="1" t="s">
        <v>8</v>
      </c>
      <c r="G224" s="1" t="s">
        <v>8</v>
      </c>
      <c r="H224" s="1" t="s">
        <v>8</v>
      </c>
    </row>
    <row r="225" spans="1:8" x14ac:dyDescent="0.25">
      <c r="A225" s="36"/>
      <c r="B225" s="34"/>
      <c r="C225" s="7" t="s">
        <v>6</v>
      </c>
      <c r="D225" s="8">
        <f>IF(SUM(D220:D224)=0,"-",SUM(D220:D224))</f>
        <v>631</v>
      </c>
      <c r="E225" s="8">
        <f>IF(SUM(E220:E224)=0,"-",SUM(E220:E224))</f>
        <v>561</v>
      </c>
      <c r="F225" s="8" t="str">
        <f>IF(SUM(F220:F224)=0,"-",SUM(F220:F224))</f>
        <v>-</v>
      </c>
      <c r="G225" s="8" t="str">
        <f>IF(SUM(G220:G224)=0,"-",SUM(G220:G224))</f>
        <v>-</v>
      </c>
      <c r="H225" s="8" t="str">
        <f>IF(SUM(H220:H224)=0,"-",SUM(H220:H224))</f>
        <v>-</v>
      </c>
    </row>
    <row r="226" spans="1:8" x14ac:dyDescent="0.25">
      <c r="A226" s="36"/>
      <c r="B226" s="34"/>
      <c r="C226" s="9" t="s">
        <v>7</v>
      </c>
      <c r="D226" s="10">
        <f>IF(D225="-","-",D225/MAX($C220:$C224))</f>
        <v>126.2</v>
      </c>
      <c r="E226" s="10">
        <f>IF(E225="-","-",E225/MAX($C220:$C224))</f>
        <v>112.2</v>
      </c>
      <c r="F226" s="10" t="str">
        <f>IF(F225="-","-",F225/MAX($C220:$C224))</f>
        <v>-</v>
      </c>
      <c r="G226" s="10" t="str">
        <f>IF(G225="-","-",G225/MAX($C220:$C224))</f>
        <v>-</v>
      </c>
      <c r="H226" s="10" t="str">
        <f>IF(H225="-","-",H225/MAX($C220:$C224))</f>
        <v>-</v>
      </c>
    </row>
    <row r="227" spans="1:8" x14ac:dyDescent="0.25">
      <c r="A227" s="36" t="s">
        <v>23</v>
      </c>
      <c r="B227" s="34">
        <v>44278</v>
      </c>
      <c r="C227" s="1">
        <v>1</v>
      </c>
      <c r="D227" s="1">
        <v>137</v>
      </c>
      <c r="E227" s="1">
        <v>109</v>
      </c>
      <c r="F227" s="1" t="s">
        <v>8</v>
      </c>
      <c r="G227" s="1" t="s">
        <v>8</v>
      </c>
      <c r="H227" s="1" t="s">
        <v>8</v>
      </c>
    </row>
    <row r="228" spans="1:8" x14ac:dyDescent="0.25">
      <c r="A228" s="36"/>
      <c r="B228" s="34"/>
      <c r="C228" s="1">
        <v>2</v>
      </c>
      <c r="D228" s="1">
        <v>131</v>
      </c>
      <c r="E228" s="1">
        <v>102</v>
      </c>
      <c r="F228" s="1" t="s">
        <v>8</v>
      </c>
      <c r="G228" s="1" t="s">
        <v>8</v>
      </c>
      <c r="H228" s="1" t="s">
        <v>8</v>
      </c>
    </row>
    <row r="229" spans="1:8" x14ac:dyDescent="0.25">
      <c r="A229" s="36"/>
      <c r="B229" s="34"/>
      <c r="C229" s="1">
        <v>3</v>
      </c>
      <c r="D229" s="1">
        <v>135</v>
      </c>
      <c r="E229" s="1">
        <v>124</v>
      </c>
      <c r="F229" s="1" t="s">
        <v>8</v>
      </c>
      <c r="G229" s="1" t="s">
        <v>8</v>
      </c>
      <c r="H229" s="1" t="s">
        <v>8</v>
      </c>
    </row>
    <row r="230" spans="1:8" x14ac:dyDescent="0.25">
      <c r="A230" s="36"/>
      <c r="B230" s="34"/>
      <c r="C230" s="1">
        <v>4</v>
      </c>
      <c r="D230" s="1">
        <v>122</v>
      </c>
      <c r="E230" s="1">
        <v>127</v>
      </c>
      <c r="F230" s="1" t="s">
        <v>8</v>
      </c>
      <c r="G230" s="1" t="s">
        <v>8</v>
      </c>
      <c r="H230" s="1" t="s">
        <v>8</v>
      </c>
    </row>
    <row r="231" spans="1:8" x14ac:dyDescent="0.25">
      <c r="A231" s="36"/>
      <c r="B231" s="34"/>
      <c r="C231" s="1">
        <v>5</v>
      </c>
      <c r="D231" s="1">
        <v>114</v>
      </c>
      <c r="E231" s="1">
        <v>193</v>
      </c>
      <c r="F231" s="1" t="s">
        <v>8</v>
      </c>
      <c r="G231" s="1" t="s">
        <v>8</v>
      </c>
      <c r="H231" s="1" t="s">
        <v>8</v>
      </c>
    </row>
    <row r="232" spans="1:8" x14ac:dyDescent="0.25">
      <c r="A232" s="36"/>
      <c r="B232" s="34"/>
      <c r="C232" s="7" t="s">
        <v>6</v>
      </c>
      <c r="D232" s="8">
        <f>IF(SUM(D227:D231)=0,"-",SUM(D227:D231))</f>
        <v>639</v>
      </c>
      <c r="E232" s="8">
        <f>IF(SUM(E227:E231)=0,"-",SUM(E227:E231))</f>
        <v>655</v>
      </c>
      <c r="F232" s="8" t="str">
        <f>IF(SUM(F227:F231)=0,"-",SUM(F227:F231))</f>
        <v>-</v>
      </c>
      <c r="G232" s="8" t="str">
        <f>IF(SUM(G227:G231)=0,"-",SUM(G227:G231))</f>
        <v>-</v>
      </c>
      <c r="H232" s="8" t="str">
        <f>IF(SUM(H227:H231)=0,"-",SUM(H227:H231))</f>
        <v>-</v>
      </c>
    </row>
    <row r="233" spans="1:8" x14ac:dyDescent="0.25">
      <c r="A233" s="36"/>
      <c r="B233" s="34"/>
      <c r="C233" s="9" t="s">
        <v>7</v>
      </c>
      <c r="D233" s="10">
        <f>IF(D232="-","-",D232/MAX($C227:$C231))</f>
        <v>127.8</v>
      </c>
      <c r="E233" s="10">
        <f>IF(E232="-","-",E232/MAX($C227:$C231))</f>
        <v>131</v>
      </c>
      <c r="F233" s="10" t="str">
        <f>IF(F232="-","-",F232/MAX($C227:$C231))</f>
        <v>-</v>
      </c>
      <c r="G233" s="10" t="str">
        <f>IF(G232="-","-",G232/MAX($C227:$C231))</f>
        <v>-</v>
      </c>
      <c r="H233" s="10" t="str">
        <f>IF(H232="-","-",H232/MAX($C227:$C231))</f>
        <v>-</v>
      </c>
    </row>
    <row r="234" spans="1:8" x14ac:dyDescent="0.25">
      <c r="A234" s="36" t="s">
        <v>24</v>
      </c>
      <c r="B234" s="34">
        <v>44294</v>
      </c>
      <c r="C234" s="1">
        <v>1</v>
      </c>
      <c r="D234" s="1">
        <v>146</v>
      </c>
      <c r="E234" s="1">
        <v>141</v>
      </c>
      <c r="F234" s="1" t="s">
        <v>8</v>
      </c>
      <c r="G234" s="1" t="s">
        <v>8</v>
      </c>
      <c r="H234" s="1" t="s">
        <v>8</v>
      </c>
    </row>
    <row r="235" spans="1:8" x14ac:dyDescent="0.25">
      <c r="A235" s="36"/>
      <c r="B235" s="34"/>
      <c r="C235" s="1">
        <v>2</v>
      </c>
      <c r="D235" s="1">
        <v>108</v>
      </c>
      <c r="E235" s="1">
        <v>144</v>
      </c>
      <c r="F235" s="1" t="s">
        <v>8</v>
      </c>
      <c r="G235" s="1" t="s">
        <v>8</v>
      </c>
      <c r="H235" s="1" t="s">
        <v>8</v>
      </c>
    </row>
    <row r="236" spans="1:8" x14ac:dyDescent="0.25">
      <c r="A236" s="36"/>
      <c r="B236" s="34"/>
      <c r="C236" s="1">
        <v>3</v>
      </c>
      <c r="D236" s="1">
        <v>99</v>
      </c>
      <c r="E236" s="1">
        <v>148</v>
      </c>
      <c r="F236" s="1" t="s">
        <v>8</v>
      </c>
      <c r="G236" s="1" t="s">
        <v>8</v>
      </c>
      <c r="H236" s="1" t="s">
        <v>8</v>
      </c>
    </row>
    <row r="237" spans="1:8" x14ac:dyDescent="0.25">
      <c r="A237" s="36"/>
      <c r="B237" s="34"/>
      <c r="C237" s="1">
        <v>4</v>
      </c>
      <c r="D237" s="1">
        <v>105</v>
      </c>
      <c r="E237" s="1">
        <v>157</v>
      </c>
      <c r="F237" s="1" t="s">
        <v>8</v>
      </c>
      <c r="G237" s="1" t="s">
        <v>8</v>
      </c>
      <c r="H237" s="1" t="s">
        <v>8</v>
      </c>
    </row>
    <row r="238" spans="1:8" x14ac:dyDescent="0.25">
      <c r="A238" s="36"/>
      <c r="B238" s="34"/>
      <c r="C238" s="1">
        <v>5</v>
      </c>
      <c r="D238" s="1">
        <v>121</v>
      </c>
      <c r="E238" s="1">
        <v>135</v>
      </c>
      <c r="F238" s="1" t="s">
        <v>8</v>
      </c>
      <c r="G238" s="1" t="s">
        <v>8</v>
      </c>
      <c r="H238" s="1" t="s">
        <v>8</v>
      </c>
    </row>
    <row r="239" spans="1:8" x14ac:dyDescent="0.25">
      <c r="A239" s="36"/>
      <c r="B239" s="34"/>
      <c r="C239" s="7" t="s">
        <v>6</v>
      </c>
      <c r="D239" s="8">
        <f>IF(SUM(D234:D238)=0,"-",SUM(D234:D238))</f>
        <v>579</v>
      </c>
      <c r="E239" s="8">
        <f>IF(SUM(E234:E238)=0,"-",SUM(E234:E238))</f>
        <v>725</v>
      </c>
      <c r="F239" s="8" t="str">
        <f>IF(SUM(F234:F238)=0,"-",SUM(F234:F238))</f>
        <v>-</v>
      </c>
      <c r="G239" s="8" t="str">
        <f>IF(SUM(G234:G238)=0,"-",SUM(G234:G238))</f>
        <v>-</v>
      </c>
      <c r="H239" s="8" t="str">
        <f>IF(SUM(H234:H238)=0,"-",SUM(H234:H238))</f>
        <v>-</v>
      </c>
    </row>
    <row r="240" spans="1:8" x14ac:dyDescent="0.25">
      <c r="A240" s="36"/>
      <c r="B240" s="34"/>
      <c r="C240" s="9" t="s">
        <v>7</v>
      </c>
      <c r="D240" s="10">
        <f>IF(D239="-","-",D239/MAX($C234:$C238))</f>
        <v>115.8</v>
      </c>
      <c r="E240" s="10">
        <f>IF(E239="-","-",E239/MAX($C234:$C238))</f>
        <v>145</v>
      </c>
      <c r="F240" s="10" t="str">
        <f>IF(F239="-","-",F239/MAX($C234:$C238))</f>
        <v>-</v>
      </c>
      <c r="G240" s="10" t="str">
        <f>IF(G239="-","-",G239/MAX($C234:$C238))</f>
        <v>-</v>
      </c>
      <c r="H240" s="10" t="str">
        <f>IF(H239="-","-",H239/MAX($C234:$C238))</f>
        <v>-</v>
      </c>
    </row>
    <row r="241" spans="1:8" x14ac:dyDescent="0.25">
      <c r="A241" s="36" t="s">
        <v>25</v>
      </c>
      <c r="B241" s="34">
        <v>44300</v>
      </c>
      <c r="C241" s="1">
        <v>1</v>
      </c>
      <c r="D241" s="1">
        <v>81</v>
      </c>
      <c r="E241" s="1">
        <v>145</v>
      </c>
      <c r="F241" s="1" t="s">
        <v>8</v>
      </c>
      <c r="G241" s="1" t="s">
        <v>8</v>
      </c>
      <c r="H241" s="1" t="s">
        <v>8</v>
      </c>
    </row>
    <row r="242" spans="1:8" x14ac:dyDescent="0.25">
      <c r="A242" s="36"/>
      <c r="B242" s="34"/>
      <c r="C242" s="1">
        <v>2</v>
      </c>
      <c r="D242" s="1">
        <v>133</v>
      </c>
      <c r="E242" s="1">
        <v>109</v>
      </c>
      <c r="F242" s="1" t="s">
        <v>8</v>
      </c>
      <c r="G242" s="1" t="s">
        <v>8</v>
      </c>
      <c r="H242" s="1" t="s">
        <v>8</v>
      </c>
    </row>
    <row r="243" spans="1:8" x14ac:dyDescent="0.25">
      <c r="A243" s="36"/>
      <c r="B243" s="34"/>
      <c r="C243" s="1">
        <v>3</v>
      </c>
      <c r="D243" s="1">
        <v>131</v>
      </c>
      <c r="E243" s="1">
        <v>138</v>
      </c>
      <c r="F243" s="1" t="s">
        <v>8</v>
      </c>
      <c r="G243" s="1" t="s">
        <v>8</v>
      </c>
      <c r="H243" s="1" t="s">
        <v>8</v>
      </c>
    </row>
    <row r="244" spans="1:8" x14ac:dyDescent="0.25">
      <c r="A244" s="36"/>
      <c r="B244" s="34"/>
      <c r="C244" s="1">
        <v>4</v>
      </c>
      <c r="D244" s="1">
        <v>96</v>
      </c>
      <c r="E244" s="1">
        <v>112</v>
      </c>
      <c r="F244" s="1" t="s">
        <v>8</v>
      </c>
      <c r="G244" s="1" t="s">
        <v>8</v>
      </c>
      <c r="H244" s="1" t="s">
        <v>8</v>
      </c>
    </row>
    <row r="245" spans="1:8" x14ac:dyDescent="0.25">
      <c r="A245" s="36"/>
      <c r="B245" s="34"/>
      <c r="C245" s="1">
        <v>5</v>
      </c>
      <c r="D245" s="1">
        <v>103</v>
      </c>
      <c r="E245" s="1">
        <v>146</v>
      </c>
      <c r="F245" s="1" t="s">
        <v>8</v>
      </c>
      <c r="G245" s="1" t="s">
        <v>8</v>
      </c>
      <c r="H245" s="1" t="s">
        <v>8</v>
      </c>
    </row>
    <row r="246" spans="1:8" x14ac:dyDescent="0.25">
      <c r="A246" s="36"/>
      <c r="B246" s="34"/>
      <c r="C246" s="7" t="s">
        <v>6</v>
      </c>
      <c r="D246" s="8">
        <f>IF(SUM(D241:D245)=0,"-",SUM(D241:D245))</f>
        <v>544</v>
      </c>
      <c r="E246" s="8">
        <f>IF(SUM(E241:E245)=0,"-",SUM(E241:E245))</f>
        <v>650</v>
      </c>
      <c r="F246" s="8" t="str">
        <f>IF(SUM(F241:F245)=0,"-",SUM(F241:F245))</f>
        <v>-</v>
      </c>
      <c r="G246" s="8" t="str">
        <f>IF(SUM(G241:G245)=0,"-",SUM(G241:G245))</f>
        <v>-</v>
      </c>
      <c r="H246" s="8" t="str">
        <f>IF(SUM(H241:H245)=0,"-",SUM(H241:H245))</f>
        <v>-</v>
      </c>
    </row>
    <row r="247" spans="1:8" x14ac:dyDescent="0.25">
      <c r="A247" s="36"/>
      <c r="B247" s="34"/>
      <c r="C247" s="9" t="s">
        <v>7</v>
      </c>
      <c r="D247" s="10">
        <f>IF(D246="-","-",D246/MAX($C241:$C245))</f>
        <v>108.8</v>
      </c>
      <c r="E247" s="10">
        <f>IF(E246="-","-",E246/MAX($C241:$C245))</f>
        <v>130</v>
      </c>
      <c r="F247" s="10" t="str">
        <f>IF(F246="-","-",F246/MAX($C241:$C245))</f>
        <v>-</v>
      </c>
      <c r="G247" s="10" t="str">
        <f>IF(G246="-","-",G246/MAX($C241:$C245))</f>
        <v>-</v>
      </c>
      <c r="H247" s="10" t="str">
        <f>IF(H246="-","-",H246/MAX($C241:$C245))</f>
        <v>-</v>
      </c>
    </row>
    <row r="248" spans="1:8" x14ac:dyDescent="0.25">
      <c r="A248" s="36" t="s">
        <v>26</v>
      </c>
      <c r="B248" s="34">
        <v>44307</v>
      </c>
      <c r="C248" s="1">
        <v>1</v>
      </c>
      <c r="D248" s="1">
        <v>125</v>
      </c>
      <c r="E248" s="1">
        <v>113</v>
      </c>
      <c r="F248" s="1" t="s">
        <v>8</v>
      </c>
      <c r="G248" s="1" t="s">
        <v>8</v>
      </c>
      <c r="H248" s="1" t="s">
        <v>8</v>
      </c>
    </row>
    <row r="249" spans="1:8" x14ac:dyDescent="0.25">
      <c r="A249" s="36"/>
      <c r="B249" s="34"/>
      <c r="C249" s="1">
        <v>2</v>
      </c>
      <c r="D249" s="1">
        <v>107</v>
      </c>
      <c r="E249" s="1">
        <v>101</v>
      </c>
      <c r="F249" s="1" t="s">
        <v>8</v>
      </c>
      <c r="G249" s="1" t="s">
        <v>8</v>
      </c>
      <c r="H249" s="1" t="s">
        <v>8</v>
      </c>
    </row>
    <row r="250" spans="1:8" x14ac:dyDescent="0.25">
      <c r="A250" s="36"/>
      <c r="B250" s="34"/>
      <c r="C250" s="1">
        <v>3</v>
      </c>
      <c r="D250" s="1">
        <v>120</v>
      </c>
      <c r="E250" s="1">
        <v>163</v>
      </c>
      <c r="F250" s="27">
        <v>111</v>
      </c>
      <c r="G250" s="1" t="s">
        <v>8</v>
      </c>
      <c r="H250" s="1" t="s">
        <v>8</v>
      </c>
    </row>
    <row r="251" spans="1:8" x14ac:dyDescent="0.25">
      <c r="A251" s="36"/>
      <c r="B251" s="34"/>
      <c r="C251" s="1">
        <v>4</v>
      </c>
      <c r="D251" s="1">
        <v>123</v>
      </c>
      <c r="E251" s="1">
        <v>128</v>
      </c>
      <c r="F251" s="1">
        <v>143</v>
      </c>
      <c r="G251" s="1" t="s">
        <v>8</v>
      </c>
      <c r="H251" s="1" t="s">
        <v>8</v>
      </c>
    </row>
    <row r="252" spans="1:8" x14ac:dyDescent="0.25">
      <c r="A252" s="36"/>
      <c r="B252" s="34"/>
      <c r="C252" s="1">
        <v>5</v>
      </c>
      <c r="D252" s="1">
        <v>97</v>
      </c>
      <c r="E252" s="1">
        <v>176</v>
      </c>
      <c r="F252" s="1">
        <v>127</v>
      </c>
      <c r="G252" s="1" t="s">
        <v>8</v>
      </c>
      <c r="H252" s="1" t="s">
        <v>8</v>
      </c>
    </row>
    <row r="253" spans="1:8" x14ac:dyDescent="0.25">
      <c r="A253" s="36"/>
      <c r="B253" s="34"/>
      <c r="C253" s="1">
        <v>6</v>
      </c>
      <c r="D253" s="1">
        <v>134</v>
      </c>
      <c r="E253" s="1">
        <v>112</v>
      </c>
      <c r="F253" s="1">
        <v>102</v>
      </c>
      <c r="G253" s="1"/>
      <c r="H253" s="1"/>
    </row>
    <row r="254" spans="1:8" x14ac:dyDescent="0.25">
      <c r="A254" s="36"/>
      <c r="B254" s="34"/>
      <c r="C254" s="7" t="s">
        <v>6</v>
      </c>
      <c r="D254" s="8">
        <f>IF(SUM(D248:D253)=0,"-",SUM(D248:D253))</f>
        <v>706</v>
      </c>
      <c r="E254" s="8">
        <f>IF(SUM(E248:E253)=0,"-",SUM(E248:E253))</f>
        <v>793</v>
      </c>
      <c r="F254" s="8">
        <f>IF(SUM(F248:F253)=0,"-",SUM(F248:F253))</f>
        <v>483</v>
      </c>
      <c r="G254" s="8" t="str">
        <f>IF(SUM(G248:G252)=0,"-",SUM(G248:G252))</f>
        <v>-</v>
      </c>
      <c r="H254" s="8" t="str">
        <f>IF(SUM(H248:H252)=0,"-",SUM(H248:H252))</f>
        <v>-</v>
      </c>
    </row>
    <row r="255" spans="1:8" x14ac:dyDescent="0.25">
      <c r="A255" s="36"/>
      <c r="B255" s="34"/>
      <c r="C255" s="9" t="s">
        <v>7</v>
      </c>
      <c r="D255" s="10">
        <f>IF(D254="-","-",D254/MAX($C248:$C253))</f>
        <v>117.66666666666667</v>
      </c>
      <c r="E255" s="10">
        <f>IF(E254="-","-",E254/MAX($C248:$C253))</f>
        <v>132.16666666666666</v>
      </c>
      <c r="F255" s="10">
        <f>IF(F254="-","-",F254/ (MAX($C248:$C253)-2))</f>
        <v>120.75</v>
      </c>
      <c r="G255" s="10" t="str">
        <f>IF(G254="-","-",G254/MAX($C248:$C252))</f>
        <v>-</v>
      </c>
      <c r="H255" s="10" t="str">
        <f>IF(H254="-","-",H254/MAX($C248:$C252))</f>
        <v>-</v>
      </c>
    </row>
    <row r="256" spans="1:8" x14ac:dyDescent="0.25">
      <c r="A256" s="36" t="s">
        <v>27</v>
      </c>
      <c r="B256" s="34">
        <v>44315</v>
      </c>
      <c r="C256" s="1">
        <v>1</v>
      </c>
      <c r="D256" s="1">
        <v>119</v>
      </c>
      <c r="E256" s="1">
        <v>102</v>
      </c>
      <c r="F256" s="1" t="s">
        <v>8</v>
      </c>
      <c r="G256" s="1" t="s">
        <v>8</v>
      </c>
      <c r="H256" s="1" t="s">
        <v>8</v>
      </c>
    </row>
    <row r="257" spans="1:8" x14ac:dyDescent="0.25">
      <c r="A257" s="36"/>
      <c r="B257" s="34"/>
      <c r="C257" s="1">
        <v>2</v>
      </c>
      <c r="D257" s="1">
        <v>91</v>
      </c>
      <c r="E257" s="1">
        <v>99</v>
      </c>
      <c r="F257" s="1" t="s">
        <v>8</v>
      </c>
      <c r="G257" s="1" t="s">
        <v>8</v>
      </c>
      <c r="H257" s="1" t="s">
        <v>8</v>
      </c>
    </row>
    <row r="258" spans="1:8" x14ac:dyDescent="0.25">
      <c r="A258" s="36"/>
      <c r="B258" s="34"/>
      <c r="C258" s="1">
        <v>3</v>
      </c>
      <c r="D258" s="1">
        <v>82</v>
      </c>
      <c r="E258" s="1">
        <v>116</v>
      </c>
      <c r="F258" s="1" t="s">
        <v>8</v>
      </c>
      <c r="G258" s="1" t="s">
        <v>8</v>
      </c>
      <c r="H258" s="1" t="s">
        <v>8</v>
      </c>
    </row>
    <row r="259" spans="1:8" x14ac:dyDescent="0.25">
      <c r="A259" s="36"/>
      <c r="B259" s="34"/>
      <c r="C259" s="1">
        <v>4</v>
      </c>
      <c r="D259" s="1">
        <v>82</v>
      </c>
      <c r="E259" s="1">
        <v>122</v>
      </c>
      <c r="F259" s="1" t="s">
        <v>8</v>
      </c>
      <c r="G259" s="1" t="s">
        <v>8</v>
      </c>
      <c r="H259" s="1" t="s">
        <v>8</v>
      </c>
    </row>
    <row r="260" spans="1:8" x14ac:dyDescent="0.25">
      <c r="A260" s="36"/>
      <c r="B260" s="34"/>
      <c r="C260" s="1">
        <v>5</v>
      </c>
      <c r="D260" s="1">
        <v>114</v>
      </c>
      <c r="E260" s="1">
        <v>102</v>
      </c>
      <c r="F260" s="1" t="s">
        <v>8</v>
      </c>
      <c r="G260" s="1" t="s">
        <v>8</v>
      </c>
      <c r="H260" s="1" t="s">
        <v>8</v>
      </c>
    </row>
    <row r="261" spans="1:8" x14ac:dyDescent="0.25">
      <c r="A261" s="36"/>
      <c r="B261" s="34"/>
      <c r="C261" s="7" t="s">
        <v>6</v>
      </c>
      <c r="D261" s="8">
        <f>IF(SUM(D256:D260)=0,"-",SUM(D256:D260))</f>
        <v>488</v>
      </c>
      <c r="E261" s="8">
        <f>IF(SUM(E256:E260)=0,"-",SUM(E256:E260))</f>
        <v>541</v>
      </c>
      <c r="F261" s="8" t="str">
        <f>IF(SUM(F256:F260)=0,"-",SUM(F256:F260))</f>
        <v>-</v>
      </c>
      <c r="G261" s="8" t="str">
        <f>IF(SUM(G256:G260)=0,"-",SUM(G256:G260))</f>
        <v>-</v>
      </c>
      <c r="H261" s="8" t="str">
        <f>IF(SUM(H256:H260)=0,"-",SUM(H256:H260))</f>
        <v>-</v>
      </c>
    </row>
    <row r="262" spans="1:8" x14ac:dyDescent="0.25">
      <c r="A262" s="36"/>
      <c r="B262" s="34"/>
      <c r="C262" s="9" t="s">
        <v>7</v>
      </c>
      <c r="D262" s="10">
        <f>IF(D261="-","-",D261/MAX($C256:$C260))</f>
        <v>97.6</v>
      </c>
      <c r="E262" s="10">
        <f>IF(E261="-","-",E261/MAX($C256:$C260))</f>
        <v>108.2</v>
      </c>
      <c r="F262" s="10" t="str">
        <f>IF(F261="-","-",F261/MAX($C256:$C260))</f>
        <v>-</v>
      </c>
      <c r="G262" s="10" t="str">
        <f>IF(G261="-","-",G261/MAX($C256:$C260))</f>
        <v>-</v>
      </c>
      <c r="H262" s="10" t="str">
        <f>IF(H261="-","-",H261/MAX($C256:$C260))</f>
        <v>-</v>
      </c>
    </row>
    <row r="263" spans="1:8" x14ac:dyDescent="0.25">
      <c r="A263" s="36" t="s">
        <v>28</v>
      </c>
      <c r="B263" s="34">
        <v>44322</v>
      </c>
      <c r="C263" s="1">
        <v>1</v>
      </c>
      <c r="D263" s="1">
        <v>127</v>
      </c>
      <c r="E263" s="1">
        <v>153</v>
      </c>
      <c r="F263" s="1" t="s">
        <v>8</v>
      </c>
      <c r="G263" s="1" t="s">
        <v>8</v>
      </c>
      <c r="H263" s="1" t="s">
        <v>8</v>
      </c>
    </row>
    <row r="264" spans="1:8" x14ac:dyDescent="0.25">
      <c r="A264" s="36"/>
      <c r="B264" s="34"/>
      <c r="C264" s="1">
        <v>2</v>
      </c>
      <c r="D264" s="1">
        <v>182</v>
      </c>
      <c r="E264" s="1">
        <v>164</v>
      </c>
      <c r="F264" s="1" t="s">
        <v>8</v>
      </c>
      <c r="G264" s="1" t="s">
        <v>8</v>
      </c>
      <c r="H264" s="1" t="s">
        <v>8</v>
      </c>
    </row>
    <row r="265" spans="1:8" x14ac:dyDescent="0.25">
      <c r="A265" s="36"/>
      <c r="B265" s="34"/>
      <c r="C265" s="1">
        <v>3</v>
      </c>
      <c r="D265" s="1">
        <v>142</v>
      </c>
      <c r="E265" s="1">
        <v>128</v>
      </c>
      <c r="F265" s="1" t="s">
        <v>8</v>
      </c>
      <c r="G265" s="1" t="s">
        <v>8</v>
      </c>
      <c r="H265" s="1" t="s">
        <v>8</v>
      </c>
    </row>
    <row r="266" spans="1:8" x14ac:dyDescent="0.25">
      <c r="A266" s="36"/>
      <c r="B266" s="34"/>
      <c r="C266" s="1">
        <v>4</v>
      </c>
      <c r="D266" s="1">
        <v>158</v>
      </c>
      <c r="E266" s="1">
        <v>172</v>
      </c>
      <c r="F266" s="1" t="s">
        <v>8</v>
      </c>
      <c r="G266" s="1" t="s">
        <v>8</v>
      </c>
      <c r="H266" s="1" t="s">
        <v>8</v>
      </c>
    </row>
    <row r="267" spans="1:8" x14ac:dyDescent="0.25">
      <c r="A267" s="36"/>
      <c r="B267" s="34"/>
      <c r="C267" s="1">
        <v>5</v>
      </c>
      <c r="D267" s="1">
        <v>155</v>
      </c>
      <c r="E267" s="1">
        <v>126</v>
      </c>
      <c r="F267" s="1" t="s">
        <v>8</v>
      </c>
      <c r="G267" s="1" t="s">
        <v>8</v>
      </c>
      <c r="H267" s="1" t="s">
        <v>8</v>
      </c>
    </row>
    <row r="268" spans="1:8" x14ac:dyDescent="0.25">
      <c r="A268" s="36"/>
      <c r="B268" s="34"/>
      <c r="C268" s="7" t="s">
        <v>6</v>
      </c>
      <c r="D268" s="8">
        <f>IF(SUM(D263:D267)=0,"-",SUM(D263:D267))</f>
        <v>764</v>
      </c>
      <c r="E268" s="8">
        <f>IF(SUM(E263:E267)=0,"-",SUM(E263:E267))</f>
        <v>743</v>
      </c>
      <c r="F268" s="8" t="str">
        <f>IF(SUM(F263:F267)=0,"-",SUM(F263:F267))</f>
        <v>-</v>
      </c>
      <c r="G268" s="8" t="str">
        <f>IF(SUM(G263:G267)=0,"-",SUM(G263:G267))</f>
        <v>-</v>
      </c>
      <c r="H268" s="8" t="str">
        <f>IF(SUM(H263:H267)=0,"-",SUM(H263:H267))</f>
        <v>-</v>
      </c>
    </row>
    <row r="269" spans="1:8" x14ac:dyDescent="0.25">
      <c r="A269" s="36"/>
      <c r="B269" s="34"/>
      <c r="C269" s="9" t="s">
        <v>7</v>
      </c>
      <c r="D269" s="10">
        <f>IF(D268="-","-",D268/MAX($C263:$C267))</f>
        <v>152.80000000000001</v>
      </c>
      <c r="E269" s="10">
        <f>IF(E268="-","-",E268/MAX($C263:$C267))</f>
        <v>148.6</v>
      </c>
      <c r="F269" s="10" t="str">
        <f>IF(F268="-","-",F268/MAX($C263:$C267))</f>
        <v>-</v>
      </c>
      <c r="G269" s="10" t="str">
        <f>IF(G268="-","-",G268/MAX($C263:$C267))</f>
        <v>-</v>
      </c>
      <c r="H269" s="10" t="str">
        <f>IF(H268="-","-",H268/MAX($C263:$C267))</f>
        <v>-</v>
      </c>
    </row>
    <row r="270" spans="1:8" x14ac:dyDescent="0.25">
      <c r="A270" s="38" t="s">
        <v>29</v>
      </c>
      <c r="B270" s="34">
        <v>44426</v>
      </c>
      <c r="C270" s="1">
        <v>1</v>
      </c>
      <c r="D270" s="1">
        <v>111</v>
      </c>
      <c r="E270" s="1">
        <v>108</v>
      </c>
      <c r="F270" s="1" t="s">
        <v>8</v>
      </c>
      <c r="G270" s="1" t="s">
        <v>8</v>
      </c>
      <c r="H270" s="1" t="s">
        <v>8</v>
      </c>
    </row>
    <row r="271" spans="1:8" x14ac:dyDescent="0.25">
      <c r="A271" s="38"/>
      <c r="B271" s="34"/>
      <c r="C271" s="1">
        <v>2</v>
      </c>
      <c r="D271" s="1">
        <v>146</v>
      </c>
      <c r="E271" s="1">
        <v>159</v>
      </c>
      <c r="F271" s="1" t="s">
        <v>8</v>
      </c>
      <c r="G271" s="1" t="s">
        <v>8</v>
      </c>
      <c r="H271" s="1" t="s">
        <v>8</v>
      </c>
    </row>
    <row r="272" spans="1:8" x14ac:dyDescent="0.25">
      <c r="A272" s="38"/>
      <c r="B272" s="34"/>
      <c r="C272" s="1">
        <v>3</v>
      </c>
      <c r="D272" s="1">
        <v>123</v>
      </c>
      <c r="E272" s="1">
        <v>141</v>
      </c>
      <c r="F272" s="1" t="s">
        <v>8</v>
      </c>
      <c r="G272" s="1" t="s">
        <v>8</v>
      </c>
      <c r="H272" s="1" t="s">
        <v>8</v>
      </c>
    </row>
    <row r="273" spans="1:8" x14ac:dyDescent="0.25">
      <c r="A273" s="38"/>
      <c r="B273" s="34"/>
      <c r="C273" s="1">
        <v>4</v>
      </c>
      <c r="D273" s="1">
        <v>111</v>
      </c>
      <c r="E273" s="1">
        <v>137</v>
      </c>
      <c r="F273" s="1" t="s">
        <v>8</v>
      </c>
      <c r="G273" s="1" t="s">
        <v>8</v>
      </c>
      <c r="H273" s="1" t="s">
        <v>8</v>
      </c>
    </row>
    <row r="274" spans="1:8" x14ac:dyDescent="0.25">
      <c r="A274" s="38"/>
      <c r="B274" s="34"/>
      <c r="C274" s="1">
        <v>5</v>
      </c>
      <c r="D274" s="1">
        <v>97</v>
      </c>
      <c r="E274" s="1">
        <v>153</v>
      </c>
      <c r="F274" s="1" t="s">
        <v>8</v>
      </c>
      <c r="G274" s="1" t="s">
        <v>8</v>
      </c>
      <c r="H274" s="1" t="s">
        <v>8</v>
      </c>
    </row>
    <row r="275" spans="1:8" x14ac:dyDescent="0.25">
      <c r="A275" s="38"/>
      <c r="B275" s="34"/>
      <c r="C275" s="7" t="s">
        <v>6</v>
      </c>
      <c r="D275" s="8">
        <f>IF(SUM(D270:D274)=0,"-",SUM(D270:D274))</f>
        <v>588</v>
      </c>
      <c r="E275" s="8">
        <f>IF(SUM(E270:E274)=0,"-",SUM(E270:E274))</f>
        <v>698</v>
      </c>
      <c r="F275" s="8" t="str">
        <f>IF(SUM(F270:F274)=0,"-",SUM(F270:F274))</f>
        <v>-</v>
      </c>
      <c r="G275" s="8" t="str">
        <f>IF(SUM(G270:G274)=0,"-",SUM(G270:G274))</f>
        <v>-</v>
      </c>
      <c r="H275" s="8" t="str">
        <f>IF(SUM(H270:H274)=0,"-",SUM(H270:H274))</f>
        <v>-</v>
      </c>
    </row>
    <row r="276" spans="1:8" x14ac:dyDescent="0.25">
      <c r="A276" s="38"/>
      <c r="B276" s="34"/>
      <c r="C276" s="9" t="s">
        <v>7</v>
      </c>
      <c r="D276" s="10">
        <f>IF(D275="-","-",D275/MAX($C270:$C274))</f>
        <v>117.6</v>
      </c>
      <c r="E276" s="10">
        <f>IF(E275="-","-",E275/MAX($C270:$C274))</f>
        <v>139.6</v>
      </c>
      <c r="F276" s="10" t="str">
        <f>IF(F275="-","-",F275/MAX($C270:$C274))</f>
        <v>-</v>
      </c>
      <c r="G276" s="10" t="str">
        <f>IF(G275="-","-",G275/MAX($C270:$C274))</f>
        <v>-</v>
      </c>
      <c r="H276" s="10" t="str">
        <f>IF(H275="-","-",H275/MAX($C270:$C274))</f>
        <v>-</v>
      </c>
    </row>
    <row r="277" spans="1:8" x14ac:dyDescent="0.25">
      <c r="A277" s="36" t="s">
        <v>30</v>
      </c>
      <c r="B277" s="34">
        <v>44441</v>
      </c>
      <c r="C277" s="1">
        <v>1</v>
      </c>
      <c r="D277" s="1">
        <v>134</v>
      </c>
      <c r="E277" s="1">
        <v>133</v>
      </c>
      <c r="F277" s="1" t="s">
        <v>8</v>
      </c>
      <c r="G277" s="1" t="s">
        <v>8</v>
      </c>
      <c r="H277" s="1" t="s">
        <v>8</v>
      </c>
    </row>
    <row r="278" spans="1:8" x14ac:dyDescent="0.25">
      <c r="A278" s="36"/>
      <c r="B278" s="34"/>
      <c r="C278" s="1">
        <v>2</v>
      </c>
      <c r="D278" s="1">
        <v>79</v>
      </c>
      <c r="E278" s="1">
        <v>165</v>
      </c>
      <c r="F278" s="1" t="s">
        <v>8</v>
      </c>
      <c r="G278" s="1" t="s">
        <v>8</v>
      </c>
      <c r="H278" s="1" t="s">
        <v>8</v>
      </c>
    </row>
    <row r="279" spans="1:8" x14ac:dyDescent="0.25">
      <c r="A279" s="36"/>
      <c r="B279" s="34"/>
      <c r="C279" s="1">
        <v>3</v>
      </c>
      <c r="D279" s="1">
        <v>103</v>
      </c>
      <c r="E279" s="1">
        <v>157</v>
      </c>
      <c r="F279" s="1" t="s">
        <v>8</v>
      </c>
      <c r="G279" s="1" t="s">
        <v>8</v>
      </c>
      <c r="H279" s="1" t="s">
        <v>8</v>
      </c>
    </row>
    <row r="280" spans="1:8" x14ac:dyDescent="0.25">
      <c r="A280" s="36"/>
      <c r="B280" s="34"/>
      <c r="C280" s="1">
        <v>4</v>
      </c>
      <c r="D280" s="1">
        <v>113</v>
      </c>
      <c r="E280" s="1">
        <v>123</v>
      </c>
      <c r="F280" s="1" t="s">
        <v>8</v>
      </c>
      <c r="G280" s="1" t="s">
        <v>8</v>
      </c>
      <c r="H280" s="1" t="s">
        <v>8</v>
      </c>
    </row>
    <row r="281" spans="1:8" x14ac:dyDescent="0.25">
      <c r="A281" s="36"/>
      <c r="B281" s="34"/>
      <c r="C281" s="1">
        <v>5</v>
      </c>
      <c r="D281" s="1">
        <v>111</v>
      </c>
      <c r="E281" s="1">
        <v>118</v>
      </c>
      <c r="F281" s="1" t="s">
        <v>8</v>
      </c>
      <c r="G281" s="1" t="s">
        <v>8</v>
      </c>
      <c r="H281" s="1" t="s">
        <v>8</v>
      </c>
    </row>
    <row r="282" spans="1:8" x14ac:dyDescent="0.25">
      <c r="A282" s="36"/>
      <c r="B282" s="34"/>
      <c r="C282" s="7" t="s">
        <v>6</v>
      </c>
      <c r="D282" s="8">
        <f>IF(SUM(D277:D281)=0,"-",SUM(D277:D281))</f>
        <v>540</v>
      </c>
      <c r="E282" s="8">
        <f>IF(SUM(E277:E281)=0,"-",SUM(E277:E281))</f>
        <v>696</v>
      </c>
      <c r="F282" s="8" t="str">
        <f>IF(SUM(F277:F281)=0,"-",SUM(F277:F281))</f>
        <v>-</v>
      </c>
      <c r="G282" s="8" t="str">
        <f>IF(SUM(G277:G281)=0,"-",SUM(G277:G281))</f>
        <v>-</v>
      </c>
      <c r="H282" s="8" t="str">
        <f>IF(SUM(H277:H281)=0,"-",SUM(H277:H281))</f>
        <v>-</v>
      </c>
    </row>
    <row r="283" spans="1:8" x14ac:dyDescent="0.25">
      <c r="A283" s="36"/>
      <c r="B283" s="34"/>
      <c r="C283" s="9" t="s">
        <v>7</v>
      </c>
      <c r="D283" s="10">
        <f>IF(D282="-","-",D282/MAX($C277:$C281))</f>
        <v>108</v>
      </c>
      <c r="E283" s="10">
        <f>IF(E282="-","-",E282/MAX($C277:$C281))</f>
        <v>139.19999999999999</v>
      </c>
      <c r="F283" s="10" t="str">
        <f>IF(F282="-","-",F282/MAX($C277:$C281))</f>
        <v>-</v>
      </c>
      <c r="G283" s="10" t="str">
        <f>IF(G282="-","-",G282/MAX($C277:$C281))</f>
        <v>-</v>
      </c>
      <c r="H283" s="10" t="str">
        <f>IF(H282="-","-",H282/MAX($C277:$C281))</f>
        <v>-</v>
      </c>
    </row>
    <row r="284" spans="1:8" x14ac:dyDescent="0.25">
      <c r="A284" s="37" t="s">
        <v>31</v>
      </c>
      <c r="B284" s="34">
        <v>44448</v>
      </c>
      <c r="C284" s="1">
        <v>1</v>
      </c>
      <c r="D284" s="1">
        <v>118</v>
      </c>
      <c r="E284" s="1">
        <v>122</v>
      </c>
      <c r="F284" s="1" t="s">
        <v>8</v>
      </c>
      <c r="G284" s="1" t="s">
        <v>8</v>
      </c>
      <c r="H284" s="1" t="s">
        <v>8</v>
      </c>
    </row>
    <row r="285" spans="1:8" x14ac:dyDescent="0.25">
      <c r="A285" s="36"/>
      <c r="B285" s="34"/>
      <c r="C285" s="1">
        <v>2</v>
      </c>
      <c r="D285" s="1">
        <v>141</v>
      </c>
      <c r="E285" s="1">
        <v>146</v>
      </c>
      <c r="F285" s="1" t="s">
        <v>8</v>
      </c>
      <c r="G285" s="1" t="s">
        <v>8</v>
      </c>
      <c r="H285" s="1" t="s">
        <v>8</v>
      </c>
    </row>
    <row r="286" spans="1:8" x14ac:dyDescent="0.25">
      <c r="A286" s="36"/>
      <c r="B286" s="34"/>
      <c r="C286" s="1">
        <v>3</v>
      </c>
      <c r="D286" s="1">
        <v>100</v>
      </c>
      <c r="E286" s="1">
        <v>130</v>
      </c>
      <c r="F286" s="1" t="s">
        <v>8</v>
      </c>
      <c r="G286" s="1" t="s">
        <v>8</v>
      </c>
      <c r="H286" s="1" t="s">
        <v>8</v>
      </c>
    </row>
    <row r="287" spans="1:8" x14ac:dyDescent="0.25">
      <c r="A287" s="36"/>
      <c r="B287" s="34"/>
      <c r="C287" s="1">
        <v>4</v>
      </c>
      <c r="D287" s="1">
        <v>129</v>
      </c>
      <c r="E287" s="1">
        <v>142</v>
      </c>
      <c r="F287" s="1" t="s">
        <v>8</v>
      </c>
      <c r="G287" s="1" t="s">
        <v>8</v>
      </c>
      <c r="H287" s="1" t="s">
        <v>8</v>
      </c>
    </row>
    <row r="288" spans="1:8" x14ac:dyDescent="0.25">
      <c r="A288" s="36"/>
      <c r="B288" s="34"/>
      <c r="C288" s="1">
        <v>5</v>
      </c>
      <c r="D288" s="1">
        <v>135</v>
      </c>
      <c r="E288" s="1">
        <v>144</v>
      </c>
      <c r="F288" s="1" t="s">
        <v>8</v>
      </c>
      <c r="G288" s="1" t="s">
        <v>8</v>
      </c>
      <c r="H288" s="1" t="s">
        <v>8</v>
      </c>
    </row>
    <row r="289" spans="1:10" x14ac:dyDescent="0.25">
      <c r="A289" s="36"/>
      <c r="B289" s="34"/>
      <c r="C289" s="1">
        <v>6</v>
      </c>
      <c r="D289" s="1">
        <v>136</v>
      </c>
      <c r="E289" s="1">
        <v>131</v>
      </c>
      <c r="F289" s="1" t="s">
        <v>8</v>
      </c>
      <c r="G289" s="1" t="s">
        <v>8</v>
      </c>
      <c r="H289" s="1" t="s">
        <v>8</v>
      </c>
    </row>
    <row r="290" spans="1:10" x14ac:dyDescent="0.25">
      <c r="A290" s="36"/>
      <c r="B290" s="34"/>
      <c r="C290" s="7" t="s">
        <v>6</v>
      </c>
      <c r="D290" s="8">
        <f>IF(SUM(D284:D289)=0,"-",SUM(D284:D289))</f>
        <v>759</v>
      </c>
      <c r="E290" s="8">
        <f>IF(SUM(E284:E289)=0,"-",SUM(E284:E289))</f>
        <v>815</v>
      </c>
      <c r="F290" s="8" t="str">
        <f>IF(SUM(F284:F289)=0,"-",SUM(F284:F289))</f>
        <v>-</v>
      </c>
      <c r="G290" s="8" t="str">
        <f>IF(SUM(G284:G288)=0,"-",SUM(G284:G288))</f>
        <v>-</v>
      </c>
      <c r="H290" s="8" t="str">
        <f>IF(SUM(H284:H288)=0,"-",SUM(H284:H288))</f>
        <v>-</v>
      </c>
    </row>
    <row r="291" spans="1:10" x14ac:dyDescent="0.25">
      <c r="A291" s="36"/>
      <c r="B291" s="34"/>
      <c r="C291" s="9" t="s">
        <v>7</v>
      </c>
      <c r="D291" s="10">
        <f>IF(D290="-","-",D290/MAX($C284:$C289))</f>
        <v>126.5</v>
      </c>
      <c r="E291" s="10">
        <f>IF(E290="-","-",E290/MAX($C284:$C289))</f>
        <v>135.83333333333334</v>
      </c>
      <c r="F291" s="10" t="str">
        <f>IF(F290="-","-",F290/ (MAX($C284:$C289)-2))</f>
        <v>-</v>
      </c>
      <c r="G291" s="10" t="str">
        <f>IF(G290="-","-",G290/MAX($C284:$C288))</f>
        <v>-</v>
      </c>
      <c r="H291" s="10" t="str">
        <f>IF(H290="-","-",H290/MAX($C284:$C288))</f>
        <v>-</v>
      </c>
    </row>
    <row r="292" spans="1:10" x14ac:dyDescent="0.25">
      <c r="A292" s="37" t="s">
        <v>32</v>
      </c>
      <c r="B292" s="34">
        <v>44468</v>
      </c>
      <c r="C292" s="1">
        <v>1</v>
      </c>
      <c r="D292" s="1">
        <v>84</v>
      </c>
      <c r="E292" s="1">
        <v>164</v>
      </c>
      <c r="F292" s="1" t="s">
        <v>8</v>
      </c>
      <c r="G292" s="1" t="s">
        <v>8</v>
      </c>
      <c r="H292" s="1" t="s">
        <v>8</v>
      </c>
      <c r="I292" s="25"/>
      <c r="J292" s="25"/>
    </row>
    <row r="293" spans="1:10" x14ac:dyDescent="0.25">
      <c r="A293" s="36"/>
      <c r="B293" s="34"/>
      <c r="C293" s="1">
        <v>2</v>
      </c>
      <c r="D293" s="1">
        <v>87</v>
      </c>
      <c r="E293" s="1">
        <v>120</v>
      </c>
      <c r="F293" s="1" t="s">
        <v>8</v>
      </c>
      <c r="G293" s="1" t="s">
        <v>8</v>
      </c>
      <c r="H293" s="1" t="s">
        <v>8</v>
      </c>
      <c r="I293" s="25"/>
      <c r="J293" s="25"/>
    </row>
    <row r="294" spans="1:10" x14ac:dyDescent="0.25">
      <c r="A294" s="36"/>
      <c r="B294" s="34"/>
      <c r="C294" s="1">
        <v>3</v>
      </c>
      <c r="D294" s="1">
        <v>124</v>
      </c>
      <c r="E294" s="1">
        <v>155</v>
      </c>
      <c r="F294" s="1" t="s">
        <v>8</v>
      </c>
      <c r="G294" s="1" t="s">
        <v>8</v>
      </c>
      <c r="H294" s="1" t="s">
        <v>8</v>
      </c>
      <c r="I294" s="25"/>
      <c r="J294" s="25"/>
    </row>
    <row r="295" spans="1:10" x14ac:dyDescent="0.25">
      <c r="A295" s="36"/>
      <c r="B295" s="34"/>
      <c r="C295" s="1">
        <v>4</v>
      </c>
      <c r="D295" s="1">
        <v>110</v>
      </c>
      <c r="E295" s="1">
        <v>130</v>
      </c>
      <c r="F295" s="1" t="s">
        <v>8</v>
      </c>
      <c r="G295" s="1" t="s">
        <v>8</v>
      </c>
      <c r="H295" s="1" t="s">
        <v>8</v>
      </c>
      <c r="I295" s="25"/>
      <c r="J295" s="25"/>
    </row>
    <row r="296" spans="1:10" x14ac:dyDescent="0.25">
      <c r="A296" s="36"/>
      <c r="B296" s="34"/>
      <c r="C296" s="1">
        <v>5</v>
      </c>
      <c r="D296" s="1">
        <v>107</v>
      </c>
      <c r="E296" s="1">
        <v>120</v>
      </c>
      <c r="F296" s="1" t="s">
        <v>8</v>
      </c>
      <c r="G296" s="1" t="s">
        <v>8</v>
      </c>
      <c r="H296" s="1" t="s">
        <v>8</v>
      </c>
    </row>
    <row r="297" spans="1:10" x14ac:dyDescent="0.25">
      <c r="A297" s="36"/>
      <c r="B297" s="34"/>
      <c r="C297" s="7" t="s">
        <v>6</v>
      </c>
      <c r="D297" s="8">
        <f>IF(SUM(D292:D296)=0,"-",SUM(D292:D296))</f>
        <v>512</v>
      </c>
      <c r="E297" s="8">
        <f>IF(SUM(E292:E296)=0,"-",SUM(E292:E296))</f>
        <v>689</v>
      </c>
      <c r="F297" s="8" t="str">
        <f>IF(SUM(F292:F296)=0,"-",SUM(F292:F296))</f>
        <v>-</v>
      </c>
      <c r="G297" s="8" t="str">
        <f>IF(SUM(G292:G296)=0,"-",SUM(G292:G296))</f>
        <v>-</v>
      </c>
      <c r="H297" s="8" t="str">
        <f>IF(SUM(H292:H296)=0,"-",SUM(H292:H296))</f>
        <v>-</v>
      </c>
    </row>
    <row r="298" spans="1:10" x14ac:dyDescent="0.25">
      <c r="A298" s="36"/>
      <c r="B298" s="34"/>
      <c r="C298" s="9" t="s">
        <v>7</v>
      </c>
      <c r="D298" s="10">
        <f>IF(D297="-","-",D297/MAX($C292:$C296))</f>
        <v>102.4</v>
      </c>
      <c r="E298" s="10">
        <f>IF(E297="-","-",E297/MAX($C292:$C296))</f>
        <v>137.80000000000001</v>
      </c>
      <c r="F298" s="10" t="str">
        <f>IF(F297="-","-",F297/ (MAX($C292:$C296)-2))</f>
        <v>-</v>
      </c>
      <c r="G298" s="10" t="str">
        <f>IF(G297="-","-",G297/MAX($C292:$C296))</f>
        <v>-</v>
      </c>
      <c r="H298" s="10" t="str">
        <f>IF(H297="-","-",H297/MAX($C292:$C296))</f>
        <v>-</v>
      </c>
    </row>
    <row r="299" spans="1:10" x14ac:dyDescent="0.25">
      <c r="A299" s="37" t="s">
        <v>33</v>
      </c>
      <c r="B299" s="34">
        <v>44477</v>
      </c>
      <c r="C299" s="1">
        <v>1</v>
      </c>
      <c r="D299" s="1">
        <v>130</v>
      </c>
      <c r="E299" s="1">
        <v>147</v>
      </c>
      <c r="F299" s="1" t="s">
        <v>8</v>
      </c>
      <c r="G299" s="1" t="s">
        <v>8</v>
      </c>
      <c r="H299" s="1" t="s">
        <v>8</v>
      </c>
    </row>
    <row r="300" spans="1:10" x14ac:dyDescent="0.25">
      <c r="A300" s="36"/>
      <c r="B300" s="34"/>
      <c r="C300" s="1">
        <v>2</v>
      </c>
      <c r="D300" s="1">
        <v>110</v>
      </c>
      <c r="E300" s="1">
        <v>132</v>
      </c>
      <c r="F300" s="1" t="s">
        <v>8</v>
      </c>
      <c r="G300" s="1" t="s">
        <v>8</v>
      </c>
      <c r="H300" s="1" t="s">
        <v>8</v>
      </c>
    </row>
    <row r="301" spans="1:10" x14ac:dyDescent="0.25">
      <c r="A301" s="36"/>
      <c r="B301" s="34"/>
      <c r="C301" s="1">
        <v>3</v>
      </c>
      <c r="D301" s="1">
        <v>93</v>
      </c>
      <c r="E301" s="1">
        <v>133</v>
      </c>
      <c r="F301" s="1" t="s">
        <v>8</v>
      </c>
      <c r="G301" s="1" t="s">
        <v>8</v>
      </c>
      <c r="H301" s="1" t="s">
        <v>8</v>
      </c>
    </row>
    <row r="302" spans="1:10" x14ac:dyDescent="0.25">
      <c r="A302" s="36"/>
      <c r="B302" s="34"/>
      <c r="C302" s="1">
        <v>4</v>
      </c>
      <c r="D302" s="1">
        <v>155</v>
      </c>
      <c r="E302" s="1">
        <v>129</v>
      </c>
      <c r="F302" s="1" t="s">
        <v>8</v>
      </c>
      <c r="G302" s="1" t="s">
        <v>8</v>
      </c>
      <c r="H302" s="1" t="s">
        <v>8</v>
      </c>
    </row>
    <row r="303" spans="1:10" x14ac:dyDescent="0.25">
      <c r="A303" s="36"/>
      <c r="B303" s="34"/>
      <c r="C303" s="1">
        <v>5</v>
      </c>
      <c r="D303" s="1">
        <v>123</v>
      </c>
      <c r="E303" s="1">
        <v>144</v>
      </c>
      <c r="F303" s="1" t="s">
        <v>8</v>
      </c>
      <c r="G303" s="1" t="s">
        <v>8</v>
      </c>
      <c r="H303" s="1" t="s">
        <v>8</v>
      </c>
    </row>
    <row r="304" spans="1:10" x14ac:dyDescent="0.25">
      <c r="A304" s="36"/>
      <c r="B304" s="34"/>
      <c r="C304" s="7" t="s">
        <v>6</v>
      </c>
      <c r="D304" s="8">
        <f>IF(SUM(D299:D303)=0,"-",SUM(D299:D303))</f>
        <v>611</v>
      </c>
      <c r="E304" s="8">
        <f>IF(SUM(E299:E303)=0,"-",SUM(E299:E303))</f>
        <v>685</v>
      </c>
      <c r="F304" s="8" t="str">
        <f>IF(SUM(F299:F303)=0,"-",SUM(F299:F303))</f>
        <v>-</v>
      </c>
      <c r="G304" s="8" t="str">
        <f>IF(SUM(G299:G303)=0,"-",SUM(G299:G303))</f>
        <v>-</v>
      </c>
      <c r="H304" s="8" t="str">
        <f>IF(SUM(H299:H303)=0,"-",SUM(H299:H303))</f>
        <v>-</v>
      </c>
    </row>
    <row r="305" spans="1:8" x14ac:dyDescent="0.25">
      <c r="A305" s="36"/>
      <c r="B305" s="34"/>
      <c r="C305" s="9" t="s">
        <v>7</v>
      </c>
      <c r="D305" s="10">
        <f>IF(D304="-","-",D304/MAX($C299:$C303))</f>
        <v>122.2</v>
      </c>
      <c r="E305" s="10">
        <f>IF(E304="-","-",E304/MAX($C299:$C303))</f>
        <v>137</v>
      </c>
      <c r="F305" s="10" t="str">
        <f>IF(F304="-","-",F304/ (MAX($C299:$C303)-2))</f>
        <v>-</v>
      </c>
      <c r="G305" s="10" t="str">
        <f>IF(G304="-","-",G304/MAX($C299:$C303))</f>
        <v>-</v>
      </c>
      <c r="H305" s="10" t="str">
        <f>IF(H304="-","-",H304/MAX($C299:$C303))</f>
        <v>-</v>
      </c>
    </row>
    <row r="306" spans="1:8" x14ac:dyDescent="0.25">
      <c r="A306" s="37" t="s">
        <v>34</v>
      </c>
      <c r="B306" s="34">
        <v>44484</v>
      </c>
      <c r="C306" s="1">
        <v>1</v>
      </c>
      <c r="D306" s="1">
        <v>91</v>
      </c>
      <c r="E306" s="1">
        <v>147</v>
      </c>
      <c r="F306" s="1" t="s">
        <v>8</v>
      </c>
      <c r="G306" s="1" t="s">
        <v>8</v>
      </c>
      <c r="H306" s="1" t="s">
        <v>8</v>
      </c>
    </row>
    <row r="307" spans="1:8" x14ac:dyDescent="0.25">
      <c r="A307" s="36"/>
      <c r="B307" s="34"/>
      <c r="C307" s="1">
        <v>2</v>
      </c>
      <c r="D307" s="1">
        <v>154</v>
      </c>
      <c r="E307" s="1">
        <v>133</v>
      </c>
      <c r="F307" s="1" t="s">
        <v>8</v>
      </c>
      <c r="G307" s="1" t="s">
        <v>8</v>
      </c>
      <c r="H307" s="1" t="s">
        <v>8</v>
      </c>
    </row>
    <row r="308" spans="1:8" x14ac:dyDescent="0.25">
      <c r="A308" s="36"/>
      <c r="B308" s="34"/>
      <c r="C308" s="1">
        <v>3</v>
      </c>
      <c r="D308" s="1">
        <v>126</v>
      </c>
      <c r="E308" s="1">
        <v>136</v>
      </c>
      <c r="F308" s="1" t="s">
        <v>8</v>
      </c>
      <c r="G308" s="1" t="s">
        <v>8</v>
      </c>
      <c r="H308" s="1" t="s">
        <v>8</v>
      </c>
    </row>
    <row r="309" spans="1:8" x14ac:dyDescent="0.25">
      <c r="A309" s="36"/>
      <c r="B309" s="34"/>
      <c r="C309" s="1">
        <v>4</v>
      </c>
      <c r="D309" s="1">
        <v>100</v>
      </c>
      <c r="E309" s="1">
        <v>119</v>
      </c>
      <c r="F309" s="1" t="s">
        <v>8</v>
      </c>
      <c r="G309" s="1" t="s">
        <v>8</v>
      </c>
      <c r="H309" s="1" t="s">
        <v>8</v>
      </c>
    </row>
    <row r="310" spans="1:8" x14ac:dyDescent="0.25">
      <c r="A310" s="36"/>
      <c r="B310" s="34"/>
      <c r="C310" s="1">
        <v>5</v>
      </c>
      <c r="D310" s="1">
        <v>138</v>
      </c>
      <c r="E310" s="1">
        <v>151</v>
      </c>
      <c r="F310" s="1" t="s">
        <v>8</v>
      </c>
      <c r="G310" s="1" t="s">
        <v>8</v>
      </c>
      <c r="H310" s="1" t="s">
        <v>8</v>
      </c>
    </row>
    <row r="311" spans="1:8" x14ac:dyDescent="0.25">
      <c r="A311" s="36"/>
      <c r="B311" s="34"/>
      <c r="C311" s="7" t="s">
        <v>6</v>
      </c>
      <c r="D311" s="8">
        <f>IF(SUM(D306:D310)=0,"-",SUM(D306:D310))</f>
        <v>609</v>
      </c>
      <c r="E311" s="8">
        <f>IF(SUM(E306:E310)=0,"-",SUM(E306:E310))</f>
        <v>686</v>
      </c>
      <c r="F311" s="8" t="str">
        <f>IF(SUM(F306:F310)=0,"-",SUM(F306:F310))</f>
        <v>-</v>
      </c>
      <c r="G311" s="8" t="str">
        <f>IF(SUM(G306:G310)=0,"-",SUM(G306:G310))</f>
        <v>-</v>
      </c>
      <c r="H311" s="8" t="str">
        <f>IF(SUM(H306:H310)=0,"-",SUM(H306:H310))</f>
        <v>-</v>
      </c>
    </row>
    <row r="312" spans="1:8" x14ac:dyDescent="0.25">
      <c r="A312" s="36"/>
      <c r="B312" s="34"/>
      <c r="C312" s="9" t="s">
        <v>7</v>
      </c>
      <c r="D312" s="10">
        <f>IF(D311="-","-",D311/MAX($C306:$C310))</f>
        <v>121.8</v>
      </c>
      <c r="E312" s="10">
        <f>IF(E311="-","-",E311/MAX($C306:$C310))</f>
        <v>137.19999999999999</v>
      </c>
      <c r="F312" s="10" t="str">
        <f>IF(F311="-","-",F311/ (MAX($C306:$C310)-2))</f>
        <v>-</v>
      </c>
      <c r="G312" s="10" t="str">
        <f>IF(G311="-","-",G311/MAX($C306:$C310))</f>
        <v>-</v>
      </c>
      <c r="H312" s="10" t="str">
        <f>IF(H311="-","-",H311/MAX($C306:$C310))</f>
        <v>-</v>
      </c>
    </row>
    <row r="313" spans="1:8" x14ac:dyDescent="0.25">
      <c r="A313" s="37" t="s">
        <v>35</v>
      </c>
      <c r="B313" s="34">
        <v>44490</v>
      </c>
      <c r="C313" s="1">
        <v>1</v>
      </c>
      <c r="D313" s="1">
        <v>78</v>
      </c>
      <c r="E313" s="1">
        <v>112</v>
      </c>
      <c r="F313" s="1" t="s">
        <v>8</v>
      </c>
      <c r="G313" s="1" t="s">
        <v>8</v>
      </c>
      <c r="H313" s="1" t="s">
        <v>8</v>
      </c>
    </row>
    <row r="314" spans="1:8" x14ac:dyDescent="0.25">
      <c r="A314" s="36"/>
      <c r="B314" s="34"/>
      <c r="C314" s="1">
        <v>2</v>
      </c>
      <c r="D314" s="1">
        <v>132</v>
      </c>
      <c r="E314" s="1">
        <v>138</v>
      </c>
      <c r="F314" s="1" t="s">
        <v>8</v>
      </c>
      <c r="G314" s="1" t="s">
        <v>8</v>
      </c>
      <c r="H314" s="1" t="s">
        <v>8</v>
      </c>
    </row>
    <row r="315" spans="1:8" x14ac:dyDescent="0.25">
      <c r="A315" s="36"/>
      <c r="B315" s="34"/>
      <c r="C315" s="1">
        <v>3</v>
      </c>
      <c r="D315" s="1">
        <v>122</v>
      </c>
      <c r="E315" s="1">
        <v>126</v>
      </c>
      <c r="F315" s="1" t="s">
        <v>8</v>
      </c>
      <c r="G315" s="1" t="s">
        <v>8</v>
      </c>
      <c r="H315" s="1" t="s">
        <v>8</v>
      </c>
    </row>
    <row r="316" spans="1:8" x14ac:dyDescent="0.25">
      <c r="A316" s="36"/>
      <c r="B316" s="34"/>
      <c r="C316" s="1">
        <v>4</v>
      </c>
      <c r="D316" s="1">
        <v>108</v>
      </c>
      <c r="E316" s="1">
        <v>106</v>
      </c>
      <c r="F316" s="1" t="s">
        <v>8</v>
      </c>
      <c r="G316" s="1" t="s">
        <v>8</v>
      </c>
      <c r="H316" s="1" t="s">
        <v>8</v>
      </c>
    </row>
    <row r="317" spans="1:8" x14ac:dyDescent="0.25">
      <c r="A317" s="36"/>
      <c r="B317" s="34"/>
      <c r="C317" s="1">
        <v>5</v>
      </c>
      <c r="D317" s="1">
        <v>141</v>
      </c>
      <c r="E317" s="1">
        <v>105</v>
      </c>
      <c r="F317" s="1" t="s">
        <v>8</v>
      </c>
      <c r="G317" s="1" t="s">
        <v>8</v>
      </c>
      <c r="H317" s="1" t="s">
        <v>8</v>
      </c>
    </row>
    <row r="318" spans="1:8" x14ac:dyDescent="0.25">
      <c r="A318" s="36"/>
      <c r="B318" s="34"/>
      <c r="C318" s="7" t="s">
        <v>6</v>
      </c>
      <c r="D318" s="8">
        <f>IF(SUM(D313:D317)=0,"-",SUM(D313:D317))</f>
        <v>581</v>
      </c>
      <c r="E318" s="8">
        <f>IF(SUM(E313:E317)=0,"-",SUM(E313:E317))</f>
        <v>587</v>
      </c>
      <c r="F318" s="8" t="str">
        <f>IF(SUM(F313:F317)=0,"-",SUM(F313:F317))</f>
        <v>-</v>
      </c>
      <c r="G318" s="8" t="str">
        <f>IF(SUM(G313:G317)=0,"-",SUM(G313:G317))</f>
        <v>-</v>
      </c>
      <c r="H318" s="8" t="str">
        <f>IF(SUM(H313:H317)=0,"-",SUM(H313:H317))</f>
        <v>-</v>
      </c>
    </row>
    <row r="319" spans="1:8" x14ac:dyDescent="0.25">
      <c r="A319" s="36"/>
      <c r="B319" s="34"/>
      <c r="C319" s="9" t="s">
        <v>7</v>
      </c>
      <c r="D319" s="10">
        <f>IF(D318="-","-",D318/MAX($C313:$C317))</f>
        <v>116.2</v>
      </c>
      <c r="E319" s="10">
        <f>IF(E318="-","-",E318/MAX($C313:$C317))</f>
        <v>117.4</v>
      </c>
      <c r="F319" s="10" t="str">
        <f>IF(F318="-","-",F318/ (MAX($C313:$C317)-2))</f>
        <v>-</v>
      </c>
      <c r="G319" s="10" t="str">
        <f>IF(G318="-","-",G318/MAX($C313:$C317))</f>
        <v>-</v>
      </c>
      <c r="H319" s="10" t="str">
        <f>IF(H318="-","-",H318/MAX($C313:$C317))</f>
        <v>-</v>
      </c>
    </row>
    <row r="320" spans="1:8" x14ac:dyDescent="0.25">
      <c r="A320" s="37" t="s">
        <v>36</v>
      </c>
      <c r="B320" s="34">
        <v>44496</v>
      </c>
      <c r="C320" s="1">
        <v>1</v>
      </c>
      <c r="D320" s="1">
        <v>117</v>
      </c>
      <c r="E320" s="1">
        <v>137</v>
      </c>
      <c r="F320" s="1" t="s">
        <v>8</v>
      </c>
      <c r="G320" s="1" t="s">
        <v>8</v>
      </c>
      <c r="H320" s="1" t="s">
        <v>8</v>
      </c>
    </row>
    <row r="321" spans="1:8" x14ac:dyDescent="0.25">
      <c r="A321" s="36"/>
      <c r="B321" s="34"/>
      <c r="C321" s="1">
        <v>2</v>
      </c>
      <c r="D321" s="1">
        <v>107</v>
      </c>
      <c r="E321" s="1">
        <v>133</v>
      </c>
      <c r="F321" s="1" t="s">
        <v>8</v>
      </c>
      <c r="G321" s="1" t="s">
        <v>8</v>
      </c>
      <c r="H321" s="1" t="s">
        <v>8</v>
      </c>
    </row>
    <row r="322" spans="1:8" x14ac:dyDescent="0.25">
      <c r="A322" s="36"/>
      <c r="B322" s="34"/>
      <c r="C322" s="1">
        <v>3</v>
      </c>
      <c r="D322" s="1">
        <v>129</v>
      </c>
      <c r="E322" s="1">
        <v>126</v>
      </c>
      <c r="F322" s="1" t="s">
        <v>8</v>
      </c>
      <c r="G322" s="1" t="s">
        <v>8</v>
      </c>
      <c r="H322" s="1" t="s">
        <v>8</v>
      </c>
    </row>
    <row r="323" spans="1:8" x14ac:dyDescent="0.25">
      <c r="A323" s="36"/>
      <c r="B323" s="34"/>
      <c r="C323" s="1">
        <v>4</v>
      </c>
      <c r="D323" s="1">
        <v>135</v>
      </c>
      <c r="E323" s="1">
        <v>160</v>
      </c>
      <c r="F323" s="1" t="s">
        <v>8</v>
      </c>
      <c r="G323" s="1" t="s">
        <v>8</v>
      </c>
      <c r="H323" s="1" t="s">
        <v>8</v>
      </c>
    </row>
    <row r="324" spans="1:8" x14ac:dyDescent="0.25">
      <c r="A324" s="36"/>
      <c r="B324" s="34"/>
      <c r="C324" s="1">
        <v>5</v>
      </c>
      <c r="D324" s="1">
        <v>127</v>
      </c>
      <c r="E324" s="1">
        <v>111</v>
      </c>
      <c r="F324" s="1" t="s">
        <v>8</v>
      </c>
      <c r="G324" s="1" t="s">
        <v>8</v>
      </c>
      <c r="H324" s="1" t="s">
        <v>8</v>
      </c>
    </row>
    <row r="325" spans="1:8" x14ac:dyDescent="0.25">
      <c r="A325" s="36"/>
      <c r="B325" s="34"/>
      <c r="C325" s="7" t="s">
        <v>6</v>
      </c>
      <c r="D325" s="8">
        <f>IF(SUM(D320:D324)=0,"-",SUM(D320:D324))</f>
        <v>615</v>
      </c>
      <c r="E325" s="8">
        <f>IF(SUM(E320:E324)=0,"-",SUM(E320:E324))</f>
        <v>667</v>
      </c>
      <c r="F325" s="8" t="str">
        <f>IF(SUM(F320:F324)=0,"-",SUM(F320:F324))</f>
        <v>-</v>
      </c>
      <c r="G325" s="8" t="str">
        <f>IF(SUM(G320:G324)=0,"-",SUM(G320:G324))</f>
        <v>-</v>
      </c>
      <c r="H325" s="8" t="str">
        <f>IF(SUM(H320:H324)=0,"-",SUM(H320:H324))</f>
        <v>-</v>
      </c>
    </row>
    <row r="326" spans="1:8" x14ac:dyDescent="0.25">
      <c r="A326" s="36"/>
      <c r="B326" s="34"/>
      <c r="C326" s="9" t="s">
        <v>7</v>
      </c>
      <c r="D326" s="10">
        <f>IF(D325="-","-",D325/MAX($C320:$C324))</f>
        <v>123</v>
      </c>
      <c r="E326" s="10">
        <f>IF(E325="-","-",E325/MAX($C320:$C324))</f>
        <v>133.4</v>
      </c>
      <c r="F326" s="10" t="str">
        <f>IF(F325="-","-",F325/ (MAX($C320:$C324)-2))</f>
        <v>-</v>
      </c>
      <c r="G326" s="10" t="str">
        <f>IF(G325="-","-",G325/MAX($C320:$C324))</f>
        <v>-</v>
      </c>
      <c r="H326" s="10" t="str">
        <f>IF(H325="-","-",H325/MAX($C320:$C324))</f>
        <v>-</v>
      </c>
    </row>
    <row r="327" spans="1:8" x14ac:dyDescent="0.25">
      <c r="A327" s="37" t="s">
        <v>37</v>
      </c>
      <c r="B327" s="34">
        <v>44505</v>
      </c>
      <c r="C327" s="1">
        <v>1</v>
      </c>
      <c r="D327" s="1">
        <v>89</v>
      </c>
      <c r="E327" s="1" t="s">
        <v>8</v>
      </c>
      <c r="F327" s="1" t="s">
        <v>8</v>
      </c>
      <c r="G327" s="1" t="s">
        <v>8</v>
      </c>
      <c r="H327" s="1" t="s">
        <v>8</v>
      </c>
    </row>
    <row r="328" spans="1:8" x14ac:dyDescent="0.25">
      <c r="A328" s="36"/>
      <c r="B328" s="34"/>
      <c r="C328" s="1">
        <v>2</v>
      </c>
      <c r="D328" s="1">
        <v>137</v>
      </c>
      <c r="E328" s="1" t="s">
        <v>8</v>
      </c>
      <c r="F328" s="1" t="s">
        <v>8</v>
      </c>
      <c r="G328" s="1" t="s">
        <v>8</v>
      </c>
      <c r="H328" s="1" t="s">
        <v>8</v>
      </c>
    </row>
    <row r="329" spans="1:8" x14ac:dyDescent="0.25">
      <c r="A329" s="36"/>
      <c r="B329" s="34"/>
      <c r="C329" s="1">
        <v>3</v>
      </c>
      <c r="D329" s="1">
        <v>102</v>
      </c>
      <c r="E329" s="1" t="s">
        <v>8</v>
      </c>
      <c r="F329" s="1" t="s">
        <v>8</v>
      </c>
      <c r="G329" s="1" t="s">
        <v>8</v>
      </c>
      <c r="H329" s="1" t="s">
        <v>8</v>
      </c>
    </row>
    <row r="330" spans="1:8" x14ac:dyDescent="0.25">
      <c r="A330" s="36"/>
      <c r="B330" s="34"/>
      <c r="C330" s="1">
        <v>4</v>
      </c>
      <c r="D330" s="1">
        <v>111</v>
      </c>
      <c r="E330" s="1" t="s">
        <v>8</v>
      </c>
      <c r="F330" s="1" t="s">
        <v>8</v>
      </c>
      <c r="G330" s="1" t="s">
        <v>8</v>
      </c>
      <c r="H330" s="1" t="s">
        <v>8</v>
      </c>
    </row>
    <row r="331" spans="1:8" x14ac:dyDescent="0.25">
      <c r="A331" s="36"/>
      <c r="B331" s="34"/>
      <c r="C331" s="1">
        <v>5</v>
      </c>
      <c r="D331" s="1">
        <v>130</v>
      </c>
      <c r="E331" s="1" t="s">
        <v>8</v>
      </c>
      <c r="F331" s="1" t="s">
        <v>8</v>
      </c>
      <c r="G331" s="1" t="s">
        <v>8</v>
      </c>
      <c r="H331" s="1" t="s">
        <v>8</v>
      </c>
    </row>
    <row r="332" spans="1:8" x14ac:dyDescent="0.25">
      <c r="A332" s="36"/>
      <c r="B332" s="34"/>
      <c r="C332" s="7" t="s">
        <v>6</v>
      </c>
      <c r="D332" s="8">
        <f>IF(SUM(D327:D331)=0,"-",SUM(D327:D331))</f>
        <v>569</v>
      </c>
      <c r="E332" s="8" t="str">
        <f>IF(SUM(E327:E331)=0,"-",SUM(E327:E331))</f>
        <v>-</v>
      </c>
      <c r="F332" s="8" t="str">
        <f>IF(SUM(F327:F331)=0,"-",SUM(F327:F331))</f>
        <v>-</v>
      </c>
      <c r="G332" s="8" t="str">
        <f>IF(SUM(G327:G331)=0,"-",SUM(G327:G331))</f>
        <v>-</v>
      </c>
      <c r="H332" s="8" t="str">
        <f>IF(SUM(H327:H331)=0,"-",SUM(H327:H331))</f>
        <v>-</v>
      </c>
    </row>
    <row r="333" spans="1:8" x14ac:dyDescent="0.25">
      <c r="A333" s="36"/>
      <c r="B333" s="34"/>
      <c r="C333" s="9" t="s">
        <v>7</v>
      </c>
      <c r="D333" s="10">
        <f>IF(D332="-","-",D332/MAX($C327:$C331))</f>
        <v>113.8</v>
      </c>
      <c r="E333" s="10" t="str">
        <f>IF(E332="-","-",E332/MAX($C327:$C331))</f>
        <v>-</v>
      </c>
      <c r="F333" s="10" t="str">
        <f>IF(F332="-","-",F332/ (MAX($C327:$C331)-2))</f>
        <v>-</v>
      </c>
      <c r="G333" s="10" t="str">
        <f>IF(G332="-","-",G332/MAX($C327:$C331))</f>
        <v>-</v>
      </c>
      <c r="H333" s="10" t="str">
        <f>IF(H332="-","-",H332/MAX($C327:$C331))</f>
        <v>-</v>
      </c>
    </row>
    <row r="334" spans="1:8" x14ac:dyDescent="0.25">
      <c r="A334" s="37" t="s">
        <v>38</v>
      </c>
      <c r="B334" s="34">
        <v>44511</v>
      </c>
      <c r="C334" s="1">
        <v>1</v>
      </c>
      <c r="D334" s="1">
        <v>99</v>
      </c>
      <c r="E334" s="1">
        <v>142</v>
      </c>
      <c r="F334" s="1" t="s">
        <v>8</v>
      </c>
      <c r="G334" s="1" t="s">
        <v>8</v>
      </c>
      <c r="H334" s="1" t="s">
        <v>8</v>
      </c>
    </row>
    <row r="335" spans="1:8" x14ac:dyDescent="0.25">
      <c r="A335" s="36"/>
      <c r="B335" s="34"/>
      <c r="C335" s="1">
        <v>2</v>
      </c>
      <c r="D335" s="1">
        <v>135</v>
      </c>
      <c r="E335" s="1">
        <v>127</v>
      </c>
      <c r="F335" s="1" t="s">
        <v>8</v>
      </c>
      <c r="G335" s="1" t="s">
        <v>8</v>
      </c>
      <c r="H335" s="1" t="s">
        <v>8</v>
      </c>
    </row>
    <row r="336" spans="1:8" x14ac:dyDescent="0.25">
      <c r="A336" s="36"/>
      <c r="B336" s="34"/>
      <c r="C336" s="1">
        <v>3</v>
      </c>
      <c r="D336" s="1">
        <v>123</v>
      </c>
      <c r="E336" s="1">
        <v>101</v>
      </c>
      <c r="F336" s="1" t="s">
        <v>8</v>
      </c>
      <c r="G336" s="1" t="s">
        <v>8</v>
      </c>
      <c r="H336" s="1" t="s">
        <v>8</v>
      </c>
    </row>
    <row r="337" spans="1:8" x14ac:dyDescent="0.25">
      <c r="A337" s="36"/>
      <c r="B337" s="34"/>
      <c r="C337" s="1">
        <v>4</v>
      </c>
      <c r="D337" s="1">
        <v>131</v>
      </c>
      <c r="E337" s="1">
        <v>142</v>
      </c>
      <c r="F337" s="1" t="s">
        <v>8</v>
      </c>
      <c r="G337" s="1" t="s">
        <v>8</v>
      </c>
      <c r="H337" s="1" t="s">
        <v>8</v>
      </c>
    </row>
    <row r="338" spans="1:8" x14ac:dyDescent="0.25">
      <c r="A338" s="36"/>
      <c r="B338" s="34"/>
      <c r="C338" s="1">
        <v>5</v>
      </c>
      <c r="D338" s="1">
        <v>110</v>
      </c>
      <c r="E338" s="1">
        <v>151</v>
      </c>
      <c r="F338" s="1" t="s">
        <v>8</v>
      </c>
      <c r="G338" s="1" t="s">
        <v>8</v>
      </c>
      <c r="H338" s="1" t="s">
        <v>8</v>
      </c>
    </row>
    <row r="339" spans="1:8" x14ac:dyDescent="0.25">
      <c r="A339" s="36"/>
      <c r="B339" s="34"/>
      <c r="C339" s="7" t="s">
        <v>6</v>
      </c>
      <c r="D339" s="8">
        <f>IF(SUM(D334:D338)=0,"-",SUM(D334:D338))</f>
        <v>598</v>
      </c>
      <c r="E339" s="8">
        <f>IF(SUM(E334:E338)=0,"-",SUM(E334:E338))</f>
        <v>663</v>
      </c>
      <c r="F339" s="8" t="str">
        <f>IF(SUM(F334:F338)=0,"-",SUM(F334:F338))</f>
        <v>-</v>
      </c>
      <c r="G339" s="8" t="str">
        <f>IF(SUM(G334:G338)=0,"-",SUM(G334:G338))</f>
        <v>-</v>
      </c>
      <c r="H339" s="8" t="str">
        <f>IF(SUM(H334:H338)=0,"-",SUM(H334:H338))</f>
        <v>-</v>
      </c>
    </row>
    <row r="340" spans="1:8" x14ac:dyDescent="0.25">
      <c r="A340" s="36"/>
      <c r="B340" s="34"/>
      <c r="C340" s="9" t="s">
        <v>7</v>
      </c>
      <c r="D340" s="10">
        <f>IF(D339="-","-",D339/MAX($C334:$C338))</f>
        <v>119.6</v>
      </c>
      <c r="E340" s="10">
        <f>IF(E339="-","-",E339/MAX($C334:$C338))</f>
        <v>132.6</v>
      </c>
      <c r="F340" s="10" t="str">
        <f>IF(F339="-","-",F339/ (MAX($C334:$C338)-2))</f>
        <v>-</v>
      </c>
      <c r="G340" s="10" t="str">
        <f>IF(G339="-","-",G339/MAX($C334:$C338))</f>
        <v>-</v>
      </c>
      <c r="H340" s="10" t="str">
        <f>IF(H339="-","-",H339/MAX($C334:$C338))</f>
        <v>-</v>
      </c>
    </row>
    <row r="341" spans="1:8" x14ac:dyDescent="0.25">
      <c r="A341" s="37" t="s">
        <v>39</v>
      </c>
      <c r="B341" s="34">
        <v>44533</v>
      </c>
      <c r="C341" s="1">
        <v>1</v>
      </c>
      <c r="D341" s="1">
        <v>110</v>
      </c>
      <c r="E341" s="1" t="s">
        <v>8</v>
      </c>
      <c r="F341" s="1" t="s">
        <v>8</v>
      </c>
      <c r="G341" s="1" t="s">
        <v>8</v>
      </c>
      <c r="H341" s="1" t="s">
        <v>8</v>
      </c>
    </row>
    <row r="342" spans="1:8" x14ac:dyDescent="0.25">
      <c r="A342" s="36"/>
      <c r="B342" s="34"/>
      <c r="C342" s="1">
        <v>2</v>
      </c>
      <c r="D342" s="1">
        <v>169</v>
      </c>
      <c r="E342" s="1" t="s">
        <v>8</v>
      </c>
      <c r="F342" s="1" t="s">
        <v>8</v>
      </c>
      <c r="G342" s="1" t="s">
        <v>8</v>
      </c>
      <c r="H342" s="1" t="s">
        <v>8</v>
      </c>
    </row>
    <row r="343" spans="1:8" x14ac:dyDescent="0.25">
      <c r="A343" s="36"/>
      <c r="B343" s="34"/>
      <c r="C343" s="1">
        <v>3</v>
      </c>
      <c r="D343" s="1">
        <v>98</v>
      </c>
      <c r="E343" s="1" t="s">
        <v>8</v>
      </c>
      <c r="F343" s="1" t="s">
        <v>8</v>
      </c>
      <c r="G343" s="1" t="s">
        <v>8</v>
      </c>
      <c r="H343" s="1" t="s">
        <v>8</v>
      </c>
    </row>
    <row r="344" spans="1:8" x14ac:dyDescent="0.25">
      <c r="A344" s="36"/>
      <c r="B344" s="34"/>
      <c r="C344" s="1">
        <v>4</v>
      </c>
      <c r="D344" s="1">
        <v>132</v>
      </c>
      <c r="E344" s="1" t="s">
        <v>8</v>
      </c>
      <c r="F344" s="1" t="s">
        <v>8</v>
      </c>
      <c r="G344" s="1" t="s">
        <v>8</v>
      </c>
      <c r="H344" s="1" t="s">
        <v>8</v>
      </c>
    </row>
    <row r="345" spans="1:8" x14ac:dyDescent="0.25">
      <c r="A345" s="36"/>
      <c r="B345" s="34"/>
      <c r="C345" s="1">
        <v>5</v>
      </c>
      <c r="D345" s="1">
        <v>133</v>
      </c>
      <c r="E345" s="1" t="s">
        <v>8</v>
      </c>
      <c r="F345" s="1" t="s">
        <v>8</v>
      </c>
      <c r="G345" s="1" t="s">
        <v>8</v>
      </c>
      <c r="H345" s="1" t="s">
        <v>8</v>
      </c>
    </row>
    <row r="346" spans="1:8" x14ac:dyDescent="0.25">
      <c r="A346" s="36"/>
      <c r="B346" s="34"/>
      <c r="C346" s="1">
        <v>6</v>
      </c>
      <c r="D346" s="1">
        <v>90</v>
      </c>
      <c r="E346" s="1" t="s">
        <v>8</v>
      </c>
      <c r="F346" s="1" t="s">
        <v>8</v>
      </c>
      <c r="G346" s="1" t="s">
        <v>8</v>
      </c>
      <c r="H346" s="1" t="s">
        <v>8</v>
      </c>
    </row>
    <row r="347" spans="1:8" x14ac:dyDescent="0.25">
      <c r="A347" s="36"/>
      <c r="B347" s="34"/>
      <c r="C347" s="7" t="s">
        <v>6</v>
      </c>
      <c r="D347" s="8">
        <f>IF(SUM(D341:D346)=0,"-",SUM(D341:D346))</f>
        <v>732</v>
      </c>
      <c r="E347" s="8" t="str">
        <f>IF(SUM(E341:E346)=0,"-",SUM(E341:E346))</f>
        <v>-</v>
      </c>
      <c r="F347" s="8" t="str">
        <f>IF(SUM(F341:F346)=0,"-",SUM(F341:F346))</f>
        <v>-</v>
      </c>
      <c r="G347" s="8" t="str">
        <f>IF(SUM(G341:G345)=0,"-",SUM(G341:G345))</f>
        <v>-</v>
      </c>
      <c r="H347" s="8" t="str">
        <f>IF(SUM(H341:H345)=0,"-",SUM(H341:H345))</f>
        <v>-</v>
      </c>
    </row>
    <row r="348" spans="1:8" x14ac:dyDescent="0.25">
      <c r="A348" s="36"/>
      <c r="B348" s="34"/>
      <c r="C348" s="9" t="s">
        <v>7</v>
      </c>
      <c r="D348" s="10">
        <f>IF(D347="-","-",D347/MAX($C341:$C346))</f>
        <v>122</v>
      </c>
      <c r="E348" s="10" t="str">
        <f>IF(E347="-","-",E347/MAX($C341:$C346))</f>
        <v>-</v>
      </c>
      <c r="F348" s="10" t="str">
        <f>IF(F347="-","-",F347/ (MAX($C341:$C346)-2))</f>
        <v>-</v>
      </c>
      <c r="G348" s="10" t="str">
        <f>IF(G347="-","-",G347/MAX($C341:$C345))</f>
        <v>-</v>
      </c>
      <c r="H348" s="10" t="str">
        <f>IF(H347="-","-",H347/MAX($C341:$C345))</f>
        <v>-</v>
      </c>
    </row>
    <row r="349" spans="1:8" x14ac:dyDescent="0.25">
      <c r="A349" s="37" t="s">
        <v>40</v>
      </c>
      <c r="B349" s="34">
        <v>44540</v>
      </c>
      <c r="C349" s="1">
        <v>1</v>
      </c>
      <c r="D349" s="1">
        <v>82</v>
      </c>
      <c r="E349" s="1">
        <v>153</v>
      </c>
      <c r="F349" s="1" t="s">
        <v>8</v>
      </c>
      <c r="G349" s="1" t="s">
        <v>8</v>
      </c>
      <c r="H349" s="1" t="s">
        <v>8</v>
      </c>
    </row>
    <row r="350" spans="1:8" x14ac:dyDescent="0.25">
      <c r="A350" s="36"/>
      <c r="B350" s="34"/>
      <c r="C350" s="1">
        <v>2</v>
      </c>
      <c r="D350" s="1">
        <v>121</v>
      </c>
      <c r="E350" s="1">
        <v>178</v>
      </c>
      <c r="F350" s="1" t="s">
        <v>8</v>
      </c>
      <c r="G350" s="1" t="s">
        <v>8</v>
      </c>
      <c r="H350" s="1" t="s">
        <v>8</v>
      </c>
    </row>
    <row r="351" spans="1:8" x14ac:dyDescent="0.25">
      <c r="A351" s="36"/>
      <c r="B351" s="34"/>
      <c r="C351" s="1">
        <v>3</v>
      </c>
      <c r="D351" s="1">
        <v>109</v>
      </c>
      <c r="E351" s="1">
        <v>127</v>
      </c>
      <c r="F351" s="1" t="s">
        <v>8</v>
      </c>
      <c r="G351" s="1" t="s">
        <v>8</v>
      </c>
      <c r="H351" s="1" t="s">
        <v>8</v>
      </c>
    </row>
    <row r="352" spans="1:8" x14ac:dyDescent="0.25">
      <c r="A352" s="36"/>
      <c r="B352" s="34"/>
      <c r="C352" s="1">
        <v>4</v>
      </c>
      <c r="D352" s="1">
        <v>127</v>
      </c>
      <c r="E352" s="1">
        <v>149</v>
      </c>
      <c r="F352" s="1" t="s">
        <v>8</v>
      </c>
      <c r="G352" s="1" t="s">
        <v>8</v>
      </c>
      <c r="H352" s="1" t="s">
        <v>8</v>
      </c>
    </row>
    <row r="353" spans="1:8" x14ac:dyDescent="0.25">
      <c r="A353" s="36"/>
      <c r="B353" s="34"/>
      <c r="C353" s="1">
        <v>5</v>
      </c>
      <c r="D353" s="1">
        <v>118</v>
      </c>
      <c r="E353" s="1">
        <v>168</v>
      </c>
      <c r="F353" s="1" t="s">
        <v>8</v>
      </c>
      <c r="G353" s="1" t="s">
        <v>8</v>
      </c>
      <c r="H353" s="1" t="s">
        <v>8</v>
      </c>
    </row>
    <row r="354" spans="1:8" x14ac:dyDescent="0.25">
      <c r="A354" s="36"/>
      <c r="B354" s="34"/>
      <c r="C354" s="7" t="s">
        <v>6</v>
      </c>
      <c r="D354" s="8">
        <f>IF(SUM(D349:D353)=0,"-",SUM(D349:D353))</f>
        <v>557</v>
      </c>
      <c r="E354" s="8">
        <f>IF(SUM(E349:E353)=0,"-",SUM(E349:E353))</f>
        <v>775</v>
      </c>
      <c r="F354" s="8" t="str">
        <f>IF(SUM(F349:F353)=0,"-",SUM(F349:F353))</f>
        <v>-</v>
      </c>
      <c r="G354" s="8" t="str">
        <f>IF(SUM(G349:G353)=0,"-",SUM(G349:G353))</f>
        <v>-</v>
      </c>
      <c r="H354" s="8" t="str">
        <f>IF(SUM(H349:H353)=0,"-",SUM(H349:H353))</f>
        <v>-</v>
      </c>
    </row>
    <row r="355" spans="1:8" x14ac:dyDescent="0.25">
      <c r="A355" s="36"/>
      <c r="B355" s="34"/>
      <c r="C355" s="9" t="s">
        <v>7</v>
      </c>
      <c r="D355" s="10">
        <f>IF(D354="-","-",D354/MAX($C349:$C353))</f>
        <v>111.4</v>
      </c>
      <c r="E355" s="10">
        <f>IF(E354="-","-",E354/MAX($C349:$C353))</f>
        <v>155</v>
      </c>
      <c r="F355" s="10" t="str">
        <f>IF(F354="-","-",F354/ (MAX($C349:$C353)-2))</f>
        <v>-</v>
      </c>
      <c r="G355" s="10" t="str">
        <f>IF(G354="-","-",G354/MAX($C349:$C353))</f>
        <v>-</v>
      </c>
      <c r="H355" s="10" t="str">
        <f>IF(H354="-","-",H354/MAX($C349:$C353))</f>
        <v>-</v>
      </c>
    </row>
    <row r="356" spans="1:8" x14ac:dyDescent="0.25">
      <c r="A356" s="37" t="s">
        <v>41</v>
      </c>
      <c r="B356" s="34">
        <v>44554</v>
      </c>
      <c r="C356" s="1">
        <v>1</v>
      </c>
      <c r="D356" s="1">
        <v>100</v>
      </c>
      <c r="E356" s="1" t="s">
        <v>8</v>
      </c>
      <c r="F356" s="1" t="s">
        <v>8</v>
      </c>
      <c r="G356" s="1" t="s">
        <v>8</v>
      </c>
      <c r="H356" s="1" t="s">
        <v>8</v>
      </c>
    </row>
    <row r="357" spans="1:8" x14ac:dyDescent="0.25">
      <c r="A357" s="36"/>
      <c r="B357" s="34"/>
      <c r="C357" s="1">
        <v>2</v>
      </c>
      <c r="D357" s="1">
        <v>96</v>
      </c>
      <c r="E357" s="1" t="s">
        <v>8</v>
      </c>
      <c r="F357" s="1" t="s">
        <v>8</v>
      </c>
      <c r="G357" s="1" t="s">
        <v>8</v>
      </c>
      <c r="H357" s="1" t="s">
        <v>8</v>
      </c>
    </row>
    <row r="358" spans="1:8" x14ac:dyDescent="0.25">
      <c r="A358" s="36"/>
      <c r="B358" s="34"/>
      <c r="C358" s="1">
        <v>3</v>
      </c>
      <c r="D358" s="1">
        <v>106</v>
      </c>
      <c r="E358" s="1" t="s">
        <v>8</v>
      </c>
      <c r="F358" s="1" t="s">
        <v>8</v>
      </c>
      <c r="G358" s="1" t="s">
        <v>8</v>
      </c>
      <c r="H358" s="1" t="s">
        <v>8</v>
      </c>
    </row>
    <row r="359" spans="1:8" x14ac:dyDescent="0.25">
      <c r="A359" s="36"/>
      <c r="B359" s="34"/>
      <c r="C359" s="1">
        <v>4</v>
      </c>
      <c r="D359" s="1">
        <v>93</v>
      </c>
      <c r="E359" s="1" t="s">
        <v>8</v>
      </c>
      <c r="F359" s="1" t="s">
        <v>8</v>
      </c>
      <c r="G359" s="1" t="s">
        <v>8</v>
      </c>
      <c r="H359" s="1" t="s">
        <v>8</v>
      </c>
    </row>
    <row r="360" spans="1:8" x14ac:dyDescent="0.25">
      <c r="A360" s="36"/>
      <c r="B360" s="34"/>
      <c r="C360" s="1">
        <v>5</v>
      </c>
      <c r="D360" s="1">
        <v>139</v>
      </c>
      <c r="E360" s="1" t="s">
        <v>8</v>
      </c>
      <c r="F360" s="1" t="s">
        <v>8</v>
      </c>
      <c r="G360" s="1" t="s">
        <v>8</v>
      </c>
      <c r="H360" s="1" t="s">
        <v>8</v>
      </c>
    </row>
    <row r="361" spans="1:8" x14ac:dyDescent="0.25">
      <c r="A361" s="36"/>
      <c r="B361" s="34"/>
      <c r="C361" s="1">
        <v>6</v>
      </c>
      <c r="D361" s="1">
        <v>126</v>
      </c>
      <c r="E361" s="1" t="s">
        <v>8</v>
      </c>
      <c r="F361" s="1" t="s">
        <v>8</v>
      </c>
      <c r="G361" s="1" t="s">
        <v>8</v>
      </c>
      <c r="H361" s="1" t="s">
        <v>8</v>
      </c>
    </row>
    <row r="362" spans="1:8" x14ac:dyDescent="0.25">
      <c r="A362" s="36"/>
      <c r="B362" s="34"/>
      <c r="C362" s="7" t="s">
        <v>6</v>
      </c>
      <c r="D362" s="8">
        <f>IF(SUM(D356:D361)=0,"-",SUM(D356:D361))</f>
        <v>660</v>
      </c>
      <c r="E362" s="8" t="str">
        <f>IF(SUM(E356:E361)=0,"-",SUM(E356:E361))</f>
        <v>-</v>
      </c>
      <c r="F362" s="8" t="str">
        <f>IF(SUM(F356:F361)=0,"-",SUM(F356:F361))</f>
        <v>-</v>
      </c>
      <c r="G362" s="8" t="str">
        <f>IF(SUM(G356:G360)=0,"-",SUM(G356:G360))</f>
        <v>-</v>
      </c>
      <c r="H362" s="8" t="str">
        <f>IF(SUM(H356:H360)=0,"-",SUM(H356:H360))</f>
        <v>-</v>
      </c>
    </row>
    <row r="363" spans="1:8" x14ac:dyDescent="0.25">
      <c r="A363" s="36"/>
      <c r="B363" s="34"/>
      <c r="C363" s="9" t="s">
        <v>7</v>
      </c>
      <c r="D363" s="10">
        <f>IF(D362="-","-",D362/MAX($C356:$C361))</f>
        <v>110</v>
      </c>
      <c r="E363" s="10" t="str">
        <f>IF(E362="-","-",E362/MAX($C356:$C361))</f>
        <v>-</v>
      </c>
      <c r="F363" s="10" t="str">
        <f>IF(F362="-","-",F362/ (MAX($C356:$C361)-2))</f>
        <v>-</v>
      </c>
      <c r="G363" s="10" t="str">
        <f>IF(G362="-","-",G362/MAX($C356:$C360))</f>
        <v>-</v>
      </c>
      <c r="H363" s="10" t="str">
        <f>IF(H362="-","-",H362/MAX($C356:$C360))</f>
        <v>-</v>
      </c>
    </row>
    <row r="364" spans="1:8" x14ac:dyDescent="0.25">
      <c r="A364" s="37" t="s">
        <v>42</v>
      </c>
      <c r="B364" s="34">
        <v>44568</v>
      </c>
      <c r="C364" s="1">
        <v>1</v>
      </c>
      <c r="D364" s="1">
        <v>106</v>
      </c>
      <c r="E364" s="1">
        <v>87</v>
      </c>
      <c r="F364" s="1" t="s">
        <v>8</v>
      </c>
      <c r="G364" s="1" t="s">
        <v>8</v>
      </c>
      <c r="H364" s="1" t="s">
        <v>8</v>
      </c>
    </row>
    <row r="365" spans="1:8" x14ac:dyDescent="0.25">
      <c r="A365" s="36"/>
      <c r="B365" s="34"/>
      <c r="C365" s="1">
        <v>2</v>
      </c>
      <c r="D365" s="1">
        <v>112</v>
      </c>
      <c r="E365" s="1">
        <v>173</v>
      </c>
      <c r="F365" s="1" t="s">
        <v>8</v>
      </c>
      <c r="G365" s="1" t="s">
        <v>8</v>
      </c>
      <c r="H365" s="1" t="s">
        <v>8</v>
      </c>
    </row>
    <row r="366" spans="1:8" x14ac:dyDescent="0.25">
      <c r="A366" s="36"/>
      <c r="B366" s="34"/>
      <c r="C366" s="1">
        <v>3</v>
      </c>
      <c r="D366" s="1">
        <v>107</v>
      </c>
      <c r="E366" s="1">
        <v>146</v>
      </c>
      <c r="F366" s="1" t="s">
        <v>8</v>
      </c>
      <c r="G366" s="1" t="s">
        <v>8</v>
      </c>
      <c r="H366" s="1" t="s">
        <v>8</v>
      </c>
    </row>
    <row r="367" spans="1:8" x14ac:dyDescent="0.25">
      <c r="A367" s="36"/>
      <c r="B367" s="34"/>
      <c r="C367" s="1">
        <v>4</v>
      </c>
      <c r="D367" s="1">
        <v>142</v>
      </c>
      <c r="E367" s="1">
        <v>136</v>
      </c>
      <c r="F367" s="1" t="s">
        <v>8</v>
      </c>
      <c r="G367" s="1" t="s">
        <v>8</v>
      </c>
      <c r="H367" s="1" t="s">
        <v>8</v>
      </c>
    </row>
    <row r="368" spans="1:8" x14ac:dyDescent="0.25">
      <c r="A368" s="36"/>
      <c r="B368" s="34"/>
      <c r="C368" s="1">
        <v>5</v>
      </c>
      <c r="D368" s="1">
        <v>126</v>
      </c>
      <c r="E368" s="1">
        <v>116</v>
      </c>
      <c r="F368" s="1" t="s">
        <v>8</v>
      </c>
      <c r="G368" s="1" t="s">
        <v>8</v>
      </c>
      <c r="H368" s="1" t="s">
        <v>8</v>
      </c>
    </row>
    <row r="369" spans="1:8" x14ac:dyDescent="0.25">
      <c r="A369" s="36"/>
      <c r="B369" s="34"/>
      <c r="C369" s="7" t="s">
        <v>6</v>
      </c>
      <c r="D369" s="8">
        <f>IF(SUM(D364:D368)=0,"-",SUM(D364:D368))</f>
        <v>593</v>
      </c>
      <c r="E369" s="8">
        <f>IF(SUM(E364:E368)=0,"-",SUM(E364:E368))</f>
        <v>658</v>
      </c>
      <c r="F369" s="8" t="str">
        <f>IF(SUM(F364:F368)=0,"-",SUM(F364:F368))</f>
        <v>-</v>
      </c>
      <c r="G369" s="8" t="str">
        <f>IF(SUM(G364:G368)=0,"-",SUM(G364:G368))</f>
        <v>-</v>
      </c>
      <c r="H369" s="8" t="str">
        <f>IF(SUM(H364:H368)=0,"-",SUM(H364:H368))</f>
        <v>-</v>
      </c>
    </row>
    <row r="370" spans="1:8" x14ac:dyDescent="0.25">
      <c r="A370" s="36"/>
      <c r="B370" s="34"/>
      <c r="C370" s="9" t="s">
        <v>7</v>
      </c>
      <c r="D370" s="10">
        <f>IF(D369="-","-",D369/MAX($C364:$C368))</f>
        <v>118.6</v>
      </c>
      <c r="E370" s="10">
        <f>IF(E369="-","-",E369/MAX($C364:$C368))</f>
        <v>131.6</v>
      </c>
      <c r="F370" s="10" t="str">
        <f>IF(F369="-","-",F369/ (MAX($C364:$C368)-2))</f>
        <v>-</v>
      </c>
      <c r="G370" s="10" t="str">
        <f>IF(G369="-","-",G369/MAX($C364:$C368))</f>
        <v>-</v>
      </c>
      <c r="H370" s="10" t="str">
        <f>IF(H369="-","-",H369/MAX($C364:$C368))</f>
        <v>-</v>
      </c>
    </row>
    <row r="371" spans="1:8" x14ac:dyDescent="0.25">
      <c r="A371" s="37" t="s">
        <v>43</v>
      </c>
      <c r="B371" s="34">
        <v>44582</v>
      </c>
      <c r="C371" s="1">
        <v>1</v>
      </c>
      <c r="D371" s="1">
        <v>98</v>
      </c>
      <c r="E371" s="1">
        <v>106</v>
      </c>
      <c r="F371" s="1" t="s">
        <v>8</v>
      </c>
      <c r="G371" s="1" t="s">
        <v>8</v>
      </c>
      <c r="H371" s="1" t="s">
        <v>8</v>
      </c>
    </row>
    <row r="372" spans="1:8" x14ac:dyDescent="0.25">
      <c r="A372" s="36"/>
      <c r="B372" s="34"/>
      <c r="C372" s="1">
        <v>2</v>
      </c>
      <c r="D372" s="1">
        <v>128</v>
      </c>
      <c r="E372" s="1">
        <v>148</v>
      </c>
      <c r="F372" s="1" t="s">
        <v>8</v>
      </c>
      <c r="G372" s="1" t="s">
        <v>8</v>
      </c>
      <c r="H372" s="1" t="s">
        <v>8</v>
      </c>
    </row>
    <row r="373" spans="1:8" x14ac:dyDescent="0.25">
      <c r="A373" s="36"/>
      <c r="B373" s="34"/>
      <c r="C373" s="1">
        <v>3</v>
      </c>
      <c r="D373" s="1">
        <v>146</v>
      </c>
      <c r="E373" s="1">
        <v>130</v>
      </c>
      <c r="F373" s="1" t="s">
        <v>8</v>
      </c>
      <c r="G373" s="1" t="s">
        <v>8</v>
      </c>
      <c r="H373" s="1" t="s">
        <v>8</v>
      </c>
    </row>
    <row r="374" spans="1:8" x14ac:dyDescent="0.25">
      <c r="A374" s="36"/>
      <c r="B374" s="34"/>
      <c r="C374" s="1">
        <v>4</v>
      </c>
      <c r="D374" s="1">
        <v>131</v>
      </c>
      <c r="E374" s="1">
        <v>136</v>
      </c>
      <c r="F374" s="1" t="s">
        <v>8</v>
      </c>
      <c r="G374" s="1" t="s">
        <v>8</v>
      </c>
      <c r="H374" s="1" t="s">
        <v>8</v>
      </c>
    </row>
    <row r="375" spans="1:8" x14ac:dyDescent="0.25">
      <c r="A375" s="36"/>
      <c r="B375" s="34"/>
      <c r="C375" s="1">
        <v>5</v>
      </c>
      <c r="D375" s="1">
        <v>132</v>
      </c>
      <c r="E375" s="1">
        <v>158</v>
      </c>
      <c r="F375" s="1" t="s">
        <v>8</v>
      </c>
      <c r="G375" s="1" t="s">
        <v>8</v>
      </c>
      <c r="H375" s="1" t="s">
        <v>8</v>
      </c>
    </row>
    <row r="376" spans="1:8" x14ac:dyDescent="0.25">
      <c r="A376" s="36"/>
      <c r="B376" s="34"/>
      <c r="C376" s="7" t="s">
        <v>6</v>
      </c>
      <c r="D376" s="8">
        <f>IF(SUM(D371:D375)=0,"-",SUM(D371:D375))</f>
        <v>635</v>
      </c>
      <c r="E376" s="8">
        <f>IF(SUM(E371:E375)=0,"-",SUM(E371:E375))</f>
        <v>678</v>
      </c>
      <c r="F376" s="8" t="str">
        <f>IF(SUM(F371:F375)=0,"-",SUM(F371:F375))</f>
        <v>-</v>
      </c>
      <c r="G376" s="8" t="str">
        <f>IF(SUM(G371:G375)=0,"-",SUM(G371:G375))</f>
        <v>-</v>
      </c>
      <c r="H376" s="8" t="str">
        <f>IF(SUM(H371:H375)=0,"-",SUM(H371:H375))</f>
        <v>-</v>
      </c>
    </row>
    <row r="377" spans="1:8" x14ac:dyDescent="0.25">
      <c r="A377" s="36"/>
      <c r="B377" s="34"/>
      <c r="C377" s="9" t="s">
        <v>7</v>
      </c>
      <c r="D377" s="10">
        <f>IF(D376="-","-",D376/MAX($C371:$C375))</f>
        <v>127</v>
      </c>
      <c r="E377" s="10">
        <f>IF(E376="-","-",E376/MAX($C371:$C375))</f>
        <v>135.6</v>
      </c>
      <c r="F377" s="10" t="str">
        <f>IF(F376="-","-",F376/ (MAX($C371:$C375)-2))</f>
        <v>-</v>
      </c>
      <c r="G377" s="10" t="str">
        <f>IF(G376="-","-",G376/MAX($C371:$C375))</f>
        <v>-</v>
      </c>
      <c r="H377" s="10" t="str">
        <f>IF(H376="-","-",H376/MAX($C371:$C375))</f>
        <v>-</v>
      </c>
    </row>
    <row r="378" spans="1:8" x14ac:dyDescent="0.25">
      <c r="A378" s="37" t="s">
        <v>44</v>
      </c>
      <c r="B378" s="34">
        <v>44589</v>
      </c>
      <c r="C378" s="1">
        <v>1</v>
      </c>
      <c r="D378" s="1">
        <v>104</v>
      </c>
      <c r="E378" s="1">
        <v>140</v>
      </c>
      <c r="F378" s="1" t="s">
        <v>8</v>
      </c>
      <c r="G378" s="1" t="s">
        <v>8</v>
      </c>
      <c r="H378" s="1" t="s">
        <v>8</v>
      </c>
    </row>
    <row r="379" spans="1:8" x14ac:dyDescent="0.25">
      <c r="A379" s="36"/>
      <c r="B379" s="34"/>
      <c r="C379" s="1">
        <v>2</v>
      </c>
      <c r="D379" s="1">
        <v>125</v>
      </c>
      <c r="E379" s="1">
        <v>148</v>
      </c>
      <c r="F379" s="1" t="s">
        <v>8</v>
      </c>
      <c r="G379" s="1" t="s">
        <v>8</v>
      </c>
      <c r="H379" s="1" t="s">
        <v>8</v>
      </c>
    </row>
    <row r="380" spans="1:8" x14ac:dyDescent="0.25">
      <c r="A380" s="36"/>
      <c r="B380" s="34"/>
      <c r="C380" s="1">
        <v>3</v>
      </c>
      <c r="D380" s="1">
        <v>100</v>
      </c>
      <c r="E380" s="1">
        <v>129</v>
      </c>
      <c r="F380" s="1" t="s">
        <v>8</v>
      </c>
      <c r="G380" s="1" t="s">
        <v>8</v>
      </c>
      <c r="H380" s="1" t="s">
        <v>8</v>
      </c>
    </row>
    <row r="381" spans="1:8" x14ac:dyDescent="0.25">
      <c r="A381" s="36"/>
      <c r="B381" s="34"/>
      <c r="C381" s="1">
        <v>4</v>
      </c>
      <c r="D381" s="1">
        <v>124</v>
      </c>
      <c r="E381" s="1">
        <v>181</v>
      </c>
      <c r="F381" s="1" t="s">
        <v>8</v>
      </c>
      <c r="G381" s="1" t="s">
        <v>8</v>
      </c>
      <c r="H381" s="1" t="s">
        <v>8</v>
      </c>
    </row>
    <row r="382" spans="1:8" x14ac:dyDescent="0.25">
      <c r="A382" s="36"/>
      <c r="B382" s="34"/>
      <c r="C382" s="1">
        <v>5</v>
      </c>
      <c r="D382" s="1">
        <v>134</v>
      </c>
      <c r="E382" s="1">
        <v>152</v>
      </c>
      <c r="F382" s="1" t="s">
        <v>8</v>
      </c>
      <c r="G382" s="1" t="s">
        <v>8</v>
      </c>
      <c r="H382" s="1" t="s">
        <v>8</v>
      </c>
    </row>
    <row r="383" spans="1:8" x14ac:dyDescent="0.25">
      <c r="A383" s="36"/>
      <c r="B383" s="34"/>
      <c r="C383" s="7" t="s">
        <v>6</v>
      </c>
      <c r="D383" s="8">
        <f>IF(SUM(D378:D382)=0,"-",SUM(D378:D382))</f>
        <v>587</v>
      </c>
      <c r="E383" s="8">
        <f>IF(SUM(E378:E382)=0,"-",SUM(E378:E382))</f>
        <v>750</v>
      </c>
      <c r="F383" s="8" t="str">
        <f>IF(SUM(F378:F382)=0,"-",SUM(F378:F382))</f>
        <v>-</v>
      </c>
      <c r="G383" s="8" t="str">
        <f>IF(SUM(G378:G382)=0,"-",SUM(G378:G382))</f>
        <v>-</v>
      </c>
      <c r="H383" s="8" t="str">
        <f>IF(SUM(H378:H382)=0,"-",SUM(H378:H382))</f>
        <v>-</v>
      </c>
    </row>
    <row r="384" spans="1:8" x14ac:dyDescent="0.25">
      <c r="A384" s="36"/>
      <c r="B384" s="34"/>
      <c r="C384" s="9" t="s">
        <v>7</v>
      </c>
      <c r="D384" s="10">
        <f>IF(D383="-","-",D383/MAX($C378:$C382))</f>
        <v>117.4</v>
      </c>
      <c r="E384" s="10">
        <f>IF(E383="-","-",E383/MAX($C378:$C382))</f>
        <v>150</v>
      </c>
      <c r="F384" s="10" t="str">
        <f>IF(F383="-","-",F383/ (MAX($C378:$C382)-2))</f>
        <v>-</v>
      </c>
      <c r="G384" s="10" t="str">
        <f>IF(G383="-","-",G383/MAX($C378:$C382))</f>
        <v>-</v>
      </c>
      <c r="H384" s="10" t="str">
        <f>IF(H383="-","-",H383/MAX($C378:$C382))</f>
        <v>-</v>
      </c>
    </row>
    <row r="385" spans="1:8" x14ac:dyDescent="0.25">
      <c r="A385" s="37" t="s">
        <v>45</v>
      </c>
      <c r="B385" s="34">
        <v>44596</v>
      </c>
      <c r="C385" s="1">
        <v>1</v>
      </c>
      <c r="D385" s="1">
        <v>130</v>
      </c>
      <c r="E385" s="1" t="s">
        <v>8</v>
      </c>
      <c r="F385" s="1" t="s">
        <v>8</v>
      </c>
      <c r="G385" s="1" t="s">
        <v>8</v>
      </c>
      <c r="H385" s="1" t="s">
        <v>8</v>
      </c>
    </row>
    <row r="386" spans="1:8" x14ac:dyDescent="0.25">
      <c r="A386" s="36"/>
      <c r="B386" s="34"/>
      <c r="C386" s="1">
        <v>2</v>
      </c>
      <c r="D386" s="1">
        <v>100</v>
      </c>
      <c r="E386" s="1" t="s">
        <v>8</v>
      </c>
      <c r="F386" s="1" t="s">
        <v>8</v>
      </c>
      <c r="G386" s="1" t="s">
        <v>8</v>
      </c>
      <c r="H386" s="1" t="s">
        <v>8</v>
      </c>
    </row>
    <row r="387" spans="1:8" x14ac:dyDescent="0.25">
      <c r="A387" s="36"/>
      <c r="B387" s="34"/>
      <c r="C387" s="1">
        <v>3</v>
      </c>
      <c r="D387" s="1">
        <v>116</v>
      </c>
      <c r="E387" s="1" t="s">
        <v>8</v>
      </c>
      <c r="F387" s="1" t="s">
        <v>8</v>
      </c>
      <c r="G387" s="1" t="s">
        <v>8</v>
      </c>
      <c r="H387" s="1" t="s">
        <v>8</v>
      </c>
    </row>
    <row r="388" spans="1:8" x14ac:dyDescent="0.25">
      <c r="A388" s="36"/>
      <c r="B388" s="34"/>
      <c r="C388" s="1">
        <v>4</v>
      </c>
      <c r="D388" s="1">
        <v>128</v>
      </c>
      <c r="E388" s="1" t="s">
        <v>8</v>
      </c>
      <c r="F388" s="1" t="s">
        <v>8</v>
      </c>
      <c r="G388" s="1" t="s">
        <v>8</v>
      </c>
      <c r="H388" s="1" t="s">
        <v>8</v>
      </c>
    </row>
    <row r="389" spans="1:8" x14ac:dyDescent="0.25">
      <c r="A389" s="36"/>
      <c r="B389" s="34"/>
      <c r="C389" s="7" t="s">
        <v>6</v>
      </c>
      <c r="D389" s="8">
        <f>IF(SUM(D385:D388)=0,"-",SUM(D385:D388))</f>
        <v>474</v>
      </c>
      <c r="E389" s="8" t="str">
        <f>IF(SUM(E385:E388)=0,"-",SUM(E385:E388))</f>
        <v>-</v>
      </c>
      <c r="F389" s="8" t="str">
        <f>IF(SUM(F385:F388)=0,"-",SUM(F385:F388))</f>
        <v>-</v>
      </c>
      <c r="G389" s="8" t="str">
        <f>IF(SUM(G385:G388)=0,"-",SUM(G385:G388))</f>
        <v>-</v>
      </c>
      <c r="H389" s="8" t="str">
        <f>IF(SUM(H385:H388)=0,"-",SUM(H385:H388))</f>
        <v>-</v>
      </c>
    </row>
    <row r="390" spans="1:8" x14ac:dyDescent="0.25">
      <c r="A390" s="36"/>
      <c r="B390" s="34"/>
      <c r="C390" s="9" t="s">
        <v>7</v>
      </c>
      <c r="D390" s="10">
        <f>IF(D389="-","-",D389/MAX($C385:$C388))</f>
        <v>118.5</v>
      </c>
      <c r="E390" s="10" t="str">
        <f>IF(E389="-","-",E389/MAX($C385:$C388))</f>
        <v>-</v>
      </c>
      <c r="F390" s="10" t="str">
        <f>IF(F389="-","-",F389/ (MAX($C385:$C388)-2))</f>
        <v>-</v>
      </c>
      <c r="G390" s="10" t="str">
        <f>IF(G389="-","-",G389/MAX($C385:$C388))</f>
        <v>-</v>
      </c>
      <c r="H390" s="10" t="str">
        <f>IF(H389="-","-",H389/MAX($C385:$C388))</f>
        <v>-</v>
      </c>
    </row>
    <row r="391" spans="1:8" x14ac:dyDescent="0.25">
      <c r="A391" s="32" t="s">
        <v>46</v>
      </c>
      <c r="B391" s="34">
        <v>44624</v>
      </c>
      <c r="C391" s="1">
        <v>1</v>
      </c>
      <c r="D391" s="1">
        <v>101</v>
      </c>
      <c r="E391" s="1" t="s">
        <v>8</v>
      </c>
      <c r="F391" s="1" t="s">
        <v>8</v>
      </c>
      <c r="G391" s="1" t="s">
        <v>8</v>
      </c>
      <c r="H391" s="1" t="s">
        <v>8</v>
      </c>
    </row>
    <row r="392" spans="1:8" x14ac:dyDescent="0.25">
      <c r="A392" s="33"/>
      <c r="B392" s="34"/>
      <c r="C392" s="1">
        <v>2</v>
      </c>
      <c r="D392" s="1">
        <v>106</v>
      </c>
      <c r="E392" s="1" t="s">
        <v>8</v>
      </c>
      <c r="F392" s="1" t="s">
        <v>8</v>
      </c>
      <c r="G392" s="1" t="s">
        <v>8</v>
      </c>
      <c r="H392" s="1" t="s">
        <v>8</v>
      </c>
    </row>
    <row r="393" spans="1:8" x14ac:dyDescent="0.25">
      <c r="A393" s="33"/>
      <c r="B393" s="34"/>
      <c r="C393" s="1">
        <v>3</v>
      </c>
      <c r="D393" s="1">
        <v>123</v>
      </c>
      <c r="E393" s="1" t="s">
        <v>8</v>
      </c>
      <c r="F393" s="1" t="s">
        <v>8</v>
      </c>
      <c r="G393" s="1" t="s">
        <v>8</v>
      </c>
      <c r="H393" s="1" t="s">
        <v>8</v>
      </c>
    </row>
    <row r="394" spans="1:8" x14ac:dyDescent="0.25">
      <c r="A394" s="33"/>
      <c r="B394" s="34"/>
      <c r="C394" s="1">
        <v>4</v>
      </c>
      <c r="D394" s="1">
        <v>130</v>
      </c>
      <c r="E394" s="1" t="s">
        <v>8</v>
      </c>
      <c r="F394" s="1" t="s">
        <v>8</v>
      </c>
      <c r="G394" s="1" t="s">
        <v>8</v>
      </c>
      <c r="H394" s="1" t="s">
        <v>8</v>
      </c>
    </row>
    <row r="395" spans="1:8" x14ac:dyDescent="0.25">
      <c r="A395" s="33"/>
      <c r="B395" s="34"/>
      <c r="C395" s="7" t="s">
        <v>6</v>
      </c>
      <c r="D395" s="8">
        <f>IF(SUM(D391:D394)=0,"-",SUM(D391:D394))</f>
        <v>460</v>
      </c>
      <c r="E395" s="8" t="str">
        <f>IF(SUM(E391:E394)=0,"-",SUM(E391:E394))</f>
        <v>-</v>
      </c>
      <c r="F395" s="8" t="str">
        <f>IF(SUM(F391:F394)=0,"-",SUM(F391:F394))</f>
        <v>-</v>
      </c>
      <c r="G395" s="8" t="str">
        <f>IF(SUM(G391:G394)=0,"-",SUM(G391:G394))</f>
        <v>-</v>
      </c>
      <c r="H395" s="8" t="str">
        <f>IF(SUM(H391:H394)=0,"-",SUM(H391:H394))</f>
        <v>-</v>
      </c>
    </row>
    <row r="396" spans="1:8" x14ac:dyDescent="0.25">
      <c r="A396" s="33"/>
      <c r="B396" s="34"/>
      <c r="C396" s="9" t="s">
        <v>7</v>
      </c>
      <c r="D396" s="10">
        <f>IF(D395="-","-",D395/MAX($C391:$C394))</f>
        <v>115</v>
      </c>
      <c r="E396" s="10" t="str">
        <f>IF(E395="-","-",E395/MAX($C391:$C394))</f>
        <v>-</v>
      </c>
      <c r="F396" s="10" t="str">
        <f>IF(F395="-","-",F395/ (MAX($C391:$C394)-2))</f>
        <v>-</v>
      </c>
      <c r="G396" s="10" t="str">
        <f>IF(G395="-","-",G395/MAX($C391:$C394))</f>
        <v>-</v>
      </c>
      <c r="H396" s="10" t="str">
        <f>IF(H395="-","-",H395/MAX($C391:$C394))</f>
        <v>-</v>
      </c>
    </row>
    <row r="397" spans="1:8" x14ac:dyDescent="0.25">
      <c r="A397" s="48" t="s">
        <v>47</v>
      </c>
      <c r="B397" s="34">
        <v>44633</v>
      </c>
      <c r="C397" s="1">
        <v>1</v>
      </c>
      <c r="D397" s="1">
        <v>90</v>
      </c>
      <c r="E397" s="1">
        <v>129</v>
      </c>
      <c r="F397" s="1" t="s">
        <v>8</v>
      </c>
      <c r="G397" s="1" t="s">
        <v>8</v>
      </c>
      <c r="H397" s="1" t="s">
        <v>8</v>
      </c>
    </row>
    <row r="398" spans="1:8" x14ac:dyDescent="0.25">
      <c r="A398" s="38"/>
      <c r="B398" s="34"/>
      <c r="C398" s="1">
        <v>2</v>
      </c>
      <c r="D398" s="1">
        <v>110</v>
      </c>
      <c r="E398" s="1">
        <v>122</v>
      </c>
      <c r="F398" s="1" t="s">
        <v>8</v>
      </c>
      <c r="G398" s="1" t="s">
        <v>8</v>
      </c>
      <c r="H398" s="1" t="s">
        <v>8</v>
      </c>
    </row>
    <row r="399" spans="1:8" x14ac:dyDescent="0.25">
      <c r="A399" s="38"/>
      <c r="B399" s="34"/>
      <c r="C399" s="1">
        <v>3</v>
      </c>
      <c r="D399" s="1">
        <v>125</v>
      </c>
      <c r="E399" s="1">
        <v>143</v>
      </c>
      <c r="F399" s="1" t="s">
        <v>8</v>
      </c>
      <c r="G399" s="1" t="s">
        <v>8</v>
      </c>
      <c r="H399" s="1" t="s">
        <v>8</v>
      </c>
    </row>
    <row r="400" spans="1:8" x14ac:dyDescent="0.25">
      <c r="A400" s="38"/>
      <c r="B400" s="34"/>
      <c r="C400" s="1">
        <v>4</v>
      </c>
      <c r="D400" s="1">
        <v>139</v>
      </c>
      <c r="E400" s="1">
        <v>167</v>
      </c>
      <c r="F400" s="1" t="s">
        <v>8</v>
      </c>
      <c r="G400" s="1" t="s">
        <v>8</v>
      </c>
      <c r="H400" s="1" t="s">
        <v>8</v>
      </c>
    </row>
    <row r="401" spans="1:8" x14ac:dyDescent="0.25">
      <c r="A401" s="38"/>
      <c r="B401" s="34"/>
      <c r="C401" s="1">
        <v>5</v>
      </c>
      <c r="D401" s="1">
        <v>130</v>
      </c>
      <c r="E401" s="1">
        <v>143</v>
      </c>
      <c r="F401" s="1">
        <v>85</v>
      </c>
      <c r="G401" s="1" t="s">
        <v>8</v>
      </c>
      <c r="H401" s="1" t="s">
        <v>8</v>
      </c>
    </row>
    <row r="402" spans="1:8" x14ac:dyDescent="0.25">
      <c r="A402" s="38"/>
      <c r="B402" s="34"/>
      <c r="C402" s="1">
        <v>6</v>
      </c>
      <c r="D402" s="1">
        <v>103</v>
      </c>
      <c r="E402" s="1">
        <v>148</v>
      </c>
      <c r="F402" s="1">
        <v>142</v>
      </c>
      <c r="G402" s="1" t="s">
        <v>8</v>
      </c>
      <c r="H402" s="1" t="s">
        <v>8</v>
      </c>
    </row>
    <row r="403" spans="1:8" x14ac:dyDescent="0.25">
      <c r="A403" s="38"/>
      <c r="B403" s="34"/>
      <c r="C403" s="1">
        <v>7</v>
      </c>
      <c r="D403" s="1">
        <v>115</v>
      </c>
      <c r="E403" s="1">
        <v>152</v>
      </c>
      <c r="F403" s="1">
        <v>105</v>
      </c>
      <c r="G403" s="1" t="s">
        <v>8</v>
      </c>
      <c r="H403" s="1" t="s">
        <v>8</v>
      </c>
    </row>
    <row r="404" spans="1:8" x14ac:dyDescent="0.25">
      <c r="A404" s="38"/>
      <c r="B404" s="34"/>
      <c r="C404" s="7" t="s">
        <v>6</v>
      </c>
      <c r="D404" s="8">
        <f>IF(SUM(D397:D403)=0,"-",SUM(D397:D403))</f>
        <v>812</v>
      </c>
      <c r="E404" s="8">
        <f t="shared" ref="E404:G404" si="68">IF(SUM(E397:E403)=0,"-",SUM(E397:E403))</f>
        <v>1004</v>
      </c>
      <c r="F404" s="8">
        <f t="shared" si="68"/>
        <v>332</v>
      </c>
      <c r="G404" s="8" t="str">
        <f t="shared" si="68"/>
        <v>-</v>
      </c>
      <c r="H404" s="8" t="str">
        <f t="shared" ref="H404" si="69">IF(SUM(H397:H403)=0,"-",SUM(H397:H403))</f>
        <v>-</v>
      </c>
    </row>
    <row r="405" spans="1:8" x14ac:dyDescent="0.25">
      <c r="A405" s="38"/>
      <c r="B405" s="34"/>
      <c r="C405" s="9" t="s">
        <v>7</v>
      </c>
      <c r="D405" s="10">
        <f>IF(D404="-","-",D404/MAX($C397:$C403))</f>
        <v>116</v>
      </c>
      <c r="E405" s="10">
        <f t="shared" ref="E405:G405" si="70">IF(E404="-","-",E404/MAX($C397:$C403))</f>
        <v>143.42857142857142</v>
      </c>
      <c r="F405" s="10">
        <f>IF(F404="-","-",F404/MAX($C397:$C399))</f>
        <v>110.66666666666667</v>
      </c>
      <c r="G405" s="10" t="str">
        <f t="shared" si="70"/>
        <v>-</v>
      </c>
      <c r="H405" s="10" t="str">
        <f t="shared" ref="H405" si="71">IF(H404="-","-",H404/MAX($C397:$C403))</f>
        <v>-</v>
      </c>
    </row>
    <row r="406" spans="1:8" x14ac:dyDescent="0.25">
      <c r="A406" s="32" t="s">
        <v>48</v>
      </c>
      <c r="B406" s="34">
        <v>44652</v>
      </c>
      <c r="C406" s="1">
        <v>1</v>
      </c>
      <c r="D406" s="1">
        <v>90</v>
      </c>
      <c r="E406" s="1" t="s">
        <v>8</v>
      </c>
      <c r="F406" s="1" t="s">
        <v>8</v>
      </c>
      <c r="G406" s="1" t="s">
        <v>8</v>
      </c>
      <c r="H406" s="1" t="s">
        <v>8</v>
      </c>
    </row>
    <row r="407" spans="1:8" x14ac:dyDescent="0.25">
      <c r="A407" s="33"/>
      <c r="B407" s="34"/>
      <c r="C407" s="1">
        <v>2</v>
      </c>
      <c r="D407" s="1">
        <v>87</v>
      </c>
      <c r="E407" s="1" t="s">
        <v>8</v>
      </c>
      <c r="F407" s="1" t="s">
        <v>8</v>
      </c>
      <c r="G407" s="1" t="s">
        <v>8</v>
      </c>
      <c r="H407" s="1" t="s">
        <v>8</v>
      </c>
    </row>
    <row r="408" spans="1:8" x14ac:dyDescent="0.25">
      <c r="A408" s="33"/>
      <c r="B408" s="34"/>
      <c r="C408" s="1">
        <v>3</v>
      </c>
      <c r="D408" s="1">
        <v>90</v>
      </c>
      <c r="E408" s="1" t="s">
        <v>8</v>
      </c>
      <c r="F408" s="1" t="s">
        <v>8</v>
      </c>
      <c r="G408" s="1" t="s">
        <v>8</v>
      </c>
      <c r="H408" s="1" t="s">
        <v>8</v>
      </c>
    </row>
    <row r="409" spans="1:8" x14ac:dyDescent="0.25">
      <c r="A409" s="33"/>
      <c r="B409" s="34"/>
      <c r="C409" s="1">
        <v>4</v>
      </c>
      <c r="D409" s="1">
        <v>146</v>
      </c>
      <c r="E409" s="1" t="s">
        <v>8</v>
      </c>
      <c r="F409" s="1" t="s">
        <v>8</v>
      </c>
      <c r="G409" s="1" t="s">
        <v>8</v>
      </c>
      <c r="H409" s="1" t="s">
        <v>8</v>
      </c>
    </row>
    <row r="410" spans="1:8" x14ac:dyDescent="0.25">
      <c r="A410" s="33"/>
      <c r="B410" s="34"/>
      <c r="C410" s="1">
        <v>5</v>
      </c>
      <c r="D410" s="1">
        <v>157</v>
      </c>
      <c r="E410" s="1" t="s">
        <v>8</v>
      </c>
      <c r="F410" s="1" t="s">
        <v>8</v>
      </c>
      <c r="G410" s="1" t="s">
        <v>8</v>
      </c>
      <c r="H410" s="1" t="s">
        <v>8</v>
      </c>
    </row>
    <row r="411" spans="1:8" x14ac:dyDescent="0.25">
      <c r="A411" s="33"/>
      <c r="B411" s="34"/>
      <c r="C411" s="1">
        <v>6</v>
      </c>
      <c r="D411" s="1">
        <v>120</v>
      </c>
      <c r="E411" s="1" t="s">
        <v>8</v>
      </c>
      <c r="F411" s="1" t="s">
        <v>8</v>
      </c>
      <c r="G411" s="1" t="s">
        <v>8</v>
      </c>
      <c r="H411" s="1" t="s">
        <v>8</v>
      </c>
    </row>
    <row r="412" spans="1:8" x14ac:dyDescent="0.25">
      <c r="A412" s="33"/>
      <c r="B412" s="34"/>
      <c r="C412" s="1">
        <v>7</v>
      </c>
      <c r="D412" s="1">
        <v>110</v>
      </c>
      <c r="E412" s="1" t="s">
        <v>8</v>
      </c>
      <c r="F412" s="1" t="s">
        <v>8</v>
      </c>
      <c r="G412" s="1" t="s">
        <v>8</v>
      </c>
      <c r="H412" s="1" t="s">
        <v>8</v>
      </c>
    </row>
    <row r="413" spans="1:8" x14ac:dyDescent="0.25">
      <c r="A413" s="33"/>
      <c r="B413" s="34"/>
      <c r="C413" s="7" t="s">
        <v>6</v>
      </c>
      <c r="D413" s="8">
        <f>IF(SUM(D406:D412)=0,"-",SUM(D406:D412))</f>
        <v>800</v>
      </c>
      <c r="E413" s="8" t="str">
        <f t="shared" ref="E413:G413" si="72">IF(SUM(E406:E412)=0,"-",SUM(E406:E412))</f>
        <v>-</v>
      </c>
      <c r="F413" s="8" t="str">
        <f t="shared" si="72"/>
        <v>-</v>
      </c>
      <c r="G413" s="8" t="str">
        <f t="shared" si="72"/>
        <v>-</v>
      </c>
      <c r="H413" s="8" t="str">
        <f t="shared" ref="H413" si="73">IF(SUM(H406:H412)=0,"-",SUM(H406:H412))</f>
        <v>-</v>
      </c>
    </row>
    <row r="414" spans="1:8" x14ac:dyDescent="0.25">
      <c r="A414" s="33"/>
      <c r="B414" s="34"/>
      <c r="C414" s="9" t="s">
        <v>7</v>
      </c>
      <c r="D414" s="10">
        <f>IF(D413="-","-",D413/MAX($C406:$C412))</f>
        <v>114.28571428571429</v>
      </c>
      <c r="E414" s="10" t="str">
        <f t="shared" ref="E414:G414" si="74">IF(E413="-","-",E413/MAX($C406:$C412))</f>
        <v>-</v>
      </c>
      <c r="F414" s="10" t="str">
        <f t="shared" si="74"/>
        <v>-</v>
      </c>
      <c r="G414" s="10" t="str">
        <f t="shared" si="74"/>
        <v>-</v>
      </c>
      <c r="H414" s="10" t="str">
        <f t="shared" ref="H414" si="75">IF(H413="-","-",H413/MAX($C406:$C412))</f>
        <v>-</v>
      </c>
    </row>
    <row r="415" spans="1:8" x14ac:dyDescent="0.25">
      <c r="A415" s="32" t="s">
        <v>49</v>
      </c>
      <c r="B415" s="34">
        <v>44661</v>
      </c>
      <c r="C415" s="1">
        <v>1</v>
      </c>
      <c r="D415" s="1">
        <v>97</v>
      </c>
      <c r="E415" s="1">
        <v>148</v>
      </c>
      <c r="F415" s="1" t="s">
        <v>8</v>
      </c>
      <c r="G415" s="1" t="s">
        <v>8</v>
      </c>
      <c r="H415" s="1" t="s">
        <v>8</v>
      </c>
    </row>
    <row r="416" spans="1:8" x14ac:dyDescent="0.25">
      <c r="A416" s="33"/>
      <c r="B416" s="34"/>
      <c r="C416" s="1">
        <v>2</v>
      </c>
      <c r="D416" s="1">
        <v>101</v>
      </c>
      <c r="E416" s="1">
        <v>127</v>
      </c>
      <c r="F416" s="1" t="s">
        <v>8</v>
      </c>
      <c r="G416" s="1" t="s">
        <v>8</v>
      </c>
      <c r="H416" s="1" t="s">
        <v>8</v>
      </c>
    </row>
    <row r="417" spans="1:8" x14ac:dyDescent="0.25">
      <c r="A417" s="33"/>
      <c r="B417" s="34"/>
      <c r="C417" s="1">
        <v>3</v>
      </c>
      <c r="D417" s="1">
        <v>106</v>
      </c>
      <c r="E417" s="1">
        <v>162</v>
      </c>
      <c r="F417" s="1" t="s">
        <v>8</v>
      </c>
      <c r="G417" s="1" t="s">
        <v>8</v>
      </c>
      <c r="H417" s="1" t="s">
        <v>8</v>
      </c>
    </row>
    <row r="418" spans="1:8" x14ac:dyDescent="0.25">
      <c r="A418" s="33"/>
      <c r="B418" s="34"/>
      <c r="C418" s="1">
        <v>4</v>
      </c>
      <c r="D418" s="1">
        <v>111</v>
      </c>
      <c r="E418" s="1">
        <v>155</v>
      </c>
      <c r="F418" s="1" t="s">
        <v>8</v>
      </c>
      <c r="G418" s="1" t="s">
        <v>8</v>
      </c>
      <c r="H418" s="1" t="s">
        <v>8</v>
      </c>
    </row>
    <row r="419" spans="1:8" x14ac:dyDescent="0.25">
      <c r="A419" s="33"/>
      <c r="B419" s="34"/>
      <c r="C419" s="1">
        <v>5</v>
      </c>
      <c r="D419" s="1">
        <v>94</v>
      </c>
      <c r="E419" s="1">
        <v>121</v>
      </c>
      <c r="F419" s="1" t="s">
        <v>8</v>
      </c>
      <c r="G419" s="1" t="s">
        <v>8</v>
      </c>
      <c r="H419" s="1" t="s">
        <v>8</v>
      </c>
    </row>
    <row r="420" spans="1:8" x14ac:dyDescent="0.25">
      <c r="A420" s="33"/>
      <c r="B420" s="34"/>
      <c r="C420" s="7" t="s">
        <v>6</v>
      </c>
      <c r="D420" s="8">
        <f>IF(SUM(D415:D419)=0,"-",SUM(D415:D419))</f>
        <v>509</v>
      </c>
      <c r="E420" s="8">
        <f>IF(SUM(E415:E419)=0,"-",SUM(E415:E419))</f>
        <v>713</v>
      </c>
      <c r="F420" s="8" t="str">
        <f>IF(SUM(F415:F419)=0,"-",SUM(F415:F419))</f>
        <v>-</v>
      </c>
      <c r="G420" s="8" t="str">
        <f>IF(SUM(G415:G419)=0,"-",SUM(G415:G419))</f>
        <v>-</v>
      </c>
      <c r="H420" s="8" t="str">
        <f>IF(SUM(H415:H419)=0,"-",SUM(H415:H419))</f>
        <v>-</v>
      </c>
    </row>
    <row r="421" spans="1:8" x14ac:dyDescent="0.25">
      <c r="A421" s="33"/>
      <c r="B421" s="34"/>
      <c r="C421" s="9" t="s">
        <v>7</v>
      </c>
      <c r="D421" s="10">
        <f>IF(D420="-","-",D420/MAX($C415:$C419))</f>
        <v>101.8</v>
      </c>
      <c r="E421" s="10">
        <f>IF(E420="-","-",E420/MAX($C415:$C419))</f>
        <v>142.6</v>
      </c>
      <c r="F421" s="10" t="str">
        <f>IF(F420="-","-",F420/ (MAX($C415:$C419)-2))</f>
        <v>-</v>
      </c>
      <c r="G421" s="10" t="str">
        <f>IF(G420="-","-",G420/MAX($C415:$C419))</f>
        <v>-</v>
      </c>
      <c r="H421" s="10" t="str">
        <f>IF(H420="-","-",H420/MAX($C415:$C419))</f>
        <v>-</v>
      </c>
    </row>
    <row r="422" spans="1:8" x14ac:dyDescent="0.25">
      <c r="A422" s="32" t="s">
        <v>50</v>
      </c>
      <c r="B422" s="34">
        <v>44667</v>
      </c>
      <c r="C422" s="1">
        <v>1</v>
      </c>
      <c r="D422" s="1">
        <v>92</v>
      </c>
      <c r="E422" s="1" t="s">
        <v>8</v>
      </c>
      <c r="F422" s="1" t="s">
        <v>8</v>
      </c>
      <c r="G422" s="1" t="s">
        <v>8</v>
      </c>
      <c r="H422" s="1" t="s">
        <v>8</v>
      </c>
    </row>
    <row r="423" spans="1:8" x14ac:dyDescent="0.25">
      <c r="A423" s="33"/>
      <c r="B423" s="34"/>
      <c r="C423" s="1">
        <v>2</v>
      </c>
      <c r="D423" s="1">
        <v>115</v>
      </c>
      <c r="E423" s="1" t="s">
        <v>8</v>
      </c>
      <c r="F423" s="1" t="s">
        <v>8</v>
      </c>
      <c r="G423" s="1" t="s">
        <v>8</v>
      </c>
      <c r="H423" s="1" t="s">
        <v>8</v>
      </c>
    </row>
    <row r="424" spans="1:8" x14ac:dyDescent="0.25">
      <c r="A424" s="33"/>
      <c r="B424" s="34"/>
      <c r="C424" s="1">
        <v>3</v>
      </c>
      <c r="D424" s="1">
        <v>100</v>
      </c>
      <c r="E424" s="1" t="s">
        <v>8</v>
      </c>
      <c r="F424" s="1" t="s">
        <v>8</v>
      </c>
      <c r="G424" s="1" t="s">
        <v>8</v>
      </c>
      <c r="H424" s="1" t="s">
        <v>8</v>
      </c>
    </row>
    <row r="425" spans="1:8" x14ac:dyDescent="0.25">
      <c r="A425" s="33"/>
      <c r="B425" s="34"/>
      <c r="C425" s="1">
        <v>4</v>
      </c>
      <c r="D425" s="1">
        <v>121</v>
      </c>
      <c r="E425" s="1" t="s">
        <v>8</v>
      </c>
      <c r="F425" s="1" t="s">
        <v>8</v>
      </c>
      <c r="G425" s="1" t="s">
        <v>8</v>
      </c>
      <c r="H425" s="1" t="s">
        <v>8</v>
      </c>
    </row>
    <row r="426" spans="1:8" x14ac:dyDescent="0.25">
      <c r="A426" s="33"/>
      <c r="B426" s="34"/>
      <c r="C426" s="1">
        <v>5</v>
      </c>
      <c r="D426" s="1">
        <v>83</v>
      </c>
      <c r="E426" s="1" t="s">
        <v>8</v>
      </c>
      <c r="F426" s="1" t="s">
        <v>8</v>
      </c>
      <c r="G426" s="1" t="s">
        <v>8</v>
      </c>
      <c r="H426" s="1" t="s">
        <v>8</v>
      </c>
    </row>
    <row r="427" spans="1:8" x14ac:dyDescent="0.25">
      <c r="A427" s="33"/>
      <c r="B427" s="34"/>
      <c r="C427" s="1">
        <v>6</v>
      </c>
      <c r="D427" s="1">
        <v>102</v>
      </c>
      <c r="E427" s="1" t="s">
        <v>8</v>
      </c>
      <c r="F427" s="1" t="s">
        <v>8</v>
      </c>
      <c r="G427" s="1" t="s">
        <v>8</v>
      </c>
      <c r="H427" s="1" t="s">
        <v>8</v>
      </c>
    </row>
    <row r="428" spans="1:8" x14ac:dyDescent="0.25">
      <c r="A428" s="33"/>
      <c r="B428" s="34"/>
      <c r="C428" s="7" t="s">
        <v>6</v>
      </c>
      <c r="D428" s="8">
        <f>IF(SUM(D422:D427)=0,"-",SUM(D422:D427))</f>
        <v>613</v>
      </c>
      <c r="E428" s="8" t="str">
        <f>IF(SUM(E422:E426)=0,"-",SUM(E422:E426))</f>
        <v>-</v>
      </c>
      <c r="F428" s="8" t="str">
        <f>IF(SUM(F422:F426)=0,"-",SUM(F422:F426))</f>
        <v>-</v>
      </c>
      <c r="G428" s="8" t="str">
        <f>IF(SUM(G422:G426)=0,"-",SUM(G422:G426))</f>
        <v>-</v>
      </c>
      <c r="H428" s="8" t="str">
        <f>IF(SUM(H422:H426)=0,"-",SUM(H422:H426))</f>
        <v>-</v>
      </c>
    </row>
    <row r="429" spans="1:8" x14ac:dyDescent="0.25">
      <c r="A429" s="33"/>
      <c r="B429" s="34"/>
      <c r="C429" s="9" t="s">
        <v>7</v>
      </c>
      <c r="D429" s="10">
        <f>IF(D428="-","-",D428/MAX($C422:$C427))</f>
        <v>102.16666666666667</v>
      </c>
      <c r="E429" s="10" t="str">
        <f>IF(E428="-","-",E428/MAX($C422:$C426))</f>
        <v>-</v>
      </c>
      <c r="F429" s="10" t="str">
        <f>IF(F428="-","-",F428/ (MAX($C422:$C426)-2))</f>
        <v>-</v>
      </c>
      <c r="G429" s="10" t="str">
        <f>IF(G428="-","-",G428/MAX($C422:$C426))</f>
        <v>-</v>
      </c>
      <c r="H429" s="10" t="str">
        <f>IF(H428="-","-",H428/MAX($C422:$C426))</f>
        <v>-</v>
      </c>
    </row>
    <row r="430" spans="1:8" x14ac:dyDescent="0.25">
      <c r="A430" s="32" t="s">
        <v>51</v>
      </c>
      <c r="B430" s="34">
        <v>44673</v>
      </c>
      <c r="C430" s="1">
        <v>1</v>
      </c>
      <c r="D430" s="1">
        <v>95</v>
      </c>
      <c r="E430" s="1">
        <v>108</v>
      </c>
      <c r="F430" s="1" t="s">
        <v>8</v>
      </c>
      <c r="G430" s="1" t="s">
        <v>8</v>
      </c>
      <c r="H430" s="1" t="s">
        <v>8</v>
      </c>
    </row>
    <row r="431" spans="1:8" x14ac:dyDescent="0.25">
      <c r="A431" s="33"/>
      <c r="B431" s="34"/>
      <c r="C431" s="1">
        <v>2</v>
      </c>
      <c r="D431" s="1">
        <v>100</v>
      </c>
      <c r="E431" s="1">
        <v>140</v>
      </c>
      <c r="F431" s="1" t="s">
        <v>8</v>
      </c>
      <c r="G431" s="1" t="s">
        <v>8</v>
      </c>
      <c r="H431" s="1" t="s">
        <v>8</v>
      </c>
    </row>
    <row r="432" spans="1:8" x14ac:dyDescent="0.25">
      <c r="A432" s="33"/>
      <c r="B432" s="34"/>
      <c r="C432" s="1">
        <v>3</v>
      </c>
      <c r="D432" s="1">
        <v>84</v>
      </c>
      <c r="E432" s="1">
        <v>103</v>
      </c>
      <c r="F432" s="1" t="s">
        <v>8</v>
      </c>
      <c r="G432" s="1" t="s">
        <v>8</v>
      </c>
      <c r="H432" s="1" t="s">
        <v>8</v>
      </c>
    </row>
    <row r="433" spans="1:8" x14ac:dyDescent="0.25">
      <c r="A433" s="33"/>
      <c r="B433" s="34"/>
      <c r="C433" s="1">
        <v>4</v>
      </c>
      <c r="D433" s="1">
        <v>103</v>
      </c>
      <c r="E433" s="1">
        <v>95</v>
      </c>
      <c r="F433" s="1" t="s">
        <v>8</v>
      </c>
      <c r="G433" s="1" t="s">
        <v>8</v>
      </c>
      <c r="H433" s="1" t="s">
        <v>8</v>
      </c>
    </row>
    <row r="434" spans="1:8" x14ac:dyDescent="0.25">
      <c r="A434" s="33"/>
      <c r="B434" s="34"/>
      <c r="C434" s="1">
        <v>5</v>
      </c>
      <c r="D434" s="1">
        <v>136</v>
      </c>
      <c r="E434" s="1">
        <v>144</v>
      </c>
      <c r="F434" s="1" t="s">
        <v>8</v>
      </c>
      <c r="G434" s="1" t="s">
        <v>8</v>
      </c>
      <c r="H434" s="1" t="s">
        <v>8</v>
      </c>
    </row>
    <row r="435" spans="1:8" x14ac:dyDescent="0.25">
      <c r="A435" s="33"/>
      <c r="B435" s="34"/>
      <c r="C435" s="1">
        <v>6</v>
      </c>
      <c r="D435" s="1">
        <v>125</v>
      </c>
      <c r="E435" s="1">
        <v>123</v>
      </c>
      <c r="F435" s="1" t="s">
        <v>8</v>
      </c>
      <c r="G435" s="1" t="s">
        <v>8</v>
      </c>
      <c r="H435" s="1" t="s">
        <v>8</v>
      </c>
    </row>
    <row r="436" spans="1:8" x14ac:dyDescent="0.25">
      <c r="A436" s="33"/>
      <c r="B436" s="34"/>
      <c r="C436" s="1">
        <v>7</v>
      </c>
      <c r="D436" s="1">
        <v>98</v>
      </c>
      <c r="E436" s="1">
        <v>154</v>
      </c>
      <c r="F436" s="1" t="s">
        <v>8</v>
      </c>
      <c r="G436" s="1" t="s">
        <v>8</v>
      </c>
      <c r="H436" s="1" t="s">
        <v>8</v>
      </c>
    </row>
    <row r="437" spans="1:8" x14ac:dyDescent="0.25">
      <c r="A437" s="33"/>
      <c r="B437" s="34"/>
      <c r="C437" s="7" t="s">
        <v>6</v>
      </c>
      <c r="D437" s="8">
        <f>IF(SUM(D430:D436)=0,"-",SUM(D430:D436))</f>
        <v>741</v>
      </c>
      <c r="E437" s="8">
        <f t="shared" ref="E437:G437" si="76">IF(SUM(E430:E436)=0,"-",SUM(E430:E436))</f>
        <v>867</v>
      </c>
      <c r="F437" s="8" t="str">
        <f t="shared" si="76"/>
        <v>-</v>
      </c>
      <c r="G437" s="8" t="str">
        <f t="shared" si="76"/>
        <v>-</v>
      </c>
      <c r="H437" s="8" t="str">
        <f t="shared" ref="H437" si="77">IF(SUM(H430:H436)=0,"-",SUM(H430:H436))</f>
        <v>-</v>
      </c>
    </row>
    <row r="438" spans="1:8" x14ac:dyDescent="0.25">
      <c r="A438" s="33"/>
      <c r="B438" s="34"/>
      <c r="C438" s="9" t="s">
        <v>7</v>
      </c>
      <c r="D438" s="10">
        <f>IF(D437="-","-",D437/MAX($C430:$C436))</f>
        <v>105.85714285714286</v>
      </c>
      <c r="E438" s="10">
        <f t="shared" ref="E438:G438" si="78">IF(E437="-","-",E437/MAX($C430:$C436))</f>
        <v>123.85714285714286</v>
      </c>
      <c r="F438" s="10" t="str">
        <f t="shared" si="78"/>
        <v>-</v>
      </c>
      <c r="G438" s="10" t="str">
        <f t="shared" si="78"/>
        <v>-</v>
      </c>
      <c r="H438" s="10" t="str">
        <f t="shared" ref="H438" si="79">IF(H437="-","-",H437/MAX($C430:$C436))</f>
        <v>-</v>
      </c>
    </row>
    <row r="439" spans="1:8" x14ac:dyDescent="0.25">
      <c r="A439" s="32" t="s">
        <v>53</v>
      </c>
      <c r="B439" s="34">
        <v>44745</v>
      </c>
      <c r="C439" s="1">
        <v>1</v>
      </c>
      <c r="D439" s="1">
        <v>111</v>
      </c>
      <c r="E439" s="1">
        <v>130</v>
      </c>
      <c r="F439" s="1" t="s">
        <v>8</v>
      </c>
      <c r="G439" s="1" t="s">
        <v>8</v>
      </c>
      <c r="H439" s="1">
        <v>122</v>
      </c>
    </row>
    <row r="440" spans="1:8" x14ac:dyDescent="0.25">
      <c r="A440" s="33"/>
      <c r="B440" s="34"/>
      <c r="C440" s="1">
        <v>2</v>
      </c>
      <c r="D440" s="1">
        <v>105</v>
      </c>
      <c r="E440" s="1">
        <v>146</v>
      </c>
      <c r="F440" s="1" t="s">
        <v>8</v>
      </c>
      <c r="G440" s="1" t="s">
        <v>8</v>
      </c>
      <c r="H440" s="1">
        <v>118</v>
      </c>
    </row>
    <row r="441" spans="1:8" x14ac:dyDescent="0.25">
      <c r="A441" s="33"/>
      <c r="B441" s="34"/>
      <c r="C441" s="1">
        <v>3</v>
      </c>
      <c r="D441" s="1">
        <v>117</v>
      </c>
      <c r="E441" s="1">
        <v>122</v>
      </c>
      <c r="F441" s="1" t="s">
        <v>8</v>
      </c>
      <c r="G441" s="1" t="s">
        <v>8</v>
      </c>
      <c r="H441" s="1">
        <v>124</v>
      </c>
    </row>
    <row r="442" spans="1:8" x14ac:dyDescent="0.25">
      <c r="A442" s="33"/>
      <c r="B442" s="34"/>
      <c r="C442" s="1">
        <v>4</v>
      </c>
      <c r="D442" s="1">
        <v>117</v>
      </c>
      <c r="E442" s="1">
        <v>118</v>
      </c>
      <c r="F442" s="1" t="s">
        <v>8</v>
      </c>
      <c r="G442" s="1" t="s">
        <v>8</v>
      </c>
      <c r="H442" s="1">
        <v>100</v>
      </c>
    </row>
    <row r="443" spans="1:8" x14ac:dyDescent="0.25">
      <c r="A443" s="33"/>
      <c r="B443" s="34"/>
      <c r="C443" s="1">
        <v>5</v>
      </c>
      <c r="D443" s="1">
        <v>116</v>
      </c>
      <c r="E443" s="1">
        <v>114</v>
      </c>
      <c r="F443" s="1" t="s">
        <v>8</v>
      </c>
      <c r="G443" s="1" t="s">
        <v>8</v>
      </c>
      <c r="H443" s="1">
        <v>122</v>
      </c>
    </row>
    <row r="444" spans="1:8" x14ac:dyDescent="0.25">
      <c r="A444" s="33"/>
      <c r="B444" s="34"/>
      <c r="C444" s="7" t="s">
        <v>6</v>
      </c>
      <c r="D444" s="8">
        <f>IF(SUM(D439:D443)=0,"-",SUM(D439:D443))</f>
        <v>566</v>
      </c>
      <c r="E444" s="8">
        <f>IF(SUM(E439:E443)=0,"-",SUM(E439:E443))</f>
        <v>630</v>
      </c>
      <c r="F444" s="8" t="str">
        <f>IF(SUM(F439:F443)=0,"-",SUM(F439:F443))</f>
        <v>-</v>
      </c>
      <c r="G444" s="8" t="str">
        <f>IF(SUM(G439:G443)=0,"-",SUM(G439:G443))</f>
        <v>-</v>
      </c>
      <c r="H444" s="8">
        <f>IF(SUM(H439:H443)=0,"-",SUM(H439:H443))</f>
        <v>586</v>
      </c>
    </row>
    <row r="445" spans="1:8" x14ac:dyDescent="0.25">
      <c r="A445" s="33"/>
      <c r="B445" s="34"/>
      <c r="C445" s="9" t="s">
        <v>7</v>
      </c>
      <c r="D445" s="10">
        <f>IF(D444="-","-",D444/MAX($C439:$C443))</f>
        <v>113.2</v>
      </c>
      <c r="E445" s="10">
        <f>IF(E444="-","-",E444/MAX($C439:$C443))</f>
        <v>126</v>
      </c>
      <c r="F445" s="10" t="str">
        <f>IF(F444="-","-",F444/ (MAX($C439:$C443)-2))</f>
        <v>-</v>
      </c>
      <c r="G445" s="10" t="str">
        <f>IF(G444="-","-",G444/MAX($C439:$C443))</f>
        <v>-</v>
      </c>
      <c r="H445" s="10">
        <f>IF(H444="-","-",H444/MAX($C439:$C443))</f>
        <v>117.2</v>
      </c>
    </row>
    <row r="446" spans="1:8" x14ac:dyDescent="0.25">
      <c r="A446" s="32" t="s">
        <v>54</v>
      </c>
      <c r="B446" s="34">
        <v>44772</v>
      </c>
      <c r="C446" s="1">
        <v>1</v>
      </c>
      <c r="D446" s="1">
        <v>69</v>
      </c>
      <c r="E446" s="1">
        <v>112</v>
      </c>
      <c r="F446" s="1" t="s">
        <v>8</v>
      </c>
      <c r="G446" s="1" t="s">
        <v>8</v>
      </c>
      <c r="H446" s="1">
        <v>118</v>
      </c>
    </row>
    <row r="447" spans="1:8" x14ac:dyDescent="0.25">
      <c r="A447" s="33"/>
      <c r="B447" s="34"/>
      <c r="C447" s="1">
        <v>2</v>
      </c>
      <c r="D447" s="1">
        <v>103</v>
      </c>
      <c r="E447" s="1">
        <v>153</v>
      </c>
      <c r="F447" s="1" t="s">
        <v>8</v>
      </c>
      <c r="G447" s="1" t="s">
        <v>8</v>
      </c>
      <c r="H447" s="1">
        <v>100</v>
      </c>
    </row>
    <row r="448" spans="1:8" x14ac:dyDescent="0.25">
      <c r="A448" s="33"/>
      <c r="B448" s="34"/>
      <c r="C448" s="1">
        <v>3</v>
      </c>
      <c r="D448" s="1">
        <v>103</v>
      </c>
      <c r="E448" s="1">
        <v>144</v>
      </c>
      <c r="F448" s="1" t="s">
        <v>8</v>
      </c>
      <c r="G448" s="1" t="s">
        <v>8</v>
      </c>
      <c r="H448" s="1">
        <v>97</v>
      </c>
    </row>
    <row r="449" spans="1:8" x14ac:dyDescent="0.25">
      <c r="A449" s="33"/>
      <c r="B449" s="34"/>
      <c r="C449" s="1">
        <v>4</v>
      </c>
      <c r="D449" s="1">
        <v>103</v>
      </c>
      <c r="E449" s="1">
        <v>121</v>
      </c>
      <c r="F449" s="1" t="s">
        <v>8</v>
      </c>
      <c r="G449" s="1" t="s">
        <v>8</v>
      </c>
      <c r="H449" s="1">
        <v>124</v>
      </c>
    </row>
    <row r="450" spans="1:8" x14ac:dyDescent="0.25">
      <c r="A450" s="33"/>
      <c r="B450" s="34"/>
      <c r="C450" s="1">
        <v>5</v>
      </c>
      <c r="D450" s="1">
        <v>90</v>
      </c>
      <c r="E450" s="1">
        <v>128</v>
      </c>
      <c r="F450" s="1" t="s">
        <v>8</v>
      </c>
      <c r="G450" s="1" t="s">
        <v>8</v>
      </c>
      <c r="H450" s="1">
        <v>79</v>
      </c>
    </row>
    <row r="451" spans="1:8" x14ac:dyDescent="0.25">
      <c r="A451" s="33"/>
      <c r="B451" s="34"/>
      <c r="C451" s="7" t="s">
        <v>6</v>
      </c>
      <c r="D451" s="8">
        <f>IF(SUM(D446:D450)=0,"-",SUM(D446:D450))</f>
        <v>468</v>
      </c>
      <c r="E451" s="8">
        <f>IF(SUM(E446:E450)=0,"-",SUM(E446:E450))</f>
        <v>658</v>
      </c>
      <c r="F451" s="8" t="str">
        <f>IF(SUM(F446:F450)=0,"-",SUM(F446:F450))</f>
        <v>-</v>
      </c>
      <c r="G451" s="8" t="str">
        <f>IF(SUM(G446:G450)=0,"-",SUM(G446:G450))</f>
        <v>-</v>
      </c>
      <c r="H451" s="8">
        <f>IF(SUM(H446:H450)=0,"-",SUM(H446:H450))</f>
        <v>518</v>
      </c>
    </row>
    <row r="452" spans="1:8" x14ac:dyDescent="0.25">
      <c r="A452" s="33"/>
      <c r="B452" s="34"/>
      <c r="C452" s="9" t="s">
        <v>7</v>
      </c>
      <c r="D452" s="10">
        <f>IF(D451="-","-",D451/MAX($C446:$C450))</f>
        <v>93.6</v>
      </c>
      <c r="E452" s="10">
        <f>IF(E451="-","-",E451/MAX($C446:$C450))</f>
        <v>131.6</v>
      </c>
      <c r="F452" s="10" t="str">
        <f>IF(F451="-","-",F451/ (MAX($C446:$C450)-2))</f>
        <v>-</v>
      </c>
      <c r="G452" s="10" t="str">
        <f>IF(G451="-","-",G451/MAX($C446:$C450))</f>
        <v>-</v>
      </c>
      <c r="H452" s="10">
        <f>IF(H451="-","-",H451/MAX($C446:$C450))</f>
        <v>103.6</v>
      </c>
    </row>
    <row r="453" spans="1:8" x14ac:dyDescent="0.25">
      <c r="A453" s="32" t="s">
        <v>55</v>
      </c>
      <c r="B453" s="34">
        <v>44836</v>
      </c>
      <c r="C453" s="1">
        <v>1</v>
      </c>
      <c r="D453" s="1">
        <v>117</v>
      </c>
      <c r="E453" s="1">
        <v>148</v>
      </c>
      <c r="F453" s="1" t="s">
        <v>8</v>
      </c>
      <c r="G453" s="1" t="s">
        <v>8</v>
      </c>
      <c r="H453" s="1">
        <v>109</v>
      </c>
    </row>
    <row r="454" spans="1:8" x14ac:dyDescent="0.25">
      <c r="A454" s="33"/>
      <c r="B454" s="34"/>
      <c r="C454" s="1">
        <v>2</v>
      </c>
      <c r="D454" s="1">
        <v>125</v>
      </c>
      <c r="E454" s="1">
        <v>95</v>
      </c>
      <c r="F454" s="1" t="s">
        <v>8</v>
      </c>
      <c r="G454" s="1" t="s">
        <v>8</v>
      </c>
      <c r="H454" s="1">
        <v>135</v>
      </c>
    </row>
    <row r="455" spans="1:8" x14ac:dyDescent="0.25">
      <c r="A455" s="33"/>
      <c r="B455" s="34"/>
      <c r="C455" s="1">
        <v>3</v>
      </c>
      <c r="D455" s="1">
        <v>116</v>
      </c>
      <c r="E455" s="1">
        <v>172</v>
      </c>
      <c r="F455" s="1" t="s">
        <v>8</v>
      </c>
      <c r="G455" s="1" t="s">
        <v>8</v>
      </c>
      <c r="H455" s="1">
        <v>109</v>
      </c>
    </row>
    <row r="456" spans="1:8" x14ac:dyDescent="0.25">
      <c r="A456" s="33"/>
      <c r="B456" s="34"/>
      <c r="C456" s="1">
        <v>4</v>
      </c>
      <c r="D456" s="1">
        <v>98</v>
      </c>
      <c r="E456" s="1">
        <v>173</v>
      </c>
      <c r="F456" s="1" t="s">
        <v>8</v>
      </c>
      <c r="G456" s="1" t="s">
        <v>8</v>
      </c>
      <c r="H456" s="1">
        <v>127</v>
      </c>
    </row>
    <row r="457" spans="1:8" x14ac:dyDescent="0.25">
      <c r="A457" s="33"/>
      <c r="B457" s="34"/>
      <c r="C457" s="1">
        <v>5</v>
      </c>
      <c r="D457" s="1">
        <v>84</v>
      </c>
      <c r="E457" s="1">
        <v>111</v>
      </c>
      <c r="F457" s="1" t="s">
        <v>8</v>
      </c>
      <c r="G457" s="1" t="s">
        <v>8</v>
      </c>
      <c r="H457" s="1">
        <v>104</v>
      </c>
    </row>
    <row r="458" spans="1:8" x14ac:dyDescent="0.25">
      <c r="A458" s="33"/>
      <c r="B458" s="34"/>
      <c r="C458" s="7" t="s">
        <v>6</v>
      </c>
      <c r="D458" s="8">
        <f>IF(SUM(D453:D457)=0,"-",SUM(D453:D457))</f>
        <v>540</v>
      </c>
      <c r="E458" s="8">
        <f>IF(SUM(E453:E457)=0,"-",SUM(E453:E457))</f>
        <v>699</v>
      </c>
      <c r="F458" s="8" t="str">
        <f>IF(SUM(F453:F457)=0,"-",SUM(F453:F457))</f>
        <v>-</v>
      </c>
      <c r="G458" s="8" t="str">
        <f>IF(SUM(G453:G457)=0,"-",SUM(G453:G457))</f>
        <v>-</v>
      </c>
      <c r="H458" s="8">
        <f>IF(SUM(H453:H457)=0,"-",SUM(H453:H457))</f>
        <v>584</v>
      </c>
    </row>
    <row r="459" spans="1:8" x14ac:dyDescent="0.25">
      <c r="A459" s="33"/>
      <c r="B459" s="34"/>
      <c r="C459" s="9" t="s">
        <v>7</v>
      </c>
      <c r="D459" s="10">
        <f>IF(D458="-","-",D458/MAX($C453:$C457))</f>
        <v>108</v>
      </c>
      <c r="E459" s="10">
        <f>IF(E458="-","-",E458/MAX($C453:$C457))</f>
        <v>139.80000000000001</v>
      </c>
      <c r="F459" s="10" t="str">
        <f>IF(F458="-","-",F458/ (MAX($C453:$C457)-2))</f>
        <v>-</v>
      </c>
      <c r="G459" s="10" t="str">
        <f>IF(G458="-","-",G458/MAX($C453:$C457))</f>
        <v>-</v>
      </c>
      <c r="H459" s="10">
        <f>IF(H458="-","-",H458/MAX($C453:$C457))</f>
        <v>116.8</v>
      </c>
    </row>
    <row r="460" spans="1:8" x14ac:dyDescent="0.25">
      <c r="A460" s="32" t="s">
        <v>56</v>
      </c>
      <c r="B460" s="34">
        <v>44850</v>
      </c>
      <c r="C460" s="1">
        <v>1</v>
      </c>
      <c r="D460" s="1">
        <v>110</v>
      </c>
      <c r="E460" s="1">
        <v>178</v>
      </c>
      <c r="F460" s="1" t="s">
        <v>8</v>
      </c>
      <c r="G460" s="1" t="s">
        <v>8</v>
      </c>
      <c r="H460" s="1">
        <v>121</v>
      </c>
    </row>
    <row r="461" spans="1:8" x14ac:dyDescent="0.25">
      <c r="A461" s="33"/>
      <c r="B461" s="34"/>
      <c r="C461" s="1">
        <v>2</v>
      </c>
      <c r="D461" s="1">
        <v>112</v>
      </c>
      <c r="E461" s="1">
        <v>102</v>
      </c>
      <c r="F461" s="1" t="s">
        <v>8</v>
      </c>
      <c r="G461" s="1" t="s">
        <v>8</v>
      </c>
      <c r="H461" s="1">
        <v>102</v>
      </c>
    </row>
    <row r="462" spans="1:8" x14ac:dyDescent="0.25">
      <c r="A462" s="33"/>
      <c r="B462" s="34"/>
      <c r="C462" s="1">
        <v>3</v>
      </c>
      <c r="D462" s="1">
        <v>109</v>
      </c>
      <c r="E462" s="1">
        <v>147</v>
      </c>
      <c r="F462" s="1" t="s">
        <v>8</v>
      </c>
      <c r="G462" s="1" t="s">
        <v>8</v>
      </c>
      <c r="H462" s="1">
        <v>106</v>
      </c>
    </row>
    <row r="463" spans="1:8" x14ac:dyDescent="0.25">
      <c r="A463" s="33"/>
      <c r="B463" s="34"/>
      <c r="C463" s="1">
        <v>4</v>
      </c>
      <c r="D463" s="1">
        <v>82</v>
      </c>
      <c r="E463" s="1">
        <v>151</v>
      </c>
      <c r="F463" s="1" t="s">
        <v>8</v>
      </c>
      <c r="G463" s="1" t="s">
        <v>8</v>
      </c>
      <c r="H463" s="1">
        <v>95</v>
      </c>
    </row>
    <row r="464" spans="1:8" x14ac:dyDescent="0.25">
      <c r="A464" s="33"/>
      <c r="B464" s="34"/>
      <c r="C464" s="1">
        <v>5</v>
      </c>
      <c r="D464" s="1">
        <v>132</v>
      </c>
      <c r="E464" s="1">
        <v>174</v>
      </c>
      <c r="F464" s="1" t="s">
        <v>8</v>
      </c>
      <c r="G464" s="1" t="s">
        <v>8</v>
      </c>
      <c r="H464" s="1">
        <v>99</v>
      </c>
    </row>
    <row r="465" spans="1:13" x14ac:dyDescent="0.25">
      <c r="A465" s="33"/>
      <c r="B465" s="34"/>
      <c r="C465" s="7" t="s">
        <v>6</v>
      </c>
      <c r="D465" s="8">
        <f>IF(SUM(D460:D464)=0,"-",SUM(D460:D464))</f>
        <v>545</v>
      </c>
      <c r="E465" s="8">
        <f>IF(SUM(E460:E464)=0,"-",SUM(E460:E464))</f>
        <v>752</v>
      </c>
      <c r="F465" s="8" t="str">
        <f>IF(SUM(F460:F464)=0,"-",SUM(F460:F464))</f>
        <v>-</v>
      </c>
      <c r="G465" s="8" t="str">
        <f>IF(SUM(G460:G464)=0,"-",SUM(G460:G464))</f>
        <v>-</v>
      </c>
      <c r="H465" s="8">
        <f>IF(SUM(H460:H464)=0,"-",SUM(H460:H464))</f>
        <v>523</v>
      </c>
    </row>
    <row r="466" spans="1:13" x14ac:dyDescent="0.25">
      <c r="A466" s="33"/>
      <c r="B466" s="34"/>
      <c r="C466" s="9" t="s">
        <v>7</v>
      </c>
      <c r="D466" s="10">
        <f>IF(D465="-","-",D465/MAX($C460:$C464))</f>
        <v>109</v>
      </c>
      <c r="E466" s="10">
        <f>IF(E465="-","-",E465/MAX($C460:$C464))</f>
        <v>150.4</v>
      </c>
      <c r="F466" s="10" t="str">
        <f>IF(F465="-","-",F465/ (MAX($C460:$C464)-2))</f>
        <v>-</v>
      </c>
      <c r="G466" s="10" t="str">
        <f>IF(G465="-","-",G465/MAX($C460:$C464))</f>
        <v>-</v>
      </c>
      <c r="H466" s="10">
        <f>IF(H465="-","-",H465/MAX($C460:$C464))</f>
        <v>104.6</v>
      </c>
    </row>
    <row r="467" spans="1:13" x14ac:dyDescent="0.25">
      <c r="A467" s="17"/>
      <c r="B467" s="19"/>
      <c r="C467" s="19"/>
      <c r="D467" s="20"/>
      <c r="E467" s="20"/>
      <c r="F467" s="20"/>
      <c r="G467" s="18"/>
      <c r="H467" s="18"/>
      <c r="I467">
        <v>1</v>
      </c>
    </row>
    <row r="468" spans="1:13" x14ac:dyDescent="0.25">
      <c r="A468" s="17"/>
      <c r="B468" s="19"/>
      <c r="C468" s="19"/>
      <c r="D468" s="20"/>
      <c r="E468" s="20"/>
      <c r="F468" s="20"/>
      <c r="G468" s="18"/>
      <c r="H468" s="18"/>
      <c r="I468">
        <v>2</v>
      </c>
    </row>
    <row r="469" spans="1:13" x14ac:dyDescent="0.25">
      <c r="A469" s="17"/>
      <c r="B469" s="19"/>
      <c r="C469" s="19"/>
      <c r="D469" s="20"/>
      <c r="E469" s="20"/>
      <c r="F469" s="20"/>
      <c r="G469" s="18"/>
      <c r="H469" s="18"/>
      <c r="I469">
        <v>3</v>
      </c>
    </row>
    <row r="470" spans="1:13" x14ac:dyDescent="0.25">
      <c r="A470" s="17"/>
      <c r="B470" s="19"/>
      <c r="C470" s="19"/>
      <c r="D470" s="20"/>
      <c r="E470" s="20"/>
      <c r="F470" s="20"/>
      <c r="G470" s="18"/>
      <c r="H470" s="18"/>
      <c r="I470">
        <v>4</v>
      </c>
    </row>
    <row r="471" spans="1:13" x14ac:dyDescent="0.25">
      <c r="A471" s="17"/>
      <c r="B471" s="19"/>
      <c r="C471" s="19"/>
      <c r="D471" s="20"/>
      <c r="E471" s="20"/>
      <c r="F471" s="20"/>
      <c r="G471" s="18"/>
      <c r="H471" s="18"/>
      <c r="I471">
        <v>5</v>
      </c>
    </row>
    <row r="472" spans="1:13" x14ac:dyDescent="0.25">
      <c r="B472" s="19"/>
      <c r="C472" s="18"/>
      <c r="D472" s="18"/>
      <c r="E472" s="18"/>
      <c r="F472" s="18"/>
      <c r="G472" s="18"/>
      <c r="H472" s="18"/>
      <c r="I472">
        <v>6</v>
      </c>
    </row>
    <row r="473" spans="1:13" x14ac:dyDescent="0.25">
      <c r="B473" s="19"/>
      <c r="C473" s="18"/>
      <c r="D473" s="18"/>
      <c r="E473" s="18"/>
      <c r="F473" s="18"/>
      <c r="G473" s="18"/>
      <c r="H473" s="18"/>
      <c r="I473">
        <v>7</v>
      </c>
    </row>
    <row r="474" spans="1:13" x14ac:dyDescent="0.25">
      <c r="C474" s="7" t="s">
        <v>9</v>
      </c>
      <c r="D474" s="8">
        <f>SUMIF($C3:$C466,"小計",D3:D466)</f>
        <v>38481</v>
      </c>
      <c r="E474" s="8">
        <f>SUMIF($C3:$C466,"小計",E3:E466)</f>
        <v>40365</v>
      </c>
      <c r="F474" s="8">
        <f>SUMIF($C3:$C421,"小計",F3:F421)</f>
        <v>1468</v>
      </c>
      <c r="G474" s="8">
        <f>SUMIF($C3:$C203,"小計",G3:G203)</f>
        <v>6100</v>
      </c>
      <c r="H474" s="8">
        <f>SUMIF($C3:$C466,"小計",H3:H466)</f>
        <v>2211</v>
      </c>
    </row>
    <row r="475" spans="1:13" x14ac:dyDescent="0.25">
      <c r="C475" s="9" t="s">
        <v>10</v>
      </c>
      <c r="D475" s="10">
        <f>D474/COUNT(C3:C41,C47:C77,C85:C147,C156:C466)</f>
        <v>120.253125</v>
      </c>
      <c r="E475" s="10">
        <f>E474/COUNT(C3:C326,C334:C340,C349:C355,C364:C384,C397:C405,C415:C421,C430:C466)</f>
        <v>136.36824324324326</v>
      </c>
      <c r="F475" s="10">
        <f>F474/COUNT(C3:C7,C15:C19,C250:C253,C401:C403)</f>
        <v>112.92307692307692</v>
      </c>
      <c r="G475" s="10">
        <f>G474/COUNT(C85:C105,C136:C147,C156:C192,C197:C203)</f>
        <v>110.90909090909091</v>
      </c>
      <c r="H475" s="10">
        <f>H474/COUNT(C439:C466)</f>
        <v>110.55</v>
      </c>
    </row>
    <row r="476" spans="1:13" x14ac:dyDescent="0.25">
      <c r="C476" s="19"/>
      <c r="D476" s="20"/>
      <c r="E476" s="20"/>
      <c r="F476" s="20"/>
      <c r="G476" s="20"/>
      <c r="H476" s="20"/>
    </row>
    <row r="477" spans="1:13" x14ac:dyDescent="0.25">
      <c r="C477" s="19"/>
      <c r="D477" s="20"/>
      <c r="E477" s="20"/>
      <c r="F477" s="20"/>
      <c r="J477" s="21"/>
    </row>
    <row r="478" spans="1:13" s="18" customFormat="1" x14ac:dyDescent="0.25">
      <c r="C478" s="19"/>
      <c r="D478" s="20"/>
      <c r="E478" s="20"/>
      <c r="F478" s="20"/>
      <c r="K478"/>
      <c r="L478"/>
      <c r="M478"/>
    </row>
    <row r="479" spans="1:13" x14ac:dyDescent="0.25">
      <c r="K479" s="18"/>
      <c r="L479" s="18"/>
      <c r="M479" s="18"/>
    </row>
  </sheetData>
  <mergeCells count="134">
    <mergeCell ref="A439:A445"/>
    <mergeCell ref="B439:B445"/>
    <mergeCell ref="A446:A452"/>
    <mergeCell ref="B446:B452"/>
    <mergeCell ref="A415:A421"/>
    <mergeCell ref="B415:B421"/>
    <mergeCell ref="A406:A414"/>
    <mergeCell ref="B406:B414"/>
    <mergeCell ref="A397:A405"/>
    <mergeCell ref="B397:B405"/>
    <mergeCell ref="A422:A429"/>
    <mergeCell ref="B422:B429"/>
    <mergeCell ref="A430:A438"/>
    <mergeCell ref="B430:B438"/>
    <mergeCell ref="A391:A396"/>
    <mergeCell ref="B391:B396"/>
    <mergeCell ref="A364:A370"/>
    <mergeCell ref="B364:B370"/>
    <mergeCell ref="A371:A377"/>
    <mergeCell ref="B371:B377"/>
    <mergeCell ref="A378:A384"/>
    <mergeCell ref="B378:B384"/>
    <mergeCell ref="A385:A390"/>
    <mergeCell ref="B385:B390"/>
    <mergeCell ref="A341:A348"/>
    <mergeCell ref="B341:B348"/>
    <mergeCell ref="A349:A355"/>
    <mergeCell ref="B349:B355"/>
    <mergeCell ref="A356:A363"/>
    <mergeCell ref="B356:B363"/>
    <mergeCell ref="A277:A283"/>
    <mergeCell ref="B277:B283"/>
    <mergeCell ref="A320:A326"/>
    <mergeCell ref="B320:B326"/>
    <mergeCell ref="A327:A333"/>
    <mergeCell ref="B327:B333"/>
    <mergeCell ref="A292:A298"/>
    <mergeCell ref="B292:B298"/>
    <mergeCell ref="A299:A305"/>
    <mergeCell ref="B299:B305"/>
    <mergeCell ref="A306:A312"/>
    <mergeCell ref="B306:B312"/>
    <mergeCell ref="A313:A319"/>
    <mergeCell ref="B313:B319"/>
    <mergeCell ref="A284:A291"/>
    <mergeCell ref="B284:B291"/>
    <mergeCell ref="B20:B26"/>
    <mergeCell ref="B27:B34"/>
    <mergeCell ref="A20:A26"/>
    <mergeCell ref="A27:A34"/>
    <mergeCell ref="A55:A61"/>
    <mergeCell ref="B55:B61"/>
    <mergeCell ref="A47:A54"/>
    <mergeCell ref="B47:B54"/>
    <mergeCell ref="A35:A41"/>
    <mergeCell ref="B35:B41"/>
    <mergeCell ref="A42:A46"/>
    <mergeCell ref="B42:B46"/>
    <mergeCell ref="D1:G1"/>
    <mergeCell ref="A1:A2"/>
    <mergeCell ref="A3:A7"/>
    <mergeCell ref="A8:A14"/>
    <mergeCell ref="A15:A19"/>
    <mergeCell ref="B3:B7"/>
    <mergeCell ref="C1:C2"/>
    <mergeCell ref="B1:B2"/>
    <mergeCell ref="B8:B14"/>
    <mergeCell ref="B15:B19"/>
    <mergeCell ref="A70:A77"/>
    <mergeCell ref="B70:B77"/>
    <mergeCell ref="A62:A69"/>
    <mergeCell ref="B62:B69"/>
    <mergeCell ref="A92:A98"/>
    <mergeCell ref="B92:B98"/>
    <mergeCell ref="A85:A91"/>
    <mergeCell ref="B85:B91"/>
    <mergeCell ref="A78:A84"/>
    <mergeCell ref="B78:B84"/>
    <mergeCell ref="A227:A233"/>
    <mergeCell ref="B227:B233"/>
    <mergeCell ref="A106:A113"/>
    <mergeCell ref="B106:B113"/>
    <mergeCell ref="A114:A120"/>
    <mergeCell ref="B114:B120"/>
    <mergeCell ref="A99:A105"/>
    <mergeCell ref="B99:B105"/>
    <mergeCell ref="A121:A127"/>
    <mergeCell ref="B121:B127"/>
    <mergeCell ref="A128:A135"/>
    <mergeCell ref="B128:B135"/>
    <mergeCell ref="A148:A155"/>
    <mergeCell ref="B148:B155"/>
    <mergeCell ref="A136:A140"/>
    <mergeCell ref="B136:B140"/>
    <mergeCell ref="A141:A147"/>
    <mergeCell ref="B141:B147"/>
    <mergeCell ref="A179:A185"/>
    <mergeCell ref="B179:B185"/>
    <mergeCell ref="A197:A203"/>
    <mergeCell ref="B197:B203"/>
    <mergeCell ref="A186:A192"/>
    <mergeCell ref="B186:B192"/>
    <mergeCell ref="A193:A196"/>
    <mergeCell ref="B193:B196"/>
    <mergeCell ref="A156:A162"/>
    <mergeCell ref="B156:B162"/>
    <mergeCell ref="A163:A171"/>
    <mergeCell ref="B163:B171"/>
    <mergeCell ref="A172:A178"/>
    <mergeCell ref="B172:B178"/>
    <mergeCell ref="A453:A459"/>
    <mergeCell ref="B453:B459"/>
    <mergeCell ref="A460:A466"/>
    <mergeCell ref="B460:B466"/>
    <mergeCell ref="A204:A211"/>
    <mergeCell ref="B204:B211"/>
    <mergeCell ref="A212:A219"/>
    <mergeCell ref="B212:B219"/>
    <mergeCell ref="A220:A226"/>
    <mergeCell ref="B220:B226"/>
    <mergeCell ref="A334:A340"/>
    <mergeCell ref="B334:B340"/>
    <mergeCell ref="A263:A269"/>
    <mergeCell ref="B263:B269"/>
    <mergeCell ref="A234:A240"/>
    <mergeCell ref="B234:B240"/>
    <mergeCell ref="A241:A247"/>
    <mergeCell ref="B241:B247"/>
    <mergeCell ref="A248:A255"/>
    <mergeCell ref="B248:B255"/>
    <mergeCell ref="A256:A262"/>
    <mergeCell ref="B256:B262"/>
    <mergeCell ref="A270:A276"/>
    <mergeCell ref="B270:B276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D5F5-5A6B-4C7F-B0BA-64E92387772B}">
  <dimension ref="A1:M336"/>
  <sheetViews>
    <sheetView zoomScale="55" zoomScaleNormal="55" workbookViewId="0">
      <pane xSplit="3" ySplit="2" topLeftCell="D35" activePane="bottomRight" state="frozen"/>
      <selection pane="topRight" activeCell="D1" sqref="D1"/>
      <selection pane="bottomLeft" activeCell="A3" sqref="A3"/>
      <selection pane="bottomRight" activeCell="S86" sqref="S86"/>
    </sheetView>
  </sheetViews>
  <sheetFormatPr defaultRowHeight="16.5" x14ac:dyDescent="0.25"/>
  <cols>
    <col min="2" max="2" width="13.125" bestFit="1" customWidth="1"/>
    <col min="3" max="3" width="11.625" customWidth="1"/>
    <col min="6" max="6" width="8.875" customWidth="1"/>
  </cols>
  <sheetData>
    <row r="1" spans="1:13" x14ac:dyDescent="0.25">
      <c r="A1" s="35" t="s">
        <v>11</v>
      </c>
      <c r="B1" s="35" t="s">
        <v>4</v>
      </c>
      <c r="C1" s="35" t="s">
        <v>5</v>
      </c>
      <c r="D1" s="49" t="s">
        <v>0</v>
      </c>
      <c r="E1" s="50"/>
      <c r="F1" s="51"/>
      <c r="G1" s="22"/>
      <c r="H1" s="22"/>
    </row>
    <row r="2" spans="1:13" x14ac:dyDescent="0.25">
      <c r="A2" s="35"/>
      <c r="B2" s="35"/>
      <c r="C2" s="35"/>
      <c r="D2" s="2" t="s">
        <v>1</v>
      </c>
      <c r="E2" s="3" t="s">
        <v>3</v>
      </c>
      <c r="F2" s="4" t="s">
        <v>2</v>
      </c>
      <c r="G2" s="23" t="s">
        <v>17</v>
      </c>
      <c r="H2" s="31" t="s">
        <v>52</v>
      </c>
    </row>
    <row r="3" spans="1:13" x14ac:dyDescent="0.25">
      <c r="A3" s="35">
        <v>1</v>
      </c>
      <c r="B3" s="34">
        <v>44069</v>
      </c>
      <c r="C3" s="1">
        <v>1</v>
      </c>
      <c r="D3" s="1">
        <v>135</v>
      </c>
      <c r="E3" s="1">
        <v>111</v>
      </c>
      <c r="F3" s="1">
        <v>96</v>
      </c>
      <c r="G3" s="1" t="s">
        <v>8</v>
      </c>
      <c r="H3" s="1" t="s">
        <v>8</v>
      </c>
    </row>
    <row r="4" spans="1:13" x14ac:dyDescent="0.25">
      <c r="A4" s="35"/>
      <c r="B4" s="34"/>
      <c r="C4" s="1">
        <v>2</v>
      </c>
      <c r="D4" s="1">
        <v>141</v>
      </c>
      <c r="E4" s="1">
        <v>125</v>
      </c>
      <c r="F4" s="1">
        <v>116</v>
      </c>
      <c r="G4" s="1" t="s">
        <v>8</v>
      </c>
      <c r="H4" s="1" t="s">
        <v>8</v>
      </c>
    </row>
    <row r="5" spans="1:13" x14ac:dyDescent="0.25">
      <c r="A5" s="35"/>
      <c r="B5" s="34"/>
      <c r="C5" s="1">
        <v>3</v>
      </c>
      <c r="D5" s="1">
        <v>124</v>
      </c>
      <c r="E5" s="1">
        <v>181</v>
      </c>
      <c r="F5" s="1">
        <v>104</v>
      </c>
      <c r="G5" s="1" t="s">
        <v>8</v>
      </c>
      <c r="H5" s="1" t="s">
        <v>8</v>
      </c>
      <c r="M5" s="5"/>
    </row>
    <row r="6" spans="1:13" x14ac:dyDescent="0.25">
      <c r="A6" s="35">
        <v>2</v>
      </c>
      <c r="B6" s="34">
        <v>44078</v>
      </c>
      <c r="C6" s="1">
        <v>1</v>
      </c>
      <c r="D6" s="1">
        <v>107</v>
      </c>
      <c r="E6" s="1">
        <v>159</v>
      </c>
      <c r="F6" s="1" t="s">
        <v>8</v>
      </c>
      <c r="G6" s="1" t="s">
        <v>8</v>
      </c>
      <c r="H6" s="1" t="s">
        <v>8</v>
      </c>
    </row>
    <row r="7" spans="1:13" x14ac:dyDescent="0.25">
      <c r="A7" s="35"/>
      <c r="B7" s="34"/>
      <c r="C7" s="1">
        <v>2</v>
      </c>
      <c r="D7" s="1">
        <v>117</v>
      </c>
      <c r="E7" s="1">
        <v>185</v>
      </c>
      <c r="F7" s="1" t="s">
        <v>8</v>
      </c>
      <c r="G7" s="1" t="s">
        <v>8</v>
      </c>
      <c r="H7" s="1" t="s">
        <v>8</v>
      </c>
    </row>
    <row r="8" spans="1:13" x14ac:dyDescent="0.25">
      <c r="A8" s="35"/>
      <c r="B8" s="34"/>
      <c r="C8" s="1">
        <v>3</v>
      </c>
      <c r="D8" s="1">
        <v>117</v>
      </c>
      <c r="E8" s="1">
        <v>145</v>
      </c>
      <c r="F8" s="1" t="s">
        <v>8</v>
      </c>
      <c r="G8" s="1" t="s">
        <v>8</v>
      </c>
      <c r="H8" s="1" t="s">
        <v>8</v>
      </c>
    </row>
    <row r="9" spans="1:13" x14ac:dyDescent="0.25">
      <c r="A9" s="35"/>
      <c r="B9" s="34"/>
      <c r="C9" s="1">
        <v>4</v>
      </c>
      <c r="D9" s="1">
        <v>110</v>
      </c>
      <c r="E9" s="1">
        <v>132</v>
      </c>
      <c r="F9" s="1" t="s">
        <v>8</v>
      </c>
      <c r="G9" s="1" t="s">
        <v>8</v>
      </c>
      <c r="H9" s="1" t="s">
        <v>8</v>
      </c>
    </row>
    <row r="10" spans="1:13" x14ac:dyDescent="0.25">
      <c r="A10" s="35"/>
      <c r="B10" s="34"/>
      <c r="C10" s="1">
        <v>5</v>
      </c>
      <c r="D10" s="1">
        <v>130</v>
      </c>
      <c r="E10" s="1">
        <v>176</v>
      </c>
      <c r="F10" s="1" t="s">
        <v>8</v>
      </c>
      <c r="G10" s="1" t="s">
        <v>8</v>
      </c>
      <c r="H10" s="1" t="s">
        <v>8</v>
      </c>
    </row>
    <row r="11" spans="1:13" x14ac:dyDescent="0.25">
      <c r="A11" s="35">
        <v>3</v>
      </c>
      <c r="B11" s="34">
        <v>44084</v>
      </c>
      <c r="C11" s="1">
        <v>1</v>
      </c>
      <c r="D11" s="1">
        <v>142</v>
      </c>
      <c r="E11" s="1">
        <v>174</v>
      </c>
      <c r="F11" s="1">
        <v>102</v>
      </c>
      <c r="G11" s="1" t="s">
        <v>8</v>
      </c>
      <c r="H11" s="1" t="s">
        <v>8</v>
      </c>
    </row>
    <row r="12" spans="1:13" x14ac:dyDescent="0.25">
      <c r="A12" s="35"/>
      <c r="B12" s="34"/>
      <c r="C12" s="1">
        <v>2</v>
      </c>
      <c r="D12" s="1">
        <v>100</v>
      </c>
      <c r="E12" s="1">
        <v>158</v>
      </c>
      <c r="F12" s="1">
        <v>127</v>
      </c>
      <c r="G12" s="1" t="s">
        <v>8</v>
      </c>
      <c r="H12" s="1" t="s">
        <v>8</v>
      </c>
    </row>
    <row r="13" spans="1:13" x14ac:dyDescent="0.25">
      <c r="A13" s="35"/>
      <c r="B13" s="34"/>
      <c r="C13" s="1">
        <v>3</v>
      </c>
      <c r="D13" s="1">
        <v>114</v>
      </c>
      <c r="E13" s="1">
        <v>118</v>
      </c>
      <c r="F13" s="1">
        <v>108</v>
      </c>
      <c r="G13" s="1" t="s">
        <v>8</v>
      </c>
      <c r="H13" s="1" t="s">
        <v>8</v>
      </c>
    </row>
    <row r="14" spans="1:13" x14ac:dyDescent="0.25">
      <c r="A14" s="52">
        <v>4</v>
      </c>
      <c r="B14" s="34">
        <v>44091</v>
      </c>
      <c r="C14" s="1">
        <v>1</v>
      </c>
      <c r="D14" s="1">
        <v>76</v>
      </c>
      <c r="E14" s="1">
        <v>161</v>
      </c>
      <c r="F14" s="1" t="s">
        <v>8</v>
      </c>
      <c r="G14" s="1" t="s">
        <v>8</v>
      </c>
      <c r="H14" s="1" t="s">
        <v>8</v>
      </c>
    </row>
    <row r="15" spans="1:13" x14ac:dyDescent="0.25">
      <c r="A15" s="53"/>
      <c r="B15" s="34"/>
      <c r="C15" s="1">
        <v>2</v>
      </c>
      <c r="D15" s="1">
        <v>98</v>
      </c>
      <c r="E15" s="1">
        <v>148</v>
      </c>
      <c r="F15" s="1" t="s">
        <v>8</v>
      </c>
      <c r="G15" s="1" t="s">
        <v>8</v>
      </c>
      <c r="H15" s="1" t="s">
        <v>8</v>
      </c>
    </row>
    <row r="16" spans="1:13" x14ac:dyDescent="0.25">
      <c r="A16" s="53"/>
      <c r="B16" s="34"/>
      <c r="C16" s="1">
        <v>3</v>
      </c>
      <c r="D16" s="1">
        <v>132</v>
      </c>
      <c r="E16" s="1">
        <v>148</v>
      </c>
      <c r="F16" s="1" t="s">
        <v>8</v>
      </c>
      <c r="G16" s="1" t="s">
        <v>8</v>
      </c>
      <c r="H16" s="1" t="s">
        <v>8</v>
      </c>
    </row>
    <row r="17" spans="1:8" x14ac:dyDescent="0.25">
      <c r="A17" s="53"/>
      <c r="B17" s="34"/>
      <c r="C17" s="1">
        <v>4</v>
      </c>
      <c r="D17" s="1">
        <v>116</v>
      </c>
      <c r="E17" s="1">
        <v>162</v>
      </c>
      <c r="F17" s="1" t="s">
        <v>8</v>
      </c>
      <c r="G17" s="1" t="s">
        <v>8</v>
      </c>
      <c r="H17" s="1" t="s">
        <v>8</v>
      </c>
    </row>
    <row r="18" spans="1:8" x14ac:dyDescent="0.25">
      <c r="A18" s="54"/>
      <c r="B18" s="34"/>
      <c r="C18" s="1">
        <v>5</v>
      </c>
      <c r="D18" s="1">
        <v>90</v>
      </c>
      <c r="E18" s="1">
        <v>145</v>
      </c>
      <c r="F18" s="1" t="s">
        <v>8</v>
      </c>
      <c r="G18" s="1" t="s">
        <v>8</v>
      </c>
      <c r="H18" s="1" t="s">
        <v>8</v>
      </c>
    </row>
    <row r="19" spans="1:8" x14ac:dyDescent="0.25">
      <c r="A19" s="55">
        <v>5</v>
      </c>
      <c r="B19" s="34">
        <v>44097</v>
      </c>
      <c r="C19" s="1">
        <v>1</v>
      </c>
      <c r="D19" s="1">
        <v>99</v>
      </c>
      <c r="E19" s="1">
        <v>158</v>
      </c>
      <c r="F19" s="1" t="s">
        <v>8</v>
      </c>
      <c r="G19" s="1" t="s">
        <v>8</v>
      </c>
      <c r="H19" s="1" t="s">
        <v>8</v>
      </c>
    </row>
    <row r="20" spans="1:8" x14ac:dyDescent="0.25">
      <c r="A20" s="56"/>
      <c r="B20" s="34"/>
      <c r="C20" s="1">
        <v>2</v>
      </c>
      <c r="D20" s="1">
        <v>119</v>
      </c>
      <c r="E20" s="1">
        <v>130</v>
      </c>
      <c r="F20" s="1" t="s">
        <v>8</v>
      </c>
      <c r="G20" s="1" t="s">
        <v>8</v>
      </c>
      <c r="H20" s="1" t="s">
        <v>8</v>
      </c>
    </row>
    <row r="21" spans="1:8" x14ac:dyDescent="0.25">
      <c r="A21" s="56"/>
      <c r="B21" s="34"/>
      <c r="C21" s="1">
        <v>3</v>
      </c>
      <c r="D21" s="1">
        <v>120</v>
      </c>
      <c r="E21" s="1">
        <v>227</v>
      </c>
      <c r="F21" s="1" t="s">
        <v>8</v>
      </c>
      <c r="G21" s="1" t="s">
        <v>8</v>
      </c>
      <c r="H21" s="1" t="s">
        <v>8</v>
      </c>
    </row>
    <row r="22" spans="1:8" x14ac:dyDescent="0.25">
      <c r="A22" s="56"/>
      <c r="B22" s="34"/>
      <c r="C22" s="1">
        <v>4</v>
      </c>
      <c r="D22" s="1">
        <v>182</v>
      </c>
      <c r="E22" s="1">
        <v>134</v>
      </c>
      <c r="F22" s="1" t="s">
        <v>8</v>
      </c>
      <c r="G22" s="1" t="s">
        <v>8</v>
      </c>
      <c r="H22" s="1" t="s">
        <v>8</v>
      </c>
    </row>
    <row r="23" spans="1:8" x14ac:dyDescent="0.25">
      <c r="A23" s="56"/>
      <c r="B23" s="34"/>
      <c r="C23" s="1">
        <v>5</v>
      </c>
      <c r="D23" s="1">
        <v>156</v>
      </c>
      <c r="E23" s="1">
        <v>184</v>
      </c>
      <c r="F23" s="1" t="s">
        <v>8</v>
      </c>
      <c r="G23" s="1" t="s">
        <v>8</v>
      </c>
      <c r="H23" s="1" t="s">
        <v>8</v>
      </c>
    </row>
    <row r="24" spans="1:8" x14ac:dyDescent="0.25">
      <c r="A24" s="57"/>
      <c r="B24" s="34"/>
      <c r="C24" s="1">
        <v>6</v>
      </c>
      <c r="D24" s="1">
        <v>110</v>
      </c>
      <c r="E24" s="1">
        <v>156</v>
      </c>
      <c r="F24" s="1" t="s">
        <v>8</v>
      </c>
      <c r="G24" s="1" t="s">
        <v>8</v>
      </c>
      <c r="H24" s="1" t="s">
        <v>8</v>
      </c>
    </row>
    <row r="25" spans="1:8" x14ac:dyDescent="0.25">
      <c r="A25" s="46">
        <v>6</v>
      </c>
      <c r="B25" s="34">
        <v>44111</v>
      </c>
      <c r="C25" s="1">
        <v>1</v>
      </c>
      <c r="D25" s="1">
        <v>118</v>
      </c>
      <c r="E25" s="1">
        <v>154</v>
      </c>
      <c r="F25" s="1" t="s">
        <v>8</v>
      </c>
      <c r="G25" s="1" t="s">
        <v>8</v>
      </c>
      <c r="H25" s="1" t="s">
        <v>8</v>
      </c>
    </row>
    <row r="26" spans="1:8" x14ac:dyDescent="0.25">
      <c r="A26" s="47"/>
      <c r="B26" s="34"/>
      <c r="C26" s="1">
        <v>2</v>
      </c>
      <c r="D26" s="1">
        <v>139</v>
      </c>
      <c r="E26" s="1">
        <v>126</v>
      </c>
      <c r="F26" s="1" t="s">
        <v>8</v>
      </c>
      <c r="G26" s="1" t="s">
        <v>8</v>
      </c>
      <c r="H26" s="1" t="s">
        <v>8</v>
      </c>
    </row>
    <row r="27" spans="1:8" x14ac:dyDescent="0.25">
      <c r="A27" s="47"/>
      <c r="B27" s="34"/>
      <c r="C27" s="1">
        <v>3</v>
      </c>
      <c r="D27" s="1">
        <v>145</v>
      </c>
      <c r="E27" s="1">
        <v>149</v>
      </c>
      <c r="F27" s="1" t="s">
        <v>8</v>
      </c>
      <c r="G27" s="1" t="s">
        <v>8</v>
      </c>
      <c r="H27" s="1" t="s">
        <v>8</v>
      </c>
    </row>
    <row r="28" spans="1:8" x14ac:dyDescent="0.25">
      <c r="A28" s="47"/>
      <c r="B28" s="34"/>
      <c r="C28" s="1">
        <v>4</v>
      </c>
      <c r="D28" s="1">
        <v>170</v>
      </c>
      <c r="E28" s="1">
        <v>174</v>
      </c>
      <c r="F28" s="1" t="s">
        <v>8</v>
      </c>
      <c r="G28" s="1" t="s">
        <v>8</v>
      </c>
      <c r="H28" s="1" t="s">
        <v>8</v>
      </c>
    </row>
    <row r="29" spans="1:8" x14ac:dyDescent="0.25">
      <c r="A29" s="47"/>
      <c r="B29" s="34"/>
      <c r="C29" s="1">
        <v>5</v>
      </c>
      <c r="D29" s="1">
        <v>144</v>
      </c>
      <c r="E29" s="1">
        <v>136</v>
      </c>
      <c r="F29" s="1" t="s">
        <v>8</v>
      </c>
      <c r="G29" s="1" t="s">
        <v>8</v>
      </c>
      <c r="H29" s="1" t="s">
        <v>8</v>
      </c>
    </row>
    <row r="30" spans="1:8" x14ac:dyDescent="0.25">
      <c r="A30" s="35">
        <v>7</v>
      </c>
      <c r="B30" s="34">
        <v>44115</v>
      </c>
      <c r="C30" s="1">
        <v>1</v>
      </c>
      <c r="D30" s="1" t="s">
        <v>8</v>
      </c>
      <c r="E30" s="1">
        <v>200</v>
      </c>
      <c r="F30" s="1" t="s">
        <v>8</v>
      </c>
      <c r="G30" s="1" t="s">
        <v>8</v>
      </c>
      <c r="H30" s="1" t="s">
        <v>8</v>
      </c>
    </row>
    <row r="31" spans="1:8" x14ac:dyDescent="0.25">
      <c r="A31" s="35"/>
      <c r="B31" s="34"/>
      <c r="C31" s="1">
        <v>2</v>
      </c>
      <c r="D31" s="1" t="s">
        <v>8</v>
      </c>
      <c r="E31" s="1">
        <v>159</v>
      </c>
      <c r="F31" s="1" t="s">
        <v>8</v>
      </c>
      <c r="G31" s="1" t="s">
        <v>8</v>
      </c>
      <c r="H31" s="1" t="s">
        <v>8</v>
      </c>
    </row>
    <row r="32" spans="1:8" x14ac:dyDescent="0.25">
      <c r="A32" s="35"/>
      <c r="B32" s="34"/>
      <c r="C32" s="1">
        <v>3</v>
      </c>
      <c r="D32" s="1" t="s">
        <v>8</v>
      </c>
      <c r="E32" s="1">
        <v>197</v>
      </c>
      <c r="F32" s="1" t="s">
        <v>8</v>
      </c>
      <c r="G32" s="1" t="s">
        <v>8</v>
      </c>
      <c r="H32" s="1" t="s">
        <v>8</v>
      </c>
    </row>
    <row r="33" spans="1:8" x14ac:dyDescent="0.25">
      <c r="A33" s="35">
        <v>8</v>
      </c>
      <c r="B33" s="34">
        <v>44122</v>
      </c>
      <c r="C33" s="1">
        <v>1</v>
      </c>
      <c r="D33" s="1">
        <v>114</v>
      </c>
      <c r="E33" s="1">
        <v>99</v>
      </c>
      <c r="F33" s="1" t="s">
        <v>8</v>
      </c>
      <c r="G33" s="1" t="s">
        <v>8</v>
      </c>
      <c r="H33" s="1" t="s">
        <v>8</v>
      </c>
    </row>
    <row r="34" spans="1:8" x14ac:dyDescent="0.25">
      <c r="A34" s="35"/>
      <c r="B34" s="34"/>
      <c r="C34" s="1">
        <v>2</v>
      </c>
      <c r="D34" s="1">
        <v>127</v>
      </c>
      <c r="E34" s="1">
        <v>111</v>
      </c>
      <c r="F34" s="1" t="s">
        <v>8</v>
      </c>
      <c r="G34" s="1" t="s">
        <v>8</v>
      </c>
      <c r="H34" s="1" t="s">
        <v>8</v>
      </c>
    </row>
    <row r="35" spans="1:8" x14ac:dyDescent="0.25">
      <c r="A35" s="35"/>
      <c r="B35" s="34"/>
      <c r="C35" s="1">
        <v>3</v>
      </c>
      <c r="D35" s="1">
        <v>174</v>
      </c>
      <c r="E35" s="1">
        <v>116</v>
      </c>
      <c r="F35" s="1" t="s">
        <v>8</v>
      </c>
      <c r="G35" s="1" t="s">
        <v>8</v>
      </c>
      <c r="H35" s="1" t="s">
        <v>8</v>
      </c>
    </row>
    <row r="36" spans="1:8" x14ac:dyDescent="0.25">
      <c r="A36" s="35"/>
      <c r="B36" s="34"/>
      <c r="C36" s="1">
        <v>4</v>
      </c>
      <c r="D36" s="1">
        <v>106</v>
      </c>
      <c r="E36" s="1">
        <v>169</v>
      </c>
      <c r="F36" s="1" t="s">
        <v>8</v>
      </c>
      <c r="G36" s="1" t="s">
        <v>8</v>
      </c>
      <c r="H36" s="1" t="s">
        <v>8</v>
      </c>
    </row>
    <row r="37" spans="1:8" x14ac:dyDescent="0.25">
      <c r="A37" s="35"/>
      <c r="B37" s="34"/>
      <c r="C37" s="1">
        <v>5</v>
      </c>
      <c r="D37" s="1">
        <v>128</v>
      </c>
      <c r="E37" s="1">
        <v>154</v>
      </c>
      <c r="F37" s="1" t="s">
        <v>8</v>
      </c>
      <c r="G37" s="1" t="s">
        <v>8</v>
      </c>
      <c r="H37" s="1" t="s">
        <v>8</v>
      </c>
    </row>
    <row r="38" spans="1:8" x14ac:dyDescent="0.25">
      <c r="A38" s="35"/>
      <c r="B38" s="34"/>
      <c r="C38" s="1">
        <v>6</v>
      </c>
      <c r="D38" s="1">
        <v>148</v>
      </c>
      <c r="E38" s="1">
        <v>178</v>
      </c>
      <c r="F38" s="1" t="s">
        <v>8</v>
      </c>
      <c r="G38" s="1" t="s">
        <v>8</v>
      </c>
      <c r="H38" s="1" t="s">
        <v>8</v>
      </c>
    </row>
    <row r="39" spans="1:8" x14ac:dyDescent="0.25">
      <c r="A39" s="35">
        <v>9</v>
      </c>
      <c r="B39" s="34">
        <v>44125</v>
      </c>
      <c r="C39" s="1">
        <v>1</v>
      </c>
      <c r="D39" s="1">
        <v>127</v>
      </c>
      <c r="E39" s="1">
        <v>110</v>
      </c>
      <c r="F39" s="1" t="s">
        <v>8</v>
      </c>
      <c r="G39" s="1" t="s">
        <v>8</v>
      </c>
      <c r="H39" s="1" t="s">
        <v>8</v>
      </c>
    </row>
    <row r="40" spans="1:8" x14ac:dyDescent="0.25">
      <c r="A40" s="35"/>
      <c r="B40" s="34"/>
      <c r="C40" s="1">
        <v>2</v>
      </c>
      <c r="D40" s="1">
        <v>134</v>
      </c>
      <c r="E40" s="1">
        <v>138</v>
      </c>
      <c r="F40" s="1" t="s">
        <v>8</v>
      </c>
      <c r="G40" s="1" t="s">
        <v>8</v>
      </c>
      <c r="H40" s="1" t="s">
        <v>8</v>
      </c>
    </row>
    <row r="41" spans="1:8" x14ac:dyDescent="0.25">
      <c r="A41" s="35"/>
      <c r="B41" s="34"/>
      <c r="C41" s="1">
        <v>3</v>
      </c>
      <c r="D41" s="1">
        <v>130</v>
      </c>
      <c r="E41" s="1">
        <v>109</v>
      </c>
      <c r="F41" s="1" t="s">
        <v>8</v>
      </c>
      <c r="G41" s="1" t="s">
        <v>8</v>
      </c>
      <c r="H41" s="1" t="s">
        <v>8</v>
      </c>
    </row>
    <row r="42" spans="1:8" x14ac:dyDescent="0.25">
      <c r="A42" s="35"/>
      <c r="B42" s="34"/>
      <c r="C42" s="1">
        <v>4</v>
      </c>
      <c r="D42" s="1">
        <v>120</v>
      </c>
      <c r="E42" s="1">
        <v>166</v>
      </c>
      <c r="F42" s="1" t="s">
        <v>8</v>
      </c>
      <c r="G42" s="1" t="s">
        <v>8</v>
      </c>
      <c r="H42" s="1" t="s">
        <v>8</v>
      </c>
    </row>
    <row r="43" spans="1:8" x14ac:dyDescent="0.25">
      <c r="A43" s="35"/>
      <c r="B43" s="34"/>
      <c r="C43" s="1">
        <v>5</v>
      </c>
      <c r="D43" s="1">
        <v>88</v>
      </c>
      <c r="E43" s="1">
        <v>135</v>
      </c>
      <c r="F43" s="1" t="s">
        <v>8</v>
      </c>
      <c r="G43" s="1" t="s">
        <v>8</v>
      </c>
      <c r="H43" s="1" t="s">
        <v>8</v>
      </c>
    </row>
    <row r="44" spans="1:8" x14ac:dyDescent="0.25">
      <c r="A44" s="35">
        <v>10</v>
      </c>
      <c r="B44" s="34">
        <v>44132</v>
      </c>
      <c r="C44" s="1">
        <v>1</v>
      </c>
      <c r="D44" s="1">
        <v>167</v>
      </c>
      <c r="E44" s="1">
        <v>87</v>
      </c>
      <c r="F44" s="1" t="s">
        <v>8</v>
      </c>
      <c r="G44" s="1" t="s">
        <v>8</v>
      </c>
      <c r="H44" s="1" t="s">
        <v>8</v>
      </c>
    </row>
    <row r="45" spans="1:8" x14ac:dyDescent="0.25">
      <c r="A45" s="35"/>
      <c r="B45" s="34"/>
      <c r="C45" s="1">
        <v>2</v>
      </c>
      <c r="D45" s="1">
        <v>125</v>
      </c>
      <c r="E45" s="1">
        <v>162</v>
      </c>
      <c r="F45" s="1" t="s">
        <v>8</v>
      </c>
      <c r="G45" s="1" t="s">
        <v>8</v>
      </c>
      <c r="H45" s="1" t="s">
        <v>8</v>
      </c>
    </row>
    <row r="46" spans="1:8" x14ac:dyDescent="0.25">
      <c r="A46" s="35"/>
      <c r="B46" s="34"/>
      <c r="C46" s="1">
        <v>3</v>
      </c>
      <c r="D46" s="1">
        <v>146</v>
      </c>
      <c r="E46" s="1">
        <v>111</v>
      </c>
      <c r="F46" s="1" t="s">
        <v>8</v>
      </c>
      <c r="G46" s="1" t="s">
        <v>8</v>
      </c>
      <c r="H46" s="1" t="s">
        <v>8</v>
      </c>
    </row>
    <row r="47" spans="1:8" x14ac:dyDescent="0.25">
      <c r="A47" s="35"/>
      <c r="B47" s="34"/>
      <c r="C47" s="1">
        <v>4</v>
      </c>
      <c r="D47" s="1">
        <v>167</v>
      </c>
      <c r="E47" s="1">
        <v>167</v>
      </c>
      <c r="F47" s="1" t="s">
        <v>8</v>
      </c>
      <c r="G47" s="1" t="s">
        <v>8</v>
      </c>
      <c r="H47" s="1" t="s">
        <v>8</v>
      </c>
    </row>
    <row r="48" spans="1:8" x14ac:dyDescent="0.25">
      <c r="A48" s="35"/>
      <c r="B48" s="34"/>
      <c r="C48" s="1">
        <v>5</v>
      </c>
      <c r="D48" s="1">
        <v>178</v>
      </c>
      <c r="E48" s="1">
        <v>165</v>
      </c>
      <c r="F48" s="1" t="s">
        <v>8</v>
      </c>
      <c r="G48" s="1" t="s">
        <v>8</v>
      </c>
      <c r="H48" s="1" t="s">
        <v>8</v>
      </c>
    </row>
    <row r="49" spans="1:8" x14ac:dyDescent="0.25">
      <c r="A49" s="35"/>
      <c r="B49" s="34"/>
      <c r="C49" s="1">
        <v>6</v>
      </c>
      <c r="D49" s="1">
        <v>128</v>
      </c>
      <c r="E49" s="1">
        <v>157</v>
      </c>
      <c r="F49" s="1" t="s">
        <v>8</v>
      </c>
      <c r="G49" s="1" t="s">
        <v>8</v>
      </c>
      <c r="H49" s="1" t="s">
        <v>8</v>
      </c>
    </row>
    <row r="50" spans="1:8" x14ac:dyDescent="0.25">
      <c r="A50" s="35">
        <v>11</v>
      </c>
      <c r="B50" s="34">
        <v>44140</v>
      </c>
      <c r="C50" s="1">
        <v>1</v>
      </c>
      <c r="D50" s="1">
        <v>154</v>
      </c>
      <c r="E50" s="1">
        <v>144</v>
      </c>
      <c r="F50" s="1" t="s">
        <v>8</v>
      </c>
      <c r="G50" s="1" t="s">
        <v>8</v>
      </c>
      <c r="H50" s="1" t="s">
        <v>8</v>
      </c>
    </row>
    <row r="51" spans="1:8" x14ac:dyDescent="0.25">
      <c r="A51" s="35"/>
      <c r="B51" s="34"/>
      <c r="C51" s="1">
        <v>2</v>
      </c>
      <c r="D51" s="1">
        <v>155</v>
      </c>
      <c r="E51" s="1">
        <v>124</v>
      </c>
      <c r="F51" s="1" t="s">
        <v>8</v>
      </c>
      <c r="G51" s="1" t="s">
        <v>8</v>
      </c>
      <c r="H51" s="1" t="s">
        <v>8</v>
      </c>
    </row>
    <row r="52" spans="1:8" x14ac:dyDescent="0.25">
      <c r="A52" s="35"/>
      <c r="B52" s="34"/>
      <c r="C52" s="1">
        <v>3</v>
      </c>
      <c r="D52" s="1">
        <v>139</v>
      </c>
      <c r="E52" s="1">
        <v>123</v>
      </c>
      <c r="F52" s="1" t="s">
        <v>8</v>
      </c>
      <c r="G52" s="1" t="s">
        <v>8</v>
      </c>
      <c r="H52" s="1" t="s">
        <v>8</v>
      </c>
    </row>
    <row r="53" spans="1:8" x14ac:dyDescent="0.25">
      <c r="A53" s="35"/>
      <c r="B53" s="34"/>
      <c r="C53" s="1">
        <v>4</v>
      </c>
      <c r="D53" s="1">
        <v>186</v>
      </c>
      <c r="E53" s="1">
        <v>98</v>
      </c>
      <c r="F53" s="1" t="s">
        <v>8</v>
      </c>
      <c r="G53" s="1" t="s">
        <v>8</v>
      </c>
      <c r="H53" s="1" t="s">
        <v>8</v>
      </c>
    </row>
    <row r="54" spans="1:8" x14ac:dyDescent="0.25">
      <c r="A54" s="35"/>
      <c r="B54" s="34"/>
      <c r="C54" s="1">
        <v>5</v>
      </c>
      <c r="D54" s="1">
        <v>161</v>
      </c>
      <c r="E54" s="1">
        <v>159</v>
      </c>
      <c r="F54" s="1" t="s">
        <v>8</v>
      </c>
      <c r="G54" s="1" t="s">
        <v>8</v>
      </c>
      <c r="H54" s="1" t="s">
        <v>8</v>
      </c>
    </row>
    <row r="55" spans="1:8" x14ac:dyDescent="0.25">
      <c r="A55" s="35"/>
      <c r="B55" s="34"/>
      <c r="C55" s="1">
        <v>6</v>
      </c>
      <c r="D55" s="1">
        <v>137</v>
      </c>
      <c r="E55" s="1">
        <v>117</v>
      </c>
      <c r="F55" s="1" t="s">
        <v>8</v>
      </c>
      <c r="G55" s="1" t="s">
        <v>8</v>
      </c>
      <c r="H55" s="1" t="s">
        <v>8</v>
      </c>
    </row>
    <row r="56" spans="1:8" x14ac:dyDescent="0.25">
      <c r="A56" s="35">
        <v>12</v>
      </c>
      <c r="B56" s="34">
        <v>44143</v>
      </c>
      <c r="C56" s="1">
        <v>1</v>
      </c>
      <c r="D56" s="1" t="s">
        <v>8</v>
      </c>
      <c r="E56" s="1">
        <v>163</v>
      </c>
      <c r="F56" s="1" t="s">
        <v>8</v>
      </c>
      <c r="G56" s="1" t="s">
        <v>8</v>
      </c>
      <c r="H56" s="1" t="s">
        <v>8</v>
      </c>
    </row>
    <row r="57" spans="1:8" x14ac:dyDescent="0.25">
      <c r="A57" s="35"/>
      <c r="B57" s="34"/>
      <c r="C57" s="1">
        <v>2</v>
      </c>
      <c r="D57" s="1" t="s">
        <v>8</v>
      </c>
      <c r="E57" s="1">
        <v>141</v>
      </c>
      <c r="F57" s="1" t="s">
        <v>8</v>
      </c>
      <c r="G57" s="1" t="s">
        <v>8</v>
      </c>
      <c r="H57" s="1" t="s">
        <v>8</v>
      </c>
    </row>
    <row r="58" spans="1:8" x14ac:dyDescent="0.25">
      <c r="A58" s="35"/>
      <c r="B58" s="34"/>
      <c r="C58" s="1">
        <v>3</v>
      </c>
      <c r="D58" s="1" t="s">
        <v>8</v>
      </c>
      <c r="E58" s="1">
        <v>149</v>
      </c>
      <c r="F58" s="1" t="s">
        <v>8</v>
      </c>
      <c r="G58" s="1" t="s">
        <v>8</v>
      </c>
      <c r="H58" s="1" t="s">
        <v>8</v>
      </c>
    </row>
    <row r="59" spans="1:8" x14ac:dyDescent="0.25">
      <c r="A59" s="35"/>
      <c r="B59" s="34"/>
      <c r="C59" s="1">
        <v>4</v>
      </c>
      <c r="D59" s="1" t="s">
        <v>8</v>
      </c>
      <c r="E59" s="1">
        <v>149</v>
      </c>
      <c r="F59" s="1" t="s">
        <v>8</v>
      </c>
      <c r="G59" s="1" t="s">
        <v>8</v>
      </c>
      <c r="H59" s="1" t="s">
        <v>8</v>
      </c>
    </row>
    <row r="60" spans="1:8" x14ac:dyDescent="0.25">
      <c r="A60" s="35"/>
      <c r="B60" s="34"/>
      <c r="C60" s="1">
        <v>5</v>
      </c>
      <c r="D60" s="1" t="s">
        <v>8</v>
      </c>
      <c r="E60" s="1">
        <v>176</v>
      </c>
      <c r="F60" s="1" t="s">
        <v>8</v>
      </c>
      <c r="G60" s="1" t="s">
        <v>8</v>
      </c>
      <c r="H60" s="1" t="s">
        <v>8</v>
      </c>
    </row>
    <row r="61" spans="1:8" x14ac:dyDescent="0.25">
      <c r="A61" s="35">
        <v>13</v>
      </c>
      <c r="B61" s="34">
        <v>44147</v>
      </c>
      <c r="C61" s="1">
        <v>1</v>
      </c>
      <c r="D61" s="1">
        <v>126</v>
      </c>
      <c r="E61" s="1">
        <v>199</v>
      </c>
      <c r="F61" s="1" t="s">
        <v>8</v>
      </c>
      <c r="G61" s="1">
        <v>116</v>
      </c>
      <c r="H61" s="1" t="s">
        <v>8</v>
      </c>
    </row>
    <row r="62" spans="1:8" x14ac:dyDescent="0.25">
      <c r="A62" s="35"/>
      <c r="B62" s="34"/>
      <c r="C62" s="1">
        <v>2</v>
      </c>
      <c r="D62" s="1">
        <v>120</v>
      </c>
      <c r="E62" s="1">
        <v>141</v>
      </c>
      <c r="F62" s="1" t="s">
        <v>8</v>
      </c>
      <c r="G62" s="1">
        <v>136</v>
      </c>
      <c r="H62" s="1" t="s">
        <v>8</v>
      </c>
    </row>
    <row r="63" spans="1:8" x14ac:dyDescent="0.25">
      <c r="A63" s="35"/>
      <c r="B63" s="34"/>
      <c r="C63" s="1">
        <v>3</v>
      </c>
      <c r="D63" s="1">
        <v>138</v>
      </c>
      <c r="E63" s="1">
        <v>129</v>
      </c>
      <c r="F63" s="1" t="s">
        <v>8</v>
      </c>
      <c r="G63" s="1">
        <v>93</v>
      </c>
      <c r="H63" s="1" t="s">
        <v>8</v>
      </c>
    </row>
    <row r="64" spans="1:8" x14ac:dyDescent="0.25">
      <c r="A64" s="35"/>
      <c r="B64" s="34"/>
      <c r="C64" s="1">
        <v>4</v>
      </c>
      <c r="D64" s="1">
        <v>146</v>
      </c>
      <c r="E64" s="1">
        <v>156</v>
      </c>
      <c r="F64" s="1" t="s">
        <v>8</v>
      </c>
      <c r="G64" s="1">
        <v>106</v>
      </c>
      <c r="H64" s="1" t="s">
        <v>8</v>
      </c>
    </row>
    <row r="65" spans="1:8" x14ac:dyDescent="0.25">
      <c r="A65" s="35"/>
      <c r="B65" s="34"/>
      <c r="C65" s="1">
        <v>5</v>
      </c>
      <c r="D65" s="1">
        <v>106</v>
      </c>
      <c r="E65" s="1">
        <v>147</v>
      </c>
      <c r="F65" s="1" t="s">
        <v>8</v>
      </c>
      <c r="G65" s="1">
        <v>101</v>
      </c>
      <c r="H65" s="1" t="s">
        <v>8</v>
      </c>
    </row>
    <row r="66" spans="1:8" x14ac:dyDescent="0.25">
      <c r="A66" s="35">
        <v>14</v>
      </c>
      <c r="B66" s="34">
        <v>44154</v>
      </c>
      <c r="C66" s="1">
        <v>1</v>
      </c>
      <c r="D66" s="1">
        <v>123</v>
      </c>
      <c r="E66" s="1">
        <v>148</v>
      </c>
      <c r="F66" s="1" t="s">
        <v>8</v>
      </c>
      <c r="G66" s="1">
        <v>87</v>
      </c>
      <c r="H66" s="1" t="s">
        <v>8</v>
      </c>
    </row>
    <row r="67" spans="1:8" x14ac:dyDescent="0.25">
      <c r="A67" s="35"/>
      <c r="B67" s="34"/>
      <c r="C67" s="1">
        <v>2</v>
      </c>
      <c r="D67" s="1">
        <v>137</v>
      </c>
      <c r="E67" s="1">
        <v>153</v>
      </c>
      <c r="F67" s="1" t="s">
        <v>8</v>
      </c>
      <c r="G67" s="1">
        <v>106</v>
      </c>
      <c r="H67" s="1" t="s">
        <v>8</v>
      </c>
    </row>
    <row r="68" spans="1:8" x14ac:dyDescent="0.25">
      <c r="A68" s="35"/>
      <c r="B68" s="34"/>
      <c r="C68" s="1">
        <v>3</v>
      </c>
      <c r="D68" s="1">
        <v>148</v>
      </c>
      <c r="E68" s="1">
        <v>109</v>
      </c>
      <c r="F68" s="1" t="s">
        <v>8</v>
      </c>
      <c r="G68" s="1">
        <v>96</v>
      </c>
      <c r="H68" s="1" t="s">
        <v>8</v>
      </c>
    </row>
    <row r="69" spans="1:8" x14ac:dyDescent="0.25">
      <c r="A69" s="35"/>
      <c r="B69" s="34"/>
      <c r="C69" s="1">
        <v>4</v>
      </c>
      <c r="D69" s="1">
        <v>152</v>
      </c>
      <c r="E69" s="1">
        <v>197</v>
      </c>
      <c r="F69" s="1" t="s">
        <v>8</v>
      </c>
      <c r="G69" s="1">
        <v>131</v>
      </c>
      <c r="H69" s="1" t="s">
        <v>8</v>
      </c>
    </row>
    <row r="70" spans="1:8" x14ac:dyDescent="0.25">
      <c r="A70" s="35"/>
      <c r="B70" s="34"/>
      <c r="C70" s="1">
        <v>5</v>
      </c>
      <c r="D70" s="1">
        <v>152</v>
      </c>
      <c r="E70" s="1">
        <v>163</v>
      </c>
      <c r="F70" s="1" t="s">
        <v>8</v>
      </c>
      <c r="G70" s="1">
        <v>101</v>
      </c>
      <c r="H70" s="1" t="s">
        <v>8</v>
      </c>
    </row>
    <row r="71" spans="1:8" x14ac:dyDescent="0.25">
      <c r="A71" s="35">
        <v>15</v>
      </c>
      <c r="B71" s="34">
        <v>44154</v>
      </c>
      <c r="C71" s="1">
        <v>1</v>
      </c>
      <c r="D71" s="1">
        <v>125</v>
      </c>
      <c r="E71" s="1">
        <v>148</v>
      </c>
      <c r="F71" s="1" t="s">
        <v>8</v>
      </c>
      <c r="G71" s="1">
        <v>120</v>
      </c>
      <c r="H71" s="1" t="s">
        <v>8</v>
      </c>
    </row>
    <row r="72" spans="1:8" x14ac:dyDescent="0.25">
      <c r="A72" s="35"/>
      <c r="B72" s="34"/>
      <c r="C72" s="1">
        <v>2</v>
      </c>
      <c r="D72" s="1">
        <v>138</v>
      </c>
      <c r="E72" s="1">
        <v>141</v>
      </c>
      <c r="F72" s="1" t="s">
        <v>8</v>
      </c>
      <c r="G72" s="1">
        <v>98</v>
      </c>
      <c r="H72" s="1" t="s">
        <v>8</v>
      </c>
    </row>
    <row r="73" spans="1:8" x14ac:dyDescent="0.25">
      <c r="A73" s="35"/>
      <c r="B73" s="34"/>
      <c r="C73" s="1">
        <v>3</v>
      </c>
      <c r="D73" s="1">
        <v>124</v>
      </c>
      <c r="E73" s="1">
        <v>128</v>
      </c>
      <c r="F73" s="1" t="s">
        <v>8</v>
      </c>
      <c r="G73" s="1">
        <v>103</v>
      </c>
      <c r="H73" s="1" t="s">
        <v>8</v>
      </c>
    </row>
    <row r="74" spans="1:8" x14ac:dyDescent="0.25">
      <c r="A74" s="35"/>
      <c r="B74" s="34"/>
      <c r="C74" s="1">
        <v>4</v>
      </c>
      <c r="D74" s="1">
        <v>124</v>
      </c>
      <c r="E74" s="1">
        <v>192</v>
      </c>
      <c r="F74" s="1" t="s">
        <v>8</v>
      </c>
      <c r="G74" s="1">
        <v>125</v>
      </c>
      <c r="H74" s="1" t="s">
        <v>8</v>
      </c>
    </row>
    <row r="75" spans="1:8" x14ac:dyDescent="0.25">
      <c r="A75" s="35"/>
      <c r="B75" s="34"/>
      <c r="C75" s="1">
        <v>5</v>
      </c>
      <c r="D75" s="1">
        <v>142</v>
      </c>
      <c r="E75" s="1">
        <v>141</v>
      </c>
      <c r="F75" s="1" t="s">
        <v>8</v>
      </c>
      <c r="G75" s="1">
        <v>100</v>
      </c>
      <c r="H75" s="1" t="s">
        <v>8</v>
      </c>
    </row>
    <row r="76" spans="1:8" x14ac:dyDescent="0.25">
      <c r="A76" s="35">
        <v>16</v>
      </c>
      <c r="B76" s="34">
        <v>44167</v>
      </c>
      <c r="C76" s="1">
        <v>1</v>
      </c>
      <c r="D76" s="1">
        <v>108</v>
      </c>
      <c r="E76" s="1">
        <v>121</v>
      </c>
      <c r="F76" s="1" t="s">
        <v>8</v>
      </c>
      <c r="G76" s="1" t="s">
        <v>8</v>
      </c>
      <c r="H76" s="1" t="s">
        <v>8</v>
      </c>
    </row>
    <row r="77" spans="1:8" x14ac:dyDescent="0.25">
      <c r="A77" s="35"/>
      <c r="B77" s="34"/>
      <c r="C77" s="1">
        <v>2</v>
      </c>
      <c r="D77" s="1">
        <v>117</v>
      </c>
      <c r="E77" s="1">
        <v>102</v>
      </c>
      <c r="F77" s="1" t="s">
        <v>8</v>
      </c>
      <c r="G77" s="1" t="s">
        <v>8</v>
      </c>
      <c r="H77" s="1" t="s">
        <v>8</v>
      </c>
    </row>
    <row r="78" spans="1:8" x14ac:dyDescent="0.25">
      <c r="A78" s="35"/>
      <c r="B78" s="34"/>
      <c r="C78" s="1">
        <v>3</v>
      </c>
      <c r="D78" s="1">
        <v>140</v>
      </c>
      <c r="E78" s="1">
        <v>119</v>
      </c>
      <c r="F78" s="1" t="s">
        <v>8</v>
      </c>
      <c r="G78" s="1" t="s">
        <v>8</v>
      </c>
      <c r="H78" s="1" t="s">
        <v>8</v>
      </c>
    </row>
    <row r="79" spans="1:8" x14ac:dyDescent="0.25">
      <c r="A79" s="35"/>
      <c r="B79" s="34"/>
      <c r="C79" s="1">
        <v>4</v>
      </c>
      <c r="D79" s="1">
        <v>147</v>
      </c>
      <c r="E79" s="1">
        <v>95</v>
      </c>
      <c r="F79" s="1" t="s">
        <v>8</v>
      </c>
      <c r="G79" s="1" t="s">
        <v>8</v>
      </c>
      <c r="H79" s="1" t="s">
        <v>8</v>
      </c>
    </row>
    <row r="80" spans="1:8" x14ac:dyDescent="0.25">
      <c r="A80" s="35"/>
      <c r="B80" s="34"/>
      <c r="C80" s="1">
        <v>5</v>
      </c>
      <c r="D80" s="1">
        <v>132</v>
      </c>
      <c r="E80" s="1">
        <v>145</v>
      </c>
      <c r="F80" s="1" t="s">
        <v>8</v>
      </c>
      <c r="G80" s="1" t="s">
        <v>8</v>
      </c>
      <c r="H80" s="1" t="s">
        <v>8</v>
      </c>
    </row>
    <row r="81" spans="1:8" x14ac:dyDescent="0.25">
      <c r="A81" s="35"/>
      <c r="B81" s="34"/>
      <c r="C81" s="1">
        <v>6</v>
      </c>
      <c r="D81" s="1">
        <v>146</v>
      </c>
      <c r="E81" s="1">
        <v>141</v>
      </c>
      <c r="F81" s="1" t="s">
        <v>8</v>
      </c>
      <c r="G81" s="1" t="s">
        <v>8</v>
      </c>
      <c r="H81" s="1" t="s">
        <v>8</v>
      </c>
    </row>
    <row r="82" spans="1:8" x14ac:dyDescent="0.25">
      <c r="A82" s="35">
        <v>17</v>
      </c>
      <c r="B82" s="34">
        <v>44168</v>
      </c>
      <c r="C82" s="1">
        <v>1</v>
      </c>
      <c r="D82" s="1">
        <v>143</v>
      </c>
      <c r="E82" s="1">
        <v>135</v>
      </c>
      <c r="F82" s="1" t="s">
        <v>8</v>
      </c>
      <c r="G82" s="1" t="s">
        <v>8</v>
      </c>
      <c r="H82" s="1" t="s">
        <v>8</v>
      </c>
    </row>
    <row r="83" spans="1:8" x14ac:dyDescent="0.25">
      <c r="A83" s="35"/>
      <c r="B83" s="34"/>
      <c r="C83" s="1">
        <v>2</v>
      </c>
      <c r="D83" s="1">
        <v>119</v>
      </c>
      <c r="E83" s="1">
        <v>91</v>
      </c>
      <c r="F83" s="1" t="s">
        <v>8</v>
      </c>
      <c r="G83" s="1" t="s">
        <v>8</v>
      </c>
      <c r="H83" s="1" t="s">
        <v>8</v>
      </c>
    </row>
    <row r="84" spans="1:8" x14ac:dyDescent="0.25">
      <c r="A84" s="35"/>
      <c r="B84" s="34"/>
      <c r="C84" s="1">
        <v>3</v>
      </c>
      <c r="D84" s="1">
        <v>170</v>
      </c>
      <c r="E84" s="1">
        <v>146</v>
      </c>
      <c r="F84" s="1" t="s">
        <v>8</v>
      </c>
      <c r="G84" s="1" t="s">
        <v>8</v>
      </c>
      <c r="H84" s="1" t="s">
        <v>8</v>
      </c>
    </row>
    <row r="85" spans="1:8" x14ac:dyDescent="0.25">
      <c r="A85" s="35"/>
      <c r="B85" s="34"/>
      <c r="C85" s="1">
        <v>4</v>
      </c>
      <c r="D85" s="1">
        <v>139</v>
      </c>
      <c r="E85" s="1">
        <v>188</v>
      </c>
      <c r="F85" s="1" t="s">
        <v>8</v>
      </c>
      <c r="G85" s="1" t="s">
        <v>8</v>
      </c>
      <c r="H85" s="1" t="s">
        <v>8</v>
      </c>
    </row>
    <row r="86" spans="1:8" x14ac:dyDescent="0.25">
      <c r="A86" s="35"/>
      <c r="B86" s="34"/>
      <c r="C86" s="1">
        <v>5</v>
      </c>
      <c r="D86" s="1">
        <v>136</v>
      </c>
      <c r="E86" s="1">
        <v>172</v>
      </c>
      <c r="F86" s="1" t="s">
        <v>8</v>
      </c>
      <c r="G86" s="1" t="s">
        <v>8</v>
      </c>
      <c r="H86" s="1" t="s">
        <v>8</v>
      </c>
    </row>
    <row r="87" spans="1:8" x14ac:dyDescent="0.25">
      <c r="A87" s="35">
        <v>18</v>
      </c>
      <c r="B87" s="34">
        <v>44175</v>
      </c>
      <c r="C87" s="1">
        <v>1</v>
      </c>
      <c r="D87" s="1">
        <v>131</v>
      </c>
      <c r="E87" s="1">
        <v>95</v>
      </c>
      <c r="F87" s="1" t="s">
        <v>8</v>
      </c>
      <c r="G87" s="1" t="s">
        <v>8</v>
      </c>
      <c r="H87" s="1" t="s">
        <v>8</v>
      </c>
    </row>
    <row r="88" spans="1:8" x14ac:dyDescent="0.25">
      <c r="A88" s="35"/>
      <c r="B88" s="34"/>
      <c r="C88" s="1">
        <v>2</v>
      </c>
      <c r="D88" s="1">
        <v>109</v>
      </c>
      <c r="E88" s="1">
        <v>95</v>
      </c>
      <c r="F88" s="1" t="s">
        <v>8</v>
      </c>
      <c r="G88" s="1" t="s">
        <v>8</v>
      </c>
      <c r="H88" s="1" t="s">
        <v>8</v>
      </c>
    </row>
    <row r="89" spans="1:8" x14ac:dyDescent="0.25">
      <c r="A89" s="35"/>
      <c r="B89" s="34"/>
      <c r="C89" s="1">
        <v>3</v>
      </c>
      <c r="D89" s="1">
        <v>125</v>
      </c>
      <c r="E89" s="1">
        <v>99</v>
      </c>
      <c r="F89" s="1" t="s">
        <v>8</v>
      </c>
      <c r="G89" s="1" t="s">
        <v>8</v>
      </c>
      <c r="H89" s="1" t="s">
        <v>8</v>
      </c>
    </row>
    <row r="90" spans="1:8" x14ac:dyDescent="0.25">
      <c r="A90" s="35"/>
      <c r="B90" s="34"/>
      <c r="C90" s="1">
        <v>4</v>
      </c>
      <c r="D90" s="1">
        <v>109</v>
      </c>
      <c r="E90" s="1">
        <v>125</v>
      </c>
      <c r="F90" s="1" t="s">
        <v>8</v>
      </c>
      <c r="G90" s="1" t="s">
        <v>8</v>
      </c>
      <c r="H90" s="1" t="s">
        <v>8</v>
      </c>
    </row>
    <row r="91" spans="1:8" x14ac:dyDescent="0.25">
      <c r="A91" s="35"/>
      <c r="B91" s="34"/>
      <c r="C91" s="1">
        <v>5</v>
      </c>
      <c r="D91" s="1">
        <v>142</v>
      </c>
      <c r="E91" s="1">
        <v>187</v>
      </c>
      <c r="F91" s="1" t="s">
        <v>8</v>
      </c>
      <c r="G91" s="1" t="s">
        <v>8</v>
      </c>
      <c r="H91" s="1" t="s">
        <v>8</v>
      </c>
    </row>
    <row r="92" spans="1:8" x14ac:dyDescent="0.25">
      <c r="A92" s="42">
        <v>19</v>
      </c>
      <c r="B92" s="34">
        <v>44180</v>
      </c>
      <c r="C92" s="1">
        <v>1</v>
      </c>
      <c r="D92" s="1">
        <v>73</v>
      </c>
      <c r="E92" s="1">
        <v>90</v>
      </c>
      <c r="F92" s="1" t="s">
        <v>8</v>
      </c>
      <c r="G92" s="1" t="s">
        <v>8</v>
      </c>
      <c r="H92" s="1" t="s">
        <v>8</v>
      </c>
    </row>
    <row r="93" spans="1:8" x14ac:dyDescent="0.25">
      <c r="A93" s="42"/>
      <c r="B93" s="34"/>
      <c r="C93" s="1">
        <v>2</v>
      </c>
      <c r="D93" s="1">
        <v>102</v>
      </c>
      <c r="E93" s="1">
        <v>72</v>
      </c>
      <c r="F93" s="1" t="s">
        <v>8</v>
      </c>
      <c r="G93" s="1" t="s">
        <v>8</v>
      </c>
      <c r="H93" s="1" t="s">
        <v>8</v>
      </c>
    </row>
    <row r="94" spans="1:8" x14ac:dyDescent="0.25">
      <c r="A94" s="42"/>
      <c r="B94" s="34"/>
      <c r="C94" s="1">
        <v>3</v>
      </c>
      <c r="D94" s="1">
        <v>194</v>
      </c>
      <c r="E94" s="1">
        <v>136</v>
      </c>
      <c r="F94" s="1" t="s">
        <v>8</v>
      </c>
      <c r="G94" s="1" t="s">
        <v>8</v>
      </c>
      <c r="H94" s="1" t="s">
        <v>8</v>
      </c>
    </row>
    <row r="95" spans="1:8" x14ac:dyDescent="0.25">
      <c r="A95" s="42"/>
      <c r="B95" s="34"/>
      <c r="C95" s="1">
        <v>4</v>
      </c>
      <c r="D95" s="1">
        <v>108</v>
      </c>
      <c r="E95" s="1">
        <v>103</v>
      </c>
      <c r="F95" s="1" t="s">
        <v>8</v>
      </c>
      <c r="G95" s="1" t="s">
        <v>8</v>
      </c>
      <c r="H95" s="1" t="s">
        <v>8</v>
      </c>
    </row>
    <row r="96" spans="1:8" x14ac:dyDescent="0.25">
      <c r="A96" s="42"/>
      <c r="B96" s="34"/>
      <c r="C96" s="1">
        <v>5</v>
      </c>
      <c r="D96" s="1">
        <v>111</v>
      </c>
      <c r="E96" s="1">
        <v>101</v>
      </c>
      <c r="F96" s="1" t="s">
        <v>8</v>
      </c>
      <c r="G96" s="1" t="s">
        <v>8</v>
      </c>
      <c r="H96" s="1" t="s">
        <v>8</v>
      </c>
    </row>
    <row r="97" spans="1:8" x14ac:dyDescent="0.25">
      <c r="A97" s="42"/>
      <c r="B97" s="34"/>
      <c r="C97" s="1">
        <v>6</v>
      </c>
      <c r="D97" s="1">
        <v>105</v>
      </c>
      <c r="E97" s="1">
        <v>124</v>
      </c>
      <c r="F97" s="1" t="s">
        <v>8</v>
      </c>
      <c r="G97" s="1" t="s">
        <v>8</v>
      </c>
      <c r="H97" s="1" t="s">
        <v>8</v>
      </c>
    </row>
    <row r="98" spans="1:8" x14ac:dyDescent="0.25">
      <c r="A98" s="35">
        <v>20</v>
      </c>
      <c r="B98" s="39">
        <v>44189</v>
      </c>
      <c r="C98" s="1">
        <v>1</v>
      </c>
      <c r="D98" s="1">
        <v>121</v>
      </c>
      <c r="E98" s="1">
        <v>122</v>
      </c>
      <c r="F98" s="1" t="s">
        <v>8</v>
      </c>
      <c r="G98" s="1">
        <v>116</v>
      </c>
      <c r="H98" s="1" t="s">
        <v>8</v>
      </c>
    </row>
    <row r="99" spans="1:8" x14ac:dyDescent="0.25">
      <c r="A99" s="35"/>
      <c r="B99" s="40"/>
      <c r="C99" s="1">
        <v>2</v>
      </c>
      <c r="D99" s="1">
        <v>111</v>
      </c>
      <c r="E99" s="1">
        <v>121</v>
      </c>
      <c r="F99" s="1" t="s">
        <v>8</v>
      </c>
      <c r="G99" s="1">
        <v>82</v>
      </c>
      <c r="H99" s="1" t="s">
        <v>8</v>
      </c>
    </row>
    <row r="100" spans="1:8" x14ac:dyDescent="0.25">
      <c r="A100" s="35"/>
      <c r="B100" s="40"/>
      <c r="C100" s="1">
        <v>3</v>
      </c>
      <c r="D100" s="1">
        <v>100</v>
      </c>
      <c r="E100" s="1">
        <v>136</v>
      </c>
      <c r="F100" s="1" t="s">
        <v>8</v>
      </c>
      <c r="G100" s="1">
        <v>144</v>
      </c>
      <c r="H100" s="1" t="s">
        <v>8</v>
      </c>
    </row>
    <row r="101" spans="1:8" x14ac:dyDescent="0.25">
      <c r="A101" s="35">
        <v>21</v>
      </c>
      <c r="B101" s="34">
        <v>44195</v>
      </c>
      <c r="C101" s="1">
        <v>1</v>
      </c>
      <c r="D101" s="1">
        <v>161</v>
      </c>
      <c r="E101" s="1">
        <v>101</v>
      </c>
      <c r="F101" s="1" t="s">
        <v>8</v>
      </c>
      <c r="G101" s="1">
        <v>109</v>
      </c>
      <c r="H101" s="1" t="s">
        <v>8</v>
      </c>
    </row>
    <row r="102" spans="1:8" x14ac:dyDescent="0.25">
      <c r="A102" s="35"/>
      <c r="B102" s="34"/>
      <c r="C102" s="1">
        <v>2</v>
      </c>
      <c r="D102" s="1">
        <v>132</v>
      </c>
      <c r="E102" s="1">
        <v>140</v>
      </c>
      <c r="F102" s="1" t="s">
        <v>8</v>
      </c>
      <c r="G102" s="1">
        <v>101</v>
      </c>
      <c r="H102" s="1" t="s">
        <v>8</v>
      </c>
    </row>
    <row r="103" spans="1:8" x14ac:dyDescent="0.25">
      <c r="A103" s="35"/>
      <c r="B103" s="34"/>
      <c r="C103" s="1">
        <v>3</v>
      </c>
      <c r="D103" s="1">
        <v>99</v>
      </c>
      <c r="E103" s="1">
        <v>113</v>
      </c>
      <c r="F103" s="1" t="s">
        <v>8</v>
      </c>
      <c r="G103" s="1">
        <v>114</v>
      </c>
      <c r="H103" s="1" t="s">
        <v>8</v>
      </c>
    </row>
    <row r="104" spans="1:8" x14ac:dyDescent="0.25">
      <c r="A104" s="35"/>
      <c r="B104" s="34"/>
      <c r="C104" s="1">
        <v>4</v>
      </c>
      <c r="D104" s="1">
        <v>95</v>
      </c>
      <c r="E104" s="1">
        <v>109</v>
      </c>
      <c r="F104" s="1" t="s">
        <v>8</v>
      </c>
      <c r="G104" s="1">
        <v>116</v>
      </c>
      <c r="H104" s="1" t="s">
        <v>8</v>
      </c>
    </row>
    <row r="105" spans="1:8" x14ac:dyDescent="0.25">
      <c r="A105" s="35"/>
      <c r="B105" s="34"/>
      <c r="C105" s="1">
        <v>5</v>
      </c>
      <c r="D105" s="1">
        <v>107</v>
      </c>
      <c r="E105" s="1">
        <v>121</v>
      </c>
      <c r="F105" s="1" t="s">
        <v>8</v>
      </c>
      <c r="G105" s="1">
        <v>136</v>
      </c>
      <c r="H105" s="1" t="s">
        <v>8</v>
      </c>
    </row>
    <row r="106" spans="1:8" x14ac:dyDescent="0.25">
      <c r="A106" s="35">
        <v>22</v>
      </c>
      <c r="B106" s="34">
        <v>44196</v>
      </c>
      <c r="C106" s="1">
        <v>1</v>
      </c>
      <c r="D106" s="1" t="s">
        <v>8</v>
      </c>
      <c r="E106" s="1">
        <v>186</v>
      </c>
      <c r="F106" s="1" t="s">
        <v>8</v>
      </c>
      <c r="G106" s="1" t="s">
        <v>8</v>
      </c>
      <c r="H106" s="1" t="s">
        <v>8</v>
      </c>
    </row>
    <row r="107" spans="1:8" x14ac:dyDescent="0.25">
      <c r="A107" s="35"/>
      <c r="B107" s="34"/>
      <c r="C107" s="1">
        <v>2</v>
      </c>
      <c r="D107" s="1" t="s">
        <v>8</v>
      </c>
      <c r="E107" s="1">
        <v>153</v>
      </c>
      <c r="F107" s="1" t="s">
        <v>8</v>
      </c>
      <c r="G107" s="1" t="s">
        <v>8</v>
      </c>
      <c r="H107" s="1" t="s">
        <v>8</v>
      </c>
    </row>
    <row r="108" spans="1:8" x14ac:dyDescent="0.25">
      <c r="A108" s="35"/>
      <c r="B108" s="34"/>
      <c r="C108" s="1">
        <v>3</v>
      </c>
      <c r="D108" s="1" t="s">
        <v>8</v>
      </c>
      <c r="E108" s="1">
        <v>105</v>
      </c>
      <c r="F108" s="1" t="s">
        <v>8</v>
      </c>
      <c r="G108" s="1" t="s">
        <v>8</v>
      </c>
      <c r="H108" s="1" t="s">
        <v>8</v>
      </c>
    </row>
    <row r="109" spans="1:8" x14ac:dyDescent="0.25">
      <c r="A109" s="35"/>
      <c r="B109" s="34"/>
      <c r="C109" s="1">
        <v>4</v>
      </c>
      <c r="D109" s="1" t="s">
        <v>8</v>
      </c>
      <c r="E109" s="1">
        <v>114</v>
      </c>
      <c r="F109" s="1" t="s">
        <v>8</v>
      </c>
      <c r="G109" s="1" t="s">
        <v>8</v>
      </c>
      <c r="H109" s="1" t="s">
        <v>8</v>
      </c>
    </row>
    <row r="110" spans="1:8" x14ac:dyDescent="0.25">
      <c r="A110" s="35"/>
      <c r="B110" s="34"/>
      <c r="C110" s="1">
        <v>5</v>
      </c>
      <c r="D110" s="1" t="s">
        <v>8</v>
      </c>
      <c r="E110" s="1">
        <v>127</v>
      </c>
      <c r="F110" s="1" t="s">
        <v>8</v>
      </c>
      <c r="G110" s="1" t="s">
        <v>8</v>
      </c>
      <c r="H110" s="1" t="s">
        <v>8</v>
      </c>
    </row>
    <row r="111" spans="1:8" x14ac:dyDescent="0.25">
      <c r="A111" s="35"/>
      <c r="B111" s="34"/>
      <c r="C111" s="1">
        <v>6</v>
      </c>
      <c r="D111" s="1" t="s">
        <v>8</v>
      </c>
      <c r="E111" s="1">
        <v>139</v>
      </c>
      <c r="F111" s="1" t="s">
        <v>8</v>
      </c>
      <c r="G111" s="1" t="s">
        <v>8</v>
      </c>
      <c r="H111" s="1" t="s">
        <v>8</v>
      </c>
    </row>
    <row r="112" spans="1:8" x14ac:dyDescent="0.25">
      <c r="A112" s="35">
        <v>23</v>
      </c>
      <c r="B112" s="34">
        <v>44202</v>
      </c>
      <c r="C112" s="1">
        <v>1</v>
      </c>
      <c r="D112" s="1">
        <v>98</v>
      </c>
      <c r="E112" s="1">
        <v>98</v>
      </c>
      <c r="F112" s="1" t="s">
        <v>8</v>
      </c>
      <c r="G112" s="1">
        <v>95</v>
      </c>
      <c r="H112" s="1" t="s">
        <v>8</v>
      </c>
    </row>
    <row r="113" spans="1:8" x14ac:dyDescent="0.25">
      <c r="A113" s="35"/>
      <c r="B113" s="34"/>
      <c r="C113" s="1">
        <v>2</v>
      </c>
      <c r="D113" s="1">
        <v>143</v>
      </c>
      <c r="E113" s="1">
        <v>144</v>
      </c>
      <c r="F113" s="1" t="s">
        <v>8</v>
      </c>
      <c r="G113" s="1">
        <v>82</v>
      </c>
      <c r="H113" s="1" t="s">
        <v>8</v>
      </c>
    </row>
    <row r="114" spans="1:8" x14ac:dyDescent="0.25">
      <c r="A114" s="35"/>
      <c r="B114" s="34"/>
      <c r="C114" s="1">
        <v>3</v>
      </c>
      <c r="D114" s="1">
        <v>111</v>
      </c>
      <c r="E114" s="1">
        <v>139</v>
      </c>
      <c r="F114" s="1" t="s">
        <v>8</v>
      </c>
      <c r="G114" s="1">
        <v>100</v>
      </c>
      <c r="H114" s="1" t="s">
        <v>8</v>
      </c>
    </row>
    <row r="115" spans="1:8" x14ac:dyDescent="0.25">
      <c r="A115" s="35"/>
      <c r="B115" s="34"/>
      <c r="C115" s="1">
        <v>4</v>
      </c>
      <c r="D115" s="1">
        <v>104</v>
      </c>
      <c r="E115" s="1">
        <v>160</v>
      </c>
      <c r="F115" s="1" t="s">
        <v>8</v>
      </c>
      <c r="G115" s="1">
        <v>119</v>
      </c>
      <c r="H115" s="1" t="s">
        <v>8</v>
      </c>
    </row>
    <row r="116" spans="1:8" x14ac:dyDescent="0.25">
      <c r="A116" s="35"/>
      <c r="B116" s="34"/>
      <c r="C116" s="1">
        <v>5</v>
      </c>
      <c r="D116" s="1">
        <v>127</v>
      </c>
      <c r="E116" s="1">
        <v>126</v>
      </c>
      <c r="F116" s="1" t="s">
        <v>8</v>
      </c>
      <c r="G116" s="1">
        <v>98</v>
      </c>
      <c r="H116" s="1" t="s">
        <v>8</v>
      </c>
    </row>
    <row r="117" spans="1:8" x14ac:dyDescent="0.25">
      <c r="A117" s="35">
        <v>24</v>
      </c>
      <c r="B117" s="34">
        <v>44206</v>
      </c>
      <c r="C117" s="1">
        <v>1</v>
      </c>
      <c r="D117" s="1">
        <v>133</v>
      </c>
      <c r="E117" s="1">
        <v>107</v>
      </c>
      <c r="F117" s="1" t="s">
        <v>8</v>
      </c>
      <c r="G117" s="1">
        <v>96</v>
      </c>
      <c r="H117" s="1" t="s">
        <v>8</v>
      </c>
    </row>
    <row r="118" spans="1:8" x14ac:dyDescent="0.25">
      <c r="A118" s="35"/>
      <c r="B118" s="34"/>
      <c r="C118" s="1">
        <v>2</v>
      </c>
      <c r="D118" s="1">
        <v>130</v>
      </c>
      <c r="E118" s="1">
        <v>122</v>
      </c>
      <c r="F118" s="1" t="s">
        <v>8</v>
      </c>
      <c r="G118" s="1">
        <v>100</v>
      </c>
      <c r="H118" s="1" t="s">
        <v>8</v>
      </c>
    </row>
    <row r="119" spans="1:8" x14ac:dyDescent="0.25">
      <c r="A119" s="35"/>
      <c r="B119" s="34"/>
      <c r="C119" s="1">
        <v>3</v>
      </c>
      <c r="D119" s="1">
        <v>145</v>
      </c>
      <c r="E119" s="1">
        <v>126</v>
      </c>
      <c r="F119" s="1" t="s">
        <v>8</v>
      </c>
      <c r="G119" s="1">
        <v>160</v>
      </c>
      <c r="H119" s="1" t="s">
        <v>8</v>
      </c>
    </row>
    <row r="120" spans="1:8" x14ac:dyDescent="0.25">
      <c r="A120" s="35"/>
      <c r="B120" s="34"/>
      <c r="C120" s="1">
        <v>4</v>
      </c>
      <c r="D120" s="1">
        <v>140</v>
      </c>
      <c r="E120" s="1">
        <v>131</v>
      </c>
      <c r="F120" s="1" t="s">
        <v>8</v>
      </c>
      <c r="G120" s="1">
        <v>135</v>
      </c>
      <c r="H120" s="1" t="s">
        <v>8</v>
      </c>
    </row>
    <row r="121" spans="1:8" x14ac:dyDescent="0.25">
      <c r="A121" s="35"/>
      <c r="B121" s="34"/>
      <c r="C121" s="1">
        <v>5</v>
      </c>
      <c r="D121" s="1">
        <v>96</v>
      </c>
      <c r="E121" s="1">
        <v>142</v>
      </c>
      <c r="F121" s="1" t="s">
        <v>8</v>
      </c>
      <c r="G121" s="1">
        <v>144</v>
      </c>
      <c r="H121" s="1" t="s">
        <v>8</v>
      </c>
    </row>
    <row r="122" spans="1:8" x14ac:dyDescent="0.25">
      <c r="A122" s="35"/>
      <c r="B122" s="34"/>
      <c r="C122" s="1">
        <v>6</v>
      </c>
      <c r="D122" s="1">
        <v>145</v>
      </c>
      <c r="E122" s="1">
        <v>167</v>
      </c>
      <c r="F122" s="1" t="s">
        <v>8</v>
      </c>
      <c r="G122" s="1">
        <v>111</v>
      </c>
      <c r="H122" s="1" t="s">
        <v>8</v>
      </c>
    </row>
    <row r="123" spans="1:8" x14ac:dyDescent="0.25">
      <c r="A123" s="35"/>
      <c r="B123" s="34"/>
      <c r="C123" s="1">
        <v>7</v>
      </c>
      <c r="D123" s="1">
        <v>103</v>
      </c>
      <c r="E123" s="1">
        <v>108</v>
      </c>
      <c r="F123" s="1"/>
      <c r="G123" s="1">
        <v>109</v>
      </c>
      <c r="H123" s="1" t="s">
        <v>8</v>
      </c>
    </row>
    <row r="124" spans="1:8" x14ac:dyDescent="0.25">
      <c r="A124" s="35">
        <v>25</v>
      </c>
      <c r="B124" s="34">
        <v>44209</v>
      </c>
      <c r="C124" s="1">
        <v>1</v>
      </c>
      <c r="D124" s="24">
        <v>73</v>
      </c>
      <c r="E124" s="24">
        <v>104</v>
      </c>
      <c r="F124" s="1" t="s">
        <v>8</v>
      </c>
      <c r="G124" s="1">
        <v>102</v>
      </c>
      <c r="H124" s="1" t="s">
        <v>8</v>
      </c>
    </row>
    <row r="125" spans="1:8" x14ac:dyDescent="0.25">
      <c r="A125" s="35"/>
      <c r="B125" s="34"/>
      <c r="C125" s="1">
        <v>2</v>
      </c>
      <c r="D125" s="24">
        <v>124</v>
      </c>
      <c r="E125" s="24">
        <v>135</v>
      </c>
      <c r="F125" s="1" t="s">
        <v>8</v>
      </c>
      <c r="G125" s="1">
        <v>123</v>
      </c>
      <c r="H125" s="1" t="s">
        <v>8</v>
      </c>
    </row>
    <row r="126" spans="1:8" x14ac:dyDescent="0.25">
      <c r="A126" s="35"/>
      <c r="B126" s="34"/>
      <c r="C126" s="1">
        <v>3</v>
      </c>
      <c r="D126" s="24">
        <v>121</v>
      </c>
      <c r="E126" s="24">
        <v>110</v>
      </c>
      <c r="F126" s="1" t="s">
        <v>8</v>
      </c>
      <c r="G126" s="1">
        <v>106</v>
      </c>
      <c r="H126" s="1" t="s">
        <v>8</v>
      </c>
    </row>
    <row r="127" spans="1:8" x14ac:dyDescent="0.25">
      <c r="A127" s="35"/>
      <c r="B127" s="34"/>
      <c r="C127" s="1">
        <v>4</v>
      </c>
      <c r="D127" s="24">
        <v>95</v>
      </c>
      <c r="E127" s="24">
        <v>116</v>
      </c>
      <c r="F127" s="1" t="s">
        <v>8</v>
      </c>
      <c r="G127" s="1">
        <v>129</v>
      </c>
      <c r="H127" s="1" t="s">
        <v>8</v>
      </c>
    </row>
    <row r="128" spans="1:8" x14ac:dyDescent="0.25">
      <c r="A128" s="35"/>
      <c r="B128" s="34"/>
      <c r="C128" s="1">
        <v>5</v>
      </c>
      <c r="D128" s="24">
        <v>113</v>
      </c>
      <c r="E128" s="24">
        <v>90</v>
      </c>
      <c r="F128" s="1" t="s">
        <v>8</v>
      </c>
      <c r="G128" s="1">
        <v>104</v>
      </c>
      <c r="H128" s="1" t="s">
        <v>8</v>
      </c>
    </row>
    <row r="129" spans="1:8" x14ac:dyDescent="0.25">
      <c r="A129" s="35">
        <v>26</v>
      </c>
      <c r="B129" s="34">
        <v>44223</v>
      </c>
      <c r="C129" s="1">
        <v>1</v>
      </c>
      <c r="D129" s="1">
        <v>145</v>
      </c>
      <c r="E129" s="1">
        <v>112</v>
      </c>
      <c r="F129" s="1" t="s">
        <v>8</v>
      </c>
      <c r="G129" s="1">
        <v>91</v>
      </c>
      <c r="H129" s="1" t="s">
        <v>8</v>
      </c>
    </row>
    <row r="130" spans="1:8" x14ac:dyDescent="0.25">
      <c r="A130" s="35"/>
      <c r="B130" s="34"/>
      <c r="C130" s="1">
        <v>2</v>
      </c>
      <c r="D130" s="1">
        <v>124</v>
      </c>
      <c r="E130" s="1">
        <v>133</v>
      </c>
      <c r="F130" s="1" t="s">
        <v>8</v>
      </c>
      <c r="G130" s="1">
        <v>110</v>
      </c>
      <c r="H130" s="1" t="s">
        <v>8</v>
      </c>
    </row>
    <row r="131" spans="1:8" x14ac:dyDescent="0.25">
      <c r="A131" s="35"/>
      <c r="B131" s="34"/>
      <c r="C131" s="1">
        <v>3</v>
      </c>
      <c r="D131" s="1">
        <v>142</v>
      </c>
      <c r="E131" s="1">
        <v>158</v>
      </c>
      <c r="F131" s="1" t="s">
        <v>8</v>
      </c>
      <c r="G131" s="1">
        <v>85</v>
      </c>
      <c r="H131" s="1" t="s">
        <v>8</v>
      </c>
    </row>
    <row r="132" spans="1:8" x14ac:dyDescent="0.25">
      <c r="A132" s="35"/>
      <c r="B132" s="34"/>
      <c r="C132" s="1">
        <v>4</v>
      </c>
      <c r="D132" s="1">
        <v>142</v>
      </c>
      <c r="E132" s="1">
        <v>129</v>
      </c>
      <c r="F132" s="1" t="s">
        <v>8</v>
      </c>
      <c r="G132" s="1">
        <v>106</v>
      </c>
      <c r="H132" s="1" t="s">
        <v>8</v>
      </c>
    </row>
    <row r="133" spans="1:8" x14ac:dyDescent="0.25">
      <c r="A133" s="35"/>
      <c r="B133" s="34"/>
      <c r="C133" s="1">
        <v>5</v>
      </c>
      <c r="D133" s="1">
        <v>102</v>
      </c>
      <c r="E133" s="1">
        <v>156</v>
      </c>
      <c r="F133" s="1" t="s">
        <v>8</v>
      </c>
      <c r="G133" s="1">
        <v>100</v>
      </c>
      <c r="H133" s="1" t="s">
        <v>8</v>
      </c>
    </row>
    <row r="134" spans="1:8" x14ac:dyDescent="0.25">
      <c r="A134" s="35">
        <v>27</v>
      </c>
      <c r="B134" s="34">
        <v>44230</v>
      </c>
      <c r="C134" s="1">
        <v>1</v>
      </c>
      <c r="D134" s="1">
        <v>125</v>
      </c>
      <c r="E134" s="1">
        <v>158</v>
      </c>
      <c r="F134" s="1" t="s">
        <v>8</v>
      </c>
      <c r="G134" s="1">
        <v>120</v>
      </c>
      <c r="H134" s="1" t="s">
        <v>8</v>
      </c>
    </row>
    <row r="135" spans="1:8" x14ac:dyDescent="0.25">
      <c r="A135" s="35"/>
      <c r="B135" s="34"/>
      <c r="C135" s="1">
        <v>2</v>
      </c>
      <c r="D135" s="1">
        <v>132</v>
      </c>
      <c r="E135" s="1">
        <v>137</v>
      </c>
      <c r="F135" s="1" t="s">
        <v>8</v>
      </c>
      <c r="G135" s="1">
        <v>152</v>
      </c>
      <c r="H135" s="1" t="s">
        <v>8</v>
      </c>
    </row>
    <row r="136" spans="1:8" x14ac:dyDescent="0.25">
      <c r="A136" s="35"/>
      <c r="B136" s="34"/>
      <c r="C136" s="1">
        <v>3</v>
      </c>
      <c r="D136" s="1">
        <v>110</v>
      </c>
      <c r="E136" s="1">
        <v>146</v>
      </c>
      <c r="F136" s="1" t="s">
        <v>8</v>
      </c>
      <c r="G136" s="1">
        <v>125</v>
      </c>
      <c r="H136" s="1" t="s">
        <v>8</v>
      </c>
    </row>
    <row r="137" spans="1:8" x14ac:dyDescent="0.25">
      <c r="A137" s="35"/>
      <c r="B137" s="34"/>
      <c r="C137" s="1">
        <v>4</v>
      </c>
      <c r="D137" s="1">
        <v>118</v>
      </c>
      <c r="E137" s="1">
        <v>176</v>
      </c>
      <c r="F137" s="1" t="s">
        <v>8</v>
      </c>
      <c r="G137" s="1">
        <v>106</v>
      </c>
      <c r="H137" s="1" t="s">
        <v>8</v>
      </c>
    </row>
    <row r="138" spans="1:8" x14ac:dyDescent="0.25">
      <c r="A138" s="35"/>
      <c r="B138" s="34"/>
      <c r="C138" s="1">
        <v>5</v>
      </c>
      <c r="D138" s="1">
        <v>141</v>
      </c>
      <c r="E138" s="1">
        <v>143</v>
      </c>
      <c r="F138" s="1" t="s">
        <v>8</v>
      </c>
      <c r="G138" s="1">
        <v>107</v>
      </c>
      <c r="H138" s="1" t="s">
        <v>8</v>
      </c>
    </row>
    <row r="139" spans="1:8" x14ac:dyDescent="0.25">
      <c r="A139" s="36" t="s">
        <v>18</v>
      </c>
      <c r="B139" s="34">
        <v>44246</v>
      </c>
      <c r="C139" s="1">
        <v>1</v>
      </c>
      <c r="D139" s="1">
        <v>108</v>
      </c>
      <c r="E139" s="1">
        <v>155</v>
      </c>
      <c r="F139" s="1" t="s">
        <v>8</v>
      </c>
      <c r="G139" s="1" t="s">
        <v>8</v>
      </c>
      <c r="H139" s="1" t="s">
        <v>8</v>
      </c>
    </row>
    <row r="140" spans="1:8" x14ac:dyDescent="0.25">
      <c r="A140" s="36"/>
      <c r="B140" s="34"/>
      <c r="C140" s="1">
        <v>2</v>
      </c>
      <c r="D140" s="1">
        <v>125</v>
      </c>
      <c r="E140" s="1">
        <v>142</v>
      </c>
      <c r="F140" s="1" t="s">
        <v>8</v>
      </c>
      <c r="G140" s="1" t="s">
        <v>8</v>
      </c>
      <c r="H140" s="1" t="s">
        <v>8</v>
      </c>
    </row>
    <row r="141" spans="1:8" x14ac:dyDescent="0.25">
      <c r="A141" s="36" t="s">
        <v>19</v>
      </c>
      <c r="B141" s="34">
        <v>44246</v>
      </c>
      <c r="C141" s="1">
        <v>1</v>
      </c>
      <c r="D141" s="1">
        <v>95</v>
      </c>
      <c r="E141" s="1">
        <v>122</v>
      </c>
      <c r="F141" s="1" t="s">
        <v>8</v>
      </c>
      <c r="G141" s="1">
        <v>137</v>
      </c>
      <c r="H141" s="1" t="s">
        <v>8</v>
      </c>
    </row>
    <row r="142" spans="1:8" x14ac:dyDescent="0.25">
      <c r="A142" s="36"/>
      <c r="B142" s="34"/>
      <c r="C142" s="1">
        <v>2</v>
      </c>
      <c r="D142" s="1">
        <v>134</v>
      </c>
      <c r="E142" s="1">
        <v>156</v>
      </c>
      <c r="F142" s="1" t="s">
        <v>8</v>
      </c>
      <c r="G142" s="1">
        <v>143</v>
      </c>
      <c r="H142" s="1" t="s">
        <v>8</v>
      </c>
    </row>
    <row r="143" spans="1:8" x14ac:dyDescent="0.25">
      <c r="A143" s="36"/>
      <c r="B143" s="34"/>
      <c r="C143" s="1">
        <v>3</v>
      </c>
      <c r="D143" s="1">
        <v>136</v>
      </c>
      <c r="E143" s="1">
        <v>148</v>
      </c>
      <c r="F143" s="1" t="s">
        <v>8</v>
      </c>
      <c r="G143" s="1">
        <v>138</v>
      </c>
      <c r="H143" s="1" t="s">
        <v>8</v>
      </c>
    </row>
    <row r="144" spans="1:8" x14ac:dyDescent="0.25">
      <c r="A144" s="36"/>
      <c r="B144" s="34"/>
      <c r="C144" s="1">
        <v>4</v>
      </c>
      <c r="D144" s="1">
        <v>129</v>
      </c>
      <c r="E144" s="1">
        <v>125</v>
      </c>
      <c r="F144" s="1" t="s">
        <v>8</v>
      </c>
      <c r="G144" s="1">
        <v>130</v>
      </c>
      <c r="H144" s="1" t="s">
        <v>8</v>
      </c>
    </row>
    <row r="145" spans="1:8" x14ac:dyDescent="0.25">
      <c r="A145" s="36"/>
      <c r="B145" s="34"/>
      <c r="C145" s="1">
        <v>5</v>
      </c>
      <c r="D145" s="1">
        <v>145</v>
      </c>
      <c r="E145" s="1">
        <v>130</v>
      </c>
      <c r="F145" s="1" t="s">
        <v>8</v>
      </c>
      <c r="G145" s="1">
        <v>109</v>
      </c>
      <c r="H145" s="1" t="s">
        <v>8</v>
      </c>
    </row>
    <row r="146" spans="1:8" x14ac:dyDescent="0.25">
      <c r="A146" s="35">
        <v>29</v>
      </c>
      <c r="B146" s="34">
        <v>43895</v>
      </c>
      <c r="C146" s="1">
        <v>1</v>
      </c>
      <c r="D146" s="1">
        <v>112</v>
      </c>
      <c r="E146" s="1">
        <v>122</v>
      </c>
      <c r="F146" s="1" t="s">
        <v>8</v>
      </c>
      <c r="G146" s="1" t="s">
        <v>8</v>
      </c>
      <c r="H146" s="1" t="s">
        <v>8</v>
      </c>
    </row>
    <row r="147" spans="1:8" x14ac:dyDescent="0.25">
      <c r="A147" s="35"/>
      <c r="B147" s="34"/>
      <c r="C147" s="1">
        <v>2</v>
      </c>
      <c r="D147" s="1">
        <v>157</v>
      </c>
      <c r="E147" s="1">
        <v>133</v>
      </c>
      <c r="F147" s="1" t="s">
        <v>8</v>
      </c>
      <c r="G147" s="1" t="s">
        <v>8</v>
      </c>
      <c r="H147" s="1" t="s">
        <v>8</v>
      </c>
    </row>
    <row r="148" spans="1:8" x14ac:dyDescent="0.25">
      <c r="A148" s="35"/>
      <c r="B148" s="34"/>
      <c r="C148" s="1">
        <v>3</v>
      </c>
      <c r="D148" s="1">
        <v>155</v>
      </c>
      <c r="E148" s="1">
        <v>145</v>
      </c>
      <c r="F148" s="1" t="s">
        <v>8</v>
      </c>
      <c r="G148" s="1" t="s">
        <v>8</v>
      </c>
      <c r="H148" s="1" t="s">
        <v>8</v>
      </c>
    </row>
    <row r="149" spans="1:8" x14ac:dyDescent="0.25">
      <c r="A149" s="35"/>
      <c r="B149" s="34"/>
      <c r="C149" s="1">
        <v>4</v>
      </c>
      <c r="D149" s="1">
        <v>138</v>
      </c>
      <c r="E149" s="1">
        <v>103</v>
      </c>
      <c r="F149" s="1" t="s">
        <v>8</v>
      </c>
      <c r="G149" s="1" t="s">
        <v>8</v>
      </c>
      <c r="H149" s="1" t="s">
        <v>8</v>
      </c>
    </row>
    <row r="150" spans="1:8" x14ac:dyDescent="0.25">
      <c r="A150" s="35"/>
      <c r="B150" s="34"/>
      <c r="C150" s="1">
        <v>5</v>
      </c>
      <c r="D150" s="1">
        <v>134</v>
      </c>
      <c r="E150" s="1">
        <v>136</v>
      </c>
      <c r="F150" s="1" t="s">
        <v>8</v>
      </c>
      <c r="G150" s="1" t="s">
        <v>8</v>
      </c>
      <c r="H150" s="1" t="s">
        <v>8</v>
      </c>
    </row>
    <row r="151" spans="1:8" x14ac:dyDescent="0.25">
      <c r="A151" s="35"/>
      <c r="B151" s="34"/>
      <c r="C151" s="1">
        <v>6</v>
      </c>
      <c r="D151" s="1">
        <v>85</v>
      </c>
      <c r="E151" s="1">
        <v>140</v>
      </c>
      <c r="F151" s="1" t="s">
        <v>8</v>
      </c>
      <c r="G151" s="1" t="s">
        <v>8</v>
      </c>
      <c r="H151" s="1" t="s">
        <v>8</v>
      </c>
    </row>
    <row r="152" spans="1:8" x14ac:dyDescent="0.25">
      <c r="A152" s="35">
        <v>30</v>
      </c>
      <c r="B152" s="34">
        <v>43902</v>
      </c>
      <c r="C152" s="1">
        <v>1</v>
      </c>
      <c r="D152" s="1">
        <v>157</v>
      </c>
      <c r="E152" s="1">
        <v>125</v>
      </c>
      <c r="F152" s="1" t="s">
        <v>8</v>
      </c>
      <c r="G152" s="1" t="s">
        <v>8</v>
      </c>
      <c r="H152" s="1" t="s">
        <v>8</v>
      </c>
    </row>
    <row r="153" spans="1:8" x14ac:dyDescent="0.25">
      <c r="A153" s="35"/>
      <c r="B153" s="34"/>
      <c r="C153" s="1">
        <v>2</v>
      </c>
      <c r="D153" s="1">
        <v>108</v>
      </c>
      <c r="E153" s="1">
        <v>107</v>
      </c>
      <c r="F153" s="1" t="s">
        <v>8</v>
      </c>
      <c r="G153" s="1" t="s">
        <v>8</v>
      </c>
      <c r="H153" s="1" t="s">
        <v>8</v>
      </c>
    </row>
    <row r="154" spans="1:8" x14ac:dyDescent="0.25">
      <c r="A154" s="35"/>
      <c r="B154" s="34"/>
      <c r="C154" s="1">
        <v>3</v>
      </c>
      <c r="D154" s="1">
        <v>129</v>
      </c>
      <c r="E154" s="1">
        <v>116</v>
      </c>
      <c r="F154" s="1" t="s">
        <v>8</v>
      </c>
      <c r="G154" s="1" t="s">
        <v>8</v>
      </c>
      <c r="H154" s="1" t="s">
        <v>8</v>
      </c>
    </row>
    <row r="155" spans="1:8" x14ac:dyDescent="0.25">
      <c r="A155" s="35"/>
      <c r="B155" s="34"/>
      <c r="C155" s="1">
        <v>4</v>
      </c>
      <c r="D155" s="1">
        <v>93</v>
      </c>
      <c r="E155" s="1">
        <v>130</v>
      </c>
      <c r="F155" s="1" t="s">
        <v>8</v>
      </c>
      <c r="G155" s="1" t="s">
        <v>8</v>
      </c>
      <c r="H155" s="1" t="s">
        <v>8</v>
      </c>
    </row>
    <row r="156" spans="1:8" x14ac:dyDescent="0.25">
      <c r="A156" s="35"/>
      <c r="B156" s="34"/>
      <c r="C156" s="1">
        <v>5</v>
      </c>
      <c r="D156" s="1">
        <v>104</v>
      </c>
      <c r="E156" s="1">
        <v>164</v>
      </c>
      <c r="F156" s="1" t="s">
        <v>8</v>
      </c>
      <c r="G156" s="1" t="s">
        <v>8</v>
      </c>
      <c r="H156" s="1" t="s">
        <v>8</v>
      </c>
    </row>
    <row r="157" spans="1:8" x14ac:dyDescent="0.25">
      <c r="A157" s="35"/>
      <c r="B157" s="34"/>
      <c r="C157" s="1">
        <v>6</v>
      </c>
      <c r="D157" s="1">
        <v>110</v>
      </c>
      <c r="E157" s="1">
        <v>113</v>
      </c>
      <c r="F157" s="1" t="s">
        <v>8</v>
      </c>
      <c r="G157" s="1" t="s">
        <v>8</v>
      </c>
      <c r="H157" s="1" t="s">
        <v>8</v>
      </c>
    </row>
    <row r="158" spans="1:8" x14ac:dyDescent="0.25">
      <c r="A158" s="36" t="s">
        <v>22</v>
      </c>
      <c r="B158" s="34">
        <v>44272</v>
      </c>
      <c r="C158" s="1">
        <v>1</v>
      </c>
      <c r="D158" s="1">
        <v>154</v>
      </c>
      <c r="E158" s="1">
        <v>112</v>
      </c>
      <c r="F158" s="1" t="s">
        <v>8</v>
      </c>
      <c r="G158" s="1" t="s">
        <v>8</v>
      </c>
      <c r="H158" s="1" t="s">
        <v>8</v>
      </c>
    </row>
    <row r="159" spans="1:8" x14ac:dyDescent="0.25">
      <c r="A159" s="36"/>
      <c r="B159" s="34"/>
      <c r="C159" s="1">
        <v>2</v>
      </c>
      <c r="D159" s="1">
        <v>110</v>
      </c>
      <c r="E159" s="1">
        <v>138</v>
      </c>
      <c r="F159" s="1" t="s">
        <v>8</v>
      </c>
      <c r="G159" s="1" t="s">
        <v>8</v>
      </c>
      <c r="H159" s="1" t="s">
        <v>8</v>
      </c>
    </row>
    <row r="160" spans="1:8" x14ac:dyDescent="0.25">
      <c r="A160" s="36"/>
      <c r="B160" s="34"/>
      <c r="C160" s="1">
        <v>3</v>
      </c>
      <c r="D160" s="1">
        <v>136</v>
      </c>
      <c r="E160" s="1">
        <v>124</v>
      </c>
      <c r="F160" s="1" t="s">
        <v>8</v>
      </c>
      <c r="G160" s="1" t="s">
        <v>8</v>
      </c>
      <c r="H160" s="1" t="s">
        <v>8</v>
      </c>
    </row>
    <row r="161" spans="1:8" x14ac:dyDescent="0.25">
      <c r="A161" s="36"/>
      <c r="B161" s="34"/>
      <c r="C161" s="1">
        <v>4</v>
      </c>
      <c r="D161" s="1">
        <v>105</v>
      </c>
      <c r="E161" s="1">
        <v>102</v>
      </c>
      <c r="F161" s="1" t="s">
        <v>8</v>
      </c>
      <c r="G161" s="1" t="s">
        <v>8</v>
      </c>
      <c r="H161" s="1" t="s">
        <v>8</v>
      </c>
    </row>
    <row r="162" spans="1:8" x14ac:dyDescent="0.25">
      <c r="A162" s="36"/>
      <c r="B162" s="34"/>
      <c r="C162" s="1">
        <v>5</v>
      </c>
      <c r="D162" s="1">
        <v>126</v>
      </c>
      <c r="E162" s="1">
        <v>85</v>
      </c>
      <c r="F162" s="1" t="s">
        <v>8</v>
      </c>
      <c r="G162" s="1" t="s">
        <v>8</v>
      </c>
      <c r="H162" s="1" t="s">
        <v>8</v>
      </c>
    </row>
    <row r="163" spans="1:8" x14ac:dyDescent="0.25">
      <c r="A163" s="36" t="s">
        <v>23</v>
      </c>
      <c r="B163" s="34">
        <v>44278</v>
      </c>
      <c r="C163" s="1">
        <v>1</v>
      </c>
      <c r="D163" s="1">
        <v>137</v>
      </c>
      <c r="E163" s="1">
        <v>109</v>
      </c>
      <c r="F163" s="1" t="s">
        <v>8</v>
      </c>
      <c r="G163" s="1" t="s">
        <v>8</v>
      </c>
      <c r="H163" s="1" t="s">
        <v>8</v>
      </c>
    </row>
    <row r="164" spans="1:8" x14ac:dyDescent="0.25">
      <c r="A164" s="36"/>
      <c r="B164" s="34"/>
      <c r="C164" s="1">
        <v>2</v>
      </c>
      <c r="D164" s="1">
        <v>131</v>
      </c>
      <c r="E164" s="1">
        <v>102</v>
      </c>
      <c r="F164" s="1" t="s">
        <v>8</v>
      </c>
      <c r="G164" s="1" t="s">
        <v>8</v>
      </c>
      <c r="H164" s="1" t="s">
        <v>8</v>
      </c>
    </row>
    <row r="165" spans="1:8" x14ac:dyDescent="0.25">
      <c r="A165" s="36"/>
      <c r="B165" s="34"/>
      <c r="C165" s="1">
        <v>3</v>
      </c>
      <c r="D165" s="1">
        <v>135</v>
      </c>
      <c r="E165" s="1">
        <v>124</v>
      </c>
      <c r="F165" s="1" t="s">
        <v>8</v>
      </c>
      <c r="G165" s="1" t="s">
        <v>8</v>
      </c>
      <c r="H165" s="1" t="s">
        <v>8</v>
      </c>
    </row>
    <row r="166" spans="1:8" x14ac:dyDescent="0.25">
      <c r="A166" s="36"/>
      <c r="B166" s="34"/>
      <c r="C166" s="1">
        <v>4</v>
      </c>
      <c r="D166" s="1">
        <v>122</v>
      </c>
      <c r="E166" s="1">
        <v>127</v>
      </c>
      <c r="F166" s="1" t="s">
        <v>8</v>
      </c>
      <c r="G166" s="1" t="s">
        <v>8</v>
      </c>
      <c r="H166" s="1" t="s">
        <v>8</v>
      </c>
    </row>
    <row r="167" spans="1:8" x14ac:dyDescent="0.25">
      <c r="A167" s="36"/>
      <c r="B167" s="34"/>
      <c r="C167" s="1">
        <v>5</v>
      </c>
      <c r="D167" s="1">
        <v>114</v>
      </c>
      <c r="E167" s="1">
        <v>193</v>
      </c>
      <c r="F167" s="1" t="s">
        <v>8</v>
      </c>
      <c r="G167" s="1" t="s">
        <v>8</v>
      </c>
      <c r="H167" s="1" t="s">
        <v>8</v>
      </c>
    </row>
    <row r="168" spans="1:8" x14ac:dyDescent="0.25">
      <c r="A168" s="36" t="s">
        <v>24</v>
      </c>
      <c r="B168" s="34">
        <v>44294</v>
      </c>
      <c r="C168" s="1">
        <v>1</v>
      </c>
      <c r="D168" s="1">
        <v>146</v>
      </c>
      <c r="E168" s="1">
        <v>141</v>
      </c>
      <c r="F168" s="1" t="s">
        <v>8</v>
      </c>
      <c r="G168" s="1" t="s">
        <v>8</v>
      </c>
      <c r="H168" s="1" t="s">
        <v>8</v>
      </c>
    </row>
    <row r="169" spans="1:8" x14ac:dyDescent="0.25">
      <c r="A169" s="36"/>
      <c r="B169" s="34"/>
      <c r="C169" s="1">
        <v>2</v>
      </c>
      <c r="D169" s="1">
        <v>108</v>
      </c>
      <c r="E169" s="1">
        <v>144</v>
      </c>
      <c r="F169" s="1" t="s">
        <v>8</v>
      </c>
      <c r="G169" s="1" t="s">
        <v>8</v>
      </c>
      <c r="H169" s="1" t="s">
        <v>8</v>
      </c>
    </row>
    <row r="170" spans="1:8" x14ac:dyDescent="0.25">
      <c r="A170" s="36"/>
      <c r="B170" s="34"/>
      <c r="C170" s="1">
        <v>3</v>
      </c>
      <c r="D170" s="1">
        <v>99</v>
      </c>
      <c r="E170" s="1">
        <v>148</v>
      </c>
      <c r="F170" s="1" t="s">
        <v>8</v>
      </c>
      <c r="G170" s="1" t="s">
        <v>8</v>
      </c>
      <c r="H170" s="1" t="s">
        <v>8</v>
      </c>
    </row>
    <row r="171" spans="1:8" x14ac:dyDescent="0.25">
      <c r="A171" s="36"/>
      <c r="B171" s="34"/>
      <c r="C171" s="1">
        <v>4</v>
      </c>
      <c r="D171" s="1">
        <v>105</v>
      </c>
      <c r="E171" s="1">
        <v>157</v>
      </c>
      <c r="F171" s="1" t="s">
        <v>8</v>
      </c>
      <c r="G171" s="1" t="s">
        <v>8</v>
      </c>
      <c r="H171" s="1" t="s">
        <v>8</v>
      </c>
    </row>
    <row r="172" spans="1:8" x14ac:dyDescent="0.25">
      <c r="A172" s="36"/>
      <c r="B172" s="34"/>
      <c r="C172" s="1">
        <v>5</v>
      </c>
      <c r="D172" s="1">
        <v>121</v>
      </c>
      <c r="E172" s="1">
        <v>135</v>
      </c>
      <c r="F172" s="1" t="s">
        <v>8</v>
      </c>
      <c r="G172" s="1" t="s">
        <v>8</v>
      </c>
      <c r="H172" s="1" t="s">
        <v>8</v>
      </c>
    </row>
    <row r="173" spans="1:8" x14ac:dyDescent="0.25">
      <c r="A173" s="36" t="s">
        <v>25</v>
      </c>
      <c r="B173" s="34">
        <v>44300</v>
      </c>
      <c r="C173" s="1">
        <v>1</v>
      </c>
      <c r="D173" s="1">
        <v>81</v>
      </c>
      <c r="E173" s="1">
        <v>145</v>
      </c>
      <c r="F173" s="1" t="s">
        <v>8</v>
      </c>
      <c r="G173" s="1" t="s">
        <v>8</v>
      </c>
      <c r="H173" s="1" t="s">
        <v>8</v>
      </c>
    </row>
    <row r="174" spans="1:8" x14ac:dyDescent="0.25">
      <c r="A174" s="36"/>
      <c r="B174" s="34"/>
      <c r="C174" s="1">
        <v>2</v>
      </c>
      <c r="D174" s="1">
        <v>133</v>
      </c>
      <c r="E174" s="1">
        <v>109</v>
      </c>
      <c r="F174" s="1" t="s">
        <v>8</v>
      </c>
      <c r="G174" s="1" t="s">
        <v>8</v>
      </c>
      <c r="H174" s="1" t="s">
        <v>8</v>
      </c>
    </row>
    <row r="175" spans="1:8" x14ac:dyDescent="0.25">
      <c r="A175" s="36"/>
      <c r="B175" s="34"/>
      <c r="C175" s="1">
        <v>3</v>
      </c>
      <c r="D175" s="1">
        <v>131</v>
      </c>
      <c r="E175" s="1">
        <v>138</v>
      </c>
      <c r="F175" s="1" t="s">
        <v>8</v>
      </c>
      <c r="G175" s="1" t="s">
        <v>8</v>
      </c>
      <c r="H175" s="1" t="s">
        <v>8</v>
      </c>
    </row>
    <row r="176" spans="1:8" x14ac:dyDescent="0.25">
      <c r="A176" s="36"/>
      <c r="B176" s="34"/>
      <c r="C176" s="1">
        <v>4</v>
      </c>
      <c r="D176" s="1">
        <v>96</v>
      </c>
      <c r="E176" s="1">
        <v>112</v>
      </c>
      <c r="F176" s="1" t="s">
        <v>8</v>
      </c>
      <c r="G176" s="1" t="s">
        <v>8</v>
      </c>
      <c r="H176" s="1" t="s">
        <v>8</v>
      </c>
    </row>
    <row r="177" spans="1:8" x14ac:dyDescent="0.25">
      <c r="A177" s="36"/>
      <c r="B177" s="34"/>
      <c r="C177" s="1">
        <v>5</v>
      </c>
      <c r="D177" s="1">
        <v>103</v>
      </c>
      <c r="E177" s="1">
        <v>146</v>
      </c>
      <c r="F177" s="1" t="s">
        <v>8</v>
      </c>
      <c r="G177" s="1" t="s">
        <v>8</v>
      </c>
      <c r="H177" s="1" t="s">
        <v>8</v>
      </c>
    </row>
    <row r="178" spans="1:8" x14ac:dyDescent="0.25">
      <c r="A178" s="36" t="s">
        <v>26</v>
      </c>
      <c r="B178" s="34">
        <v>44307</v>
      </c>
      <c r="C178" s="1">
        <v>1</v>
      </c>
      <c r="D178" s="1">
        <v>125</v>
      </c>
      <c r="E178" s="1">
        <v>113</v>
      </c>
      <c r="F178" s="1" t="s">
        <v>8</v>
      </c>
      <c r="G178" s="1" t="s">
        <v>8</v>
      </c>
      <c r="H178" s="1" t="s">
        <v>8</v>
      </c>
    </row>
    <row r="179" spans="1:8" x14ac:dyDescent="0.25">
      <c r="A179" s="36"/>
      <c r="B179" s="34"/>
      <c r="C179" s="1">
        <v>2</v>
      </c>
      <c r="D179" s="1">
        <v>107</v>
      </c>
      <c r="E179" s="1">
        <v>101</v>
      </c>
      <c r="F179" s="1" t="s">
        <v>8</v>
      </c>
      <c r="G179" s="1" t="s">
        <v>8</v>
      </c>
      <c r="H179" s="1" t="s">
        <v>8</v>
      </c>
    </row>
    <row r="180" spans="1:8" x14ac:dyDescent="0.25">
      <c r="A180" s="36"/>
      <c r="B180" s="34"/>
      <c r="C180" s="1">
        <v>3</v>
      </c>
      <c r="D180" s="1">
        <v>120</v>
      </c>
      <c r="E180" s="1">
        <v>163</v>
      </c>
      <c r="F180" s="27">
        <v>111</v>
      </c>
      <c r="G180" s="1" t="s">
        <v>8</v>
      </c>
      <c r="H180" s="1" t="s">
        <v>8</v>
      </c>
    </row>
    <row r="181" spans="1:8" x14ac:dyDescent="0.25">
      <c r="A181" s="36"/>
      <c r="B181" s="34"/>
      <c r="C181" s="1">
        <v>4</v>
      </c>
      <c r="D181" s="1">
        <v>123</v>
      </c>
      <c r="E181" s="1">
        <v>128</v>
      </c>
      <c r="F181" s="1">
        <v>143</v>
      </c>
      <c r="G181" s="1" t="s">
        <v>8</v>
      </c>
      <c r="H181" s="1" t="s">
        <v>8</v>
      </c>
    </row>
    <row r="182" spans="1:8" x14ac:dyDescent="0.25">
      <c r="A182" s="36"/>
      <c r="B182" s="34"/>
      <c r="C182" s="1">
        <v>5</v>
      </c>
      <c r="D182" s="1">
        <v>97</v>
      </c>
      <c r="E182" s="1">
        <v>176</v>
      </c>
      <c r="F182" s="1">
        <v>127</v>
      </c>
      <c r="G182" s="1" t="s">
        <v>8</v>
      </c>
      <c r="H182" s="1" t="s">
        <v>8</v>
      </c>
    </row>
    <row r="183" spans="1:8" x14ac:dyDescent="0.25">
      <c r="A183" s="36"/>
      <c r="B183" s="34"/>
      <c r="C183" s="1">
        <v>6</v>
      </c>
      <c r="D183" s="1">
        <v>134</v>
      </c>
      <c r="E183" s="1">
        <v>112</v>
      </c>
      <c r="F183" s="1">
        <v>102</v>
      </c>
      <c r="G183" s="1"/>
      <c r="H183" s="1" t="s">
        <v>8</v>
      </c>
    </row>
    <row r="184" spans="1:8" x14ac:dyDescent="0.25">
      <c r="A184" s="36" t="s">
        <v>27</v>
      </c>
      <c r="B184" s="34">
        <v>44315</v>
      </c>
      <c r="C184" s="1">
        <v>1</v>
      </c>
      <c r="D184" s="1">
        <v>119</v>
      </c>
      <c r="E184" s="1">
        <v>102</v>
      </c>
      <c r="F184" s="1" t="s">
        <v>8</v>
      </c>
      <c r="G184" s="1" t="s">
        <v>8</v>
      </c>
      <c r="H184" s="1" t="s">
        <v>8</v>
      </c>
    </row>
    <row r="185" spans="1:8" x14ac:dyDescent="0.25">
      <c r="A185" s="36"/>
      <c r="B185" s="34"/>
      <c r="C185" s="1">
        <v>2</v>
      </c>
      <c r="D185" s="1">
        <v>91</v>
      </c>
      <c r="E185" s="1">
        <v>99</v>
      </c>
      <c r="F185" s="1" t="s">
        <v>8</v>
      </c>
      <c r="G185" s="1" t="s">
        <v>8</v>
      </c>
      <c r="H185" s="1" t="s">
        <v>8</v>
      </c>
    </row>
    <row r="186" spans="1:8" x14ac:dyDescent="0.25">
      <c r="A186" s="36"/>
      <c r="B186" s="34"/>
      <c r="C186" s="1">
        <v>3</v>
      </c>
      <c r="D186" s="1">
        <v>82</v>
      </c>
      <c r="E186" s="1">
        <v>116</v>
      </c>
      <c r="F186" s="1" t="s">
        <v>8</v>
      </c>
      <c r="G186" s="1" t="s">
        <v>8</v>
      </c>
      <c r="H186" s="1" t="s">
        <v>8</v>
      </c>
    </row>
    <row r="187" spans="1:8" x14ac:dyDescent="0.25">
      <c r="A187" s="36"/>
      <c r="B187" s="34"/>
      <c r="C187" s="1">
        <v>4</v>
      </c>
      <c r="D187" s="1">
        <v>82</v>
      </c>
      <c r="E187" s="1">
        <v>122</v>
      </c>
      <c r="F187" s="1" t="s">
        <v>8</v>
      </c>
      <c r="G187" s="1" t="s">
        <v>8</v>
      </c>
      <c r="H187" s="1" t="s">
        <v>8</v>
      </c>
    </row>
    <row r="188" spans="1:8" x14ac:dyDescent="0.25">
      <c r="A188" s="36"/>
      <c r="B188" s="34"/>
      <c r="C188" s="1">
        <v>5</v>
      </c>
      <c r="D188" s="1">
        <v>114</v>
      </c>
      <c r="E188" s="1">
        <v>102</v>
      </c>
      <c r="F188" s="1" t="s">
        <v>8</v>
      </c>
      <c r="G188" s="1" t="s">
        <v>8</v>
      </c>
      <c r="H188" s="1" t="s">
        <v>8</v>
      </c>
    </row>
    <row r="189" spans="1:8" x14ac:dyDescent="0.25">
      <c r="A189" s="36" t="s">
        <v>28</v>
      </c>
      <c r="B189" s="34">
        <v>44322</v>
      </c>
      <c r="C189" s="1">
        <v>1</v>
      </c>
      <c r="D189" s="1">
        <v>127</v>
      </c>
      <c r="E189" s="1">
        <v>153</v>
      </c>
      <c r="F189" s="1" t="s">
        <v>8</v>
      </c>
      <c r="G189" s="1" t="s">
        <v>8</v>
      </c>
      <c r="H189" s="1" t="s">
        <v>8</v>
      </c>
    </row>
    <row r="190" spans="1:8" x14ac:dyDescent="0.25">
      <c r="A190" s="36"/>
      <c r="B190" s="34"/>
      <c r="C190" s="1">
        <v>2</v>
      </c>
      <c r="D190" s="1">
        <v>182</v>
      </c>
      <c r="E190" s="1">
        <v>164</v>
      </c>
      <c r="F190" s="1" t="s">
        <v>8</v>
      </c>
      <c r="G190" s="1" t="s">
        <v>8</v>
      </c>
      <c r="H190" s="1" t="s">
        <v>8</v>
      </c>
    </row>
    <row r="191" spans="1:8" x14ac:dyDescent="0.25">
      <c r="A191" s="36"/>
      <c r="B191" s="34"/>
      <c r="C191" s="1">
        <v>3</v>
      </c>
      <c r="D191" s="1">
        <v>142</v>
      </c>
      <c r="E191" s="1">
        <v>128</v>
      </c>
      <c r="F191" s="1" t="s">
        <v>8</v>
      </c>
      <c r="G191" s="1" t="s">
        <v>8</v>
      </c>
      <c r="H191" s="1" t="s">
        <v>8</v>
      </c>
    </row>
    <row r="192" spans="1:8" x14ac:dyDescent="0.25">
      <c r="A192" s="36"/>
      <c r="B192" s="34"/>
      <c r="C192" s="1">
        <v>4</v>
      </c>
      <c r="D192" s="1">
        <v>158</v>
      </c>
      <c r="E192" s="1">
        <v>172</v>
      </c>
      <c r="F192" s="1" t="s">
        <v>8</v>
      </c>
      <c r="G192" s="1" t="s">
        <v>8</v>
      </c>
      <c r="H192" s="1" t="s">
        <v>8</v>
      </c>
    </row>
    <row r="193" spans="1:8" x14ac:dyDescent="0.25">
      <c r="A193" s="36"/>
      <c r="B193" s="34"/>
      <c r="C193" s="1">
        <v>5</v>
      </c>
      <c r="D193" s="1">
        <v>155</v>
      </c>
      <c r="E193" s="1">
        <v>126</v>
      </c>
      <c r="F193" s="1" t="s">
        <v>8</v>
      </c>
      <c r="G193" s="1" t="s">
        <v>8</v>
      </c>
      <c r="H193" s="1" t="s">
        <v>8</v>
      </c>
    </row>
    <row r="194" spans="1:8" x14ac:dyDescent="0.25">
      <c r="A194" s="38" t="s">
        <v>29</v>
      </c>
      <c r="B194" s="34">
        <v>44426</v>
      </c>
      <c r="C194" s="1">
        <v>1</v>
      </c>
      <c r="D194" s="1">
        <v>111</v>
      </c>
      <c r="E194" s="1">
        <v>108</v>
      </c>
      <c r="F194" s="1" t="s">
        <v>8</v>
      </c>
      <c r="G194" s="1" t="s">
        <v>8</v>
      </c>
      <c r="H194" s="1" t="s">
        <v>8</v>
      </c>
    </row>
    <row r="195" spans="1:8" x14ac:dyDescent="0.25">
      <c r="A195" s="38"/>
      <c r="B195" s="34"/>
      <c r="C195" s="1">
        <v>2</v>
      </c>
      <c r="D195" s="1">
        <v>146</v>
      </c>
      <c r="E195" s="1">
        <v>159</v>
      </c>
      <c r="F195" s="1" t="s">
        <v>8</v>
      </c>
      <c r="G195" s="1" t="s">
        <v>8</v>
      </c>
      <c r="H195" s="1" t="s">
        <v>8</v>
      </c>
    </row>
    <row r="196" spans="1:8" x14ac:dyDescent="0.25">
      <c r="A196" s="38"/>
      <c r="B196" s="34"/>
      <c r="C196" s="1">
        <v>3</v>
      </c>
      <c r="D196" s="1">
        <v>123</v>
      </c>
      <c r="E196" s="1">
        <v>141</v>
      </c>
      <c r="F196" s="1" t="s">
        <v>8</v>
      </c>
      <c r="G196" s="1" t="s">
        <v>8</v>
      </c>
      <c r="H196" s="1" t="s">
        <v>8</v>
      </c>
    </row>
    <row r="197" spans="1:8" x14ac:dyDescent="0.25">
      <c r="A197" s="38"/>
      <c r="B197" s="34"/>
      <c r="C197" s="1">
        <v>4</v>
      </c>
      <c r="D197" s="1">
        <v>111</v>
      </c>
      <c r="E197" s="1">
        <v>137</v>
      </c>
      <c r="F197" s="1" t="s">
        <v>8</v>
      </c>
      <c r="G197" s="1" t="s">
        <v>8</v>
      </c>
      <c r="H197" s="1" t="s">
        <v>8</v>
      </c>
    </row>
    <row r="198" spans="1:8" x14ac:dyDescent="0.25">
      <c r="A198" s="38"/>
      <c r="B198" s="34"/>
      <c r="C198" s="1">
        <v>5</v>
      </c>
      <c r="D198" s="1">
        <v>97</v>
      </c>
      <c r="E198" s="1">
        <v>153</v>
      </c>
      <c r="F198" s="1" t="s">
        <v>8</v>
      </c>
      <c r="G198" s="1" t="s">
        <v>8</v>
      </c>
      <c r="H198" s="1" t="s">
        <v>8</v>
      </c>
    </row>
    <row r="199" spans="1:8" x14ac:dyDescent="0.25">
      <c r="A199" s="36" t="s">
        <v>30</v>
      </c>
      <c r="B199" s="34">
        <v>44441</v>
      </c>
      <c r="C199" s="1">
        <v>1</v>
      </c>
      <c r="D199" s="1">
        <v>134</v>
      </c>
      <c r="E199" s="1">
        <v>133</v>
      </c>
      <c r="F199" s="1" t="s">
        <v>8</v>
      </c>
      <c r="G199" s="1" t="s">
        <v>8</v>
      </c>
      <c r="H199" s="1" t="s">
        <v>8</v>
      </c>
    </row>
    <row r="200" spans="1:8" x14ac:dyDescent="0.25">
      <c r="A200" s="36"/>
      <c r="B200" s="34"/>
      <c r="C200" s="1">
        <v>2</v>
      </c>
      <c r="D200" s="1">
        <v>79</v>
      </c>
      <c r="E200" s="1">
        <v>165</v>
      </c>
      <c r="F200" s="1" t="s">
        <v>8</v>
      </c>
      <c r="G200" s="1" t="s">
        <v>8</v>
      </c>
      <c r="H200" s="1" t="s">
        <v>8</v>
      </c>
    </row>
    <row r="201" spans="1:8" x14ac:dyDescent="0.25">
      <c r="A201" s="36"/>
      <c r="B201" s="34"/>
      <c r="C201" s="1">
        <v>3</v>
      </c>
      <c r="D201" s="1">
        <v>103</v>
      </c>
      <c r="E201" s="1">
        <v>157</v>
      </c>
      <c r="F201" s="1" t="s">
        <v>8</v>
      </c>
      <c r="G201" s="1" t="s">
        <v>8</v>
      </c>
      <c r="H201" s="1" t="s">
        <v>8</v>
      </c>
    </row>
    <row r="202" spans="1:8" x14ac:dyDescent="0.25">
      <c r="A202" s="36"/>
      <c r="B202" s="34"/>
      <c r="C202" s="1">
        <v>4</v>
      </c>
      <c r="D202" s="1">
        <v>113</v>
      </c>
      <c r="E202" s="1">
        <v>123</v>
      </c>
      <c r="F202" s="1" t="s">
        <v>8</v>
      </c>
      <c r="G202" s="1" t="s">
        <v>8</v>
      </c>
      <c r="H202" s="1" t="s">
        <v>8</v>
      </c>
    </row>
    <row r="203" spans="1:8" x14ac:dyDescent="0.25">
      <c r="A203" s="36"/>
      <c r="B203" s="34"/>
      <c r="C203" s="1">
        <v>5</v>
      </c>
      <c r="D203" s="1">
        <v>111</v>
      </c>
      <c r="E203" s="1">
        <v>118</v>
      </c>
      <c r="F203" s="1" t="s">
        <v>8</v>
      </c>
      <c r="G203" s="1" t="s">
        <v>8</v>
      </c>
      <c r="H203" s="1" t="s">
        <v>8</v>
      </c>
    </row>
    <row r="204" spans="1:8" x14ac:dyDescent="0.25">
      <c r="A204" s="37" t="s">
        <v>31</v>
      </c>
      <c r="B204" s="34">
        <v>44448</v>
      </c>
      <c r="C204" s="1">
        <v>1</v>
      </c>
      <c r="D204" s="1">
        <v>118</v>
      </c>
      <c r="E204" s="1">
        <v>122</v>
      </c>
      <c r="F204" s="1" t="s">
        <v>8</v>
      </c>
      <c r="G204" s="1" t="s">
        <v>8</v>
      </c>
      <c r="H204" s="1" t="s">
        <v>8</v>
      </c>
    </row>
    <row r="205" spans="1:8" x14ac:dyDescent="0.25">
      <c r="A205" s="36"/>
      <c r="B205" s="34"/>
      <c r="C205" s="1">
        <v>2</v>
      </c>
      <c r="D205" s="1">
        <v>141</v>
      </c>
      <c r="E205" s="1">
        <v>146</v>
      </c>
      <c r="F205" s="1" t="s">
        <v>8</v>
      </c>
      <c r="G205" s="1" t="s">
        <v>8</v>
      </c>
      <c r="H205" s="1" t="s">
        <v>8</v>
      </c>
    </row>
    <row r="206" spans="1:8" x14ac:dyDescent="0.25">
      <c r="A206" s="36"/>
      <c r="B206" s="34"/>
      <c r="C206" s="1">
        <v>3</v>
      </c>
      <c r="D206" s="1">
        <v>100</v>
      </c>
      <c r="E206" s="1">
        <v>130</v>
      </c>
      <c r="F206" s="1" t="s">
        <v>8</v>
      </c>
      <c r="G206" s="1" t="s">
        <v>8</v>
      </c>
      <c r="H206" s="1" t="s">
        <v>8</v>
      </c>
    </row>
    <row r="207" spans="1:8" x14ac:dyDescent="0.25">
      <c r="A207" s="36"/>
      <c r="B207" s="34"/>
      <c r="C207" s="1">
        <v>4</v>
      </c>
      <c r="D207" s="1">
        <v>129</v>
      </c>
      <c r="E207" s="1">
        <v>142</v>
      </c>
      <c r="F207" s="1" t="s">
        <v>8</v>
      </c>
      <c r="G207" s="1" t="s">
        <v>8</v>
      </c>
      <c r="H207" s="1" t="s">
        <v>8</v>
      </c>
    </row>
    <row r="208" spans="1:8" x14ac:dyDescent="0.25">
      <c r="A208" s="36"/>
      <c r="B208" s="34"/>
      <c r="C208" s="1">
        <v>5</v>
      </c>
      <c r="D208" s="1">
        <v>135</v>
      </c>
      <c r="E208" s="1">
        <v>144</v>
      </c>
      <c r="F208" s="1" t="s">
        <v>8</v>
      </c>
      <c r="G208" s="1" t="s">
        <v>8</v>
      </c>
      <c r="H208" s="1" t="s">
        <v>8</v>
      </c>
    </row>
    <row r="209" spans="1:10" x14ac:dyDescent="0.25">
      <c r="A209" s="36"/>
      <c r="B209" s="34"/>
      <c r="C209" s="1">
        <v>6</v>
      </c>
      <c r="D209" s="1">
        <v>136</v>
      </c>
      <c r="E209" s="1">
        <v>131</v>
      </c>
      <c r="F209" s="1" t="s">
        <v>8</v>
      </c>
      <c r="G209" s="1" t="s">
        <v>8</v>
      </c>
      <c r="H209" s="1" t="s">
        <v>8</v>
      </c>
    </row>
    <row r="210" spans="1:10" x14ac:dyDescent="0.25">
      <c r="A210" s="37" t="s">
        <v>32</v>
      </c>
      <c r="B210" s="34">
        <v>44468</v>
      </c>
      <c r="C210" s="1">
        <v>1</v>
      </c>
      <c r="D210" s="1">
        <v>84</v>
      </c>
      <c r="E210" s="1">
        <v>164</v>
      </c>
      <c r="F210" s="1" t="s">
        <v>8</v>
      </c>
      <c r="G210" s="1" t="s">
        <v>8</v>
      </c>
      <c r="H210" s="1" t="s">
        <v>8</v>
      </c>
      <c r="I210" s="18"/>
      <c r="J210" s="18"/>
    </row>
    <row r="211" spans="1:10" x14ac:dyDescent="0.25">
      <c r="A211" s="36"/>
      <c r="B211" s="34"/>
      <c r="C211" s="1">
        <v>2</v>
      </c>
      <c r="D211" s="1">
        <v>87</v>
      </c>
      <c r="E211" s="1">
        <v>120</v>
      </c>
      <c r="F211" s="1" t="s">
        <v>8</v>
      </c>
      <c r="G211" s="1" t="s">
        <v>8</v>
      </c>
      <c r="H211" s="1" t="s">
        <v>8</v>
      </c>
      <c r="I211" s="18"/>
      <c r="J211" s="18"/>
    </row>
    <row r="212" spans="1:10" x14ac:dyDescent="0.25">
      <c r="A212" s="36"/>
      <c r="B212" s="34"/>
      <c r="C212" s="1">
        <v>3</v>
      </c>
      <c r="D212" s="1">
        <v>124</v>
      </c>
      <c r="E212" s="1">
        <v>155</v>
      </c>
      <c r="F212" s="1" t="s">
        <v>8</v>
      </c>
      <c r="G212" s="1" t="s">
        <v>8</v>
      </c>
      <c r="H212" s="1" t="s">
        <v>8</v>
      </c>
      <c r="I212" s="18"/>
      <c r="J212" s="18"/>
    </row>
    <row r="213" spans="1:10" x14ac:dyDescent="0.25">
      <c r="A213" s="36"/>
      <c r="B213" s="34"/>
      <c r="C213" s="1">
        <v>4</v>
      </c>
      <c r="D213" s="1">
        <v>110</v>
      </c>
      <c r="E213" s="1">
        <v>130</v>
      </c>
      <c r="F213" s="1" t="s">
        <v>8</v>
      </c>
      <c r="G213" s="1" t="s">
        <v>8</v>
      </c>
      <c r="H213" s="1" t="s">
        <v>8</v>
      </c>
      <c r="I213" s="18"/>
      <c r="J213" s="18"/>
    </row>
    <row r="214" spans="1:10" x14ac:dyDescent="0.25">
      <c r="A214" s="36"/>
      <c r="B214" s="34"/>
      <c r="C214" s="1">
        <v>5</v>
      </c>
      <c r="D214" s="1">
        <v>107</v>
      </c>
      <c r="E214" s="1">
        <v>120</v>
      </c>
      <c r="F214" s="1" t="s">
        <v>8</v>
      </c>
      <c r="G214" s="1" t="s">
        <v>8</v>
      </c>
      <c r="H214" s="1" t="s">
        <v>8</v>
      </c>
    </row>
    <row r="215" spans="1:10" x14ac:dyDescent="0.25">
      <c r="A215" s="37" t="s">
        <v>33</v>
      </c>
      <c r="B215" s="34">
        <v>44477</v>
      </c>
      <c r="C215" s="1">
        <v>1</v>
      </c>
      <c r="D215" s="1">
        <v>130</v>
      </c>
      <c r="E215" s="1">
        <v>147</v>
      </c>
      <c r="F215" s="1" t="s">
        <v>8</v>
      </c>
      <c r="G215" s="1" t="s">
        <v>8</v>
      </c>
      <c r="H215" s="1" t="s">
        <v>8</v>
      </c>
    </row>
    <row r="216" spans="1:10" x14ac:dyDescent="0.25">
      <c r="A216" s="36"/>
      <c r="B216" s="34"/>
      <c r="C216" s="1">
        <v>2</v>
      </c>
      <c r="D216" s="1">
        <v>110</v>
      </c>
      <c r="E216" s="1">
        <v>132</v>
      </c>
      <c r="F216" s="1" t="s">
        <v>8</v>
      </c>
      <c r="G216" s="1" t="s">
        <v>8</v>
      </c>
      <c r="H216" s="1" t="s">
        <v>8</v>
      </c>
    </row>
    <row r="217" spans="1:10" x14ac:dyDescent="0.25">
      <c r="A217" s="36"/>
      <c r="B217" s="34"/>
      <c r="C217" s="1">
        <v>3</v>
      </c>
      <c r="D217" s="1">
        <v>93</v>
      </c>
      <c r="E217" s="1">
        <v>133</v>
      </c>
      <c r="F217" s="1" t="s">
        <v>8</v>
      </c>
      <c r="G217" s="1" t="s">
        <v>8</v>
      </c>
      <c r="H217" s="1" t="s">
        <v>8</v>
      </c>
    </row>
    <row r="218" spans="1:10" x14ac:dyDescent="0.25">
      <c r="A218" s="36"/>
      <c r="B218" s="34"/>
      <c r="C218" s="1">
        <v>4</v>
      </c>
      <c r="D218" s="1">
        <v>155</v>
      </c>
      <c r="E218" s="1">
        <v>129</v>
      </c>
      <c r="F218" s="1" t="s">
        <v>8</v>
      </c>
      <c r="G218" s="1" t="s">
        <v>8</v>
      </c>
      <c r="H218" s="1" t="s">
        <v>8</v>
      </c>
    </row>
    <row r="219" spans="1:10" x14ac:dyDescent="0.25">
      <c r="A219" s="36"/>
      <c r="B219" s="34"/>
      <c r="C219" s="1">
        <v>5</v>
      </c>
      <c r="D219" s="1">
        <v>123</v>
      </c>
      <c r="E219" s="1">
        <v>144</v>
      </c>
      <c r="F219" s="1" t="s">
        <v>8</v>
      </c>
      <c r="G219" s="1" t="s">
        <v>8</v>
      </c>
      <c r="H219" s="1" t="s">
        <v>8</v>
      </c>
    </row>
    <row r="220" spans="1:10" x14ac:dyDescent="0.25">
      <c r="A220" s="37" t="s">
        <v>34</v>
      </c>
      <c r="B220" s="34">
        <v>44484</v>
      </c>
      <c r="C220" s="1">
        <v>1</v>
      </c>
      <c r="D220" s="1">
        <v>91</v>
      </c>
      <c r="E220" s="1">
        <v>147</v>
      </c>
      <c r="F220" s="1" t="s">
        <v>8</v>
      </c>
      <c r="G220" s="1" t="s">
        <v>8</v>
      </c>
      <c r="H220" s="1" t="s">
        <v>8</v>
      </c>
    </row>
    <row r="221" spans="1:10" x14ac:dyDescent="0.25">
      <c r="A221" s="36"/>
      <c r="B221" s="34"/>
      <c r="C221" s="1">
        <v>2</v>
      </c>
      <c r="D221" s="1">
        <v>154</v>
      </c>
      <c r="E221" s="1">
        <v>133</v>
      </c>
      <c r="F221" s="1" t="s">
        <v>8</v>
      </c>
      <c r="G221" s="1" t="s">
        <v>8</v>
      </c>
      <c r="H221" s="1" t="s">
        <v>8</v>
      </c>
    </row>
    <row r="222" spans="1:10" x14ac:dyDescent="0.25">
      <c r="A222" s="36"/>
      <c r="B222" s="34"/>
      <c r="C222" s="1">
        <v>3</v>
      </c>
      <c r="D222" s="1">
        <v>126</v>
      </c>
      <c r="E222" s="1">
        <v>136</v>
      </c>
      <c r="F222" s="1" t="s">
        <v>8</v>
      </c>
      <c r="G222" s="1" t="s">
        <v>8</v>
      </c>
      <c r="H222" s="1" t="s">
        <v>8</v>
      </c>
    </row>
    <row r="223" spans="1:10" x14ac:dyDescent="0.25">
      <c r="A223" s="36"/>
      <c r="B223" s="34"/>
      <c r="C223" s="1">
        <v>4</v>
      </c>
      <c r="D223" s="1">
        <v>100</v>
      </c>
      <c r="E223" s="1">
        <v>119</v>
      </c>
      <c r="F223" s="1" t="s">
        <v>8</v>
      </c>
      <c r="G223" s="1" t="s">
        <v>8</v>
      </c>
      <c r="H223" s="1" t="s">
        <v>8</v>
      </c>
    </row>
    <row r="224" spans="1:10" x14ac:dyDescent="0.25">
      <c r="A224" s="36"/>
      <c r="B224" s="34"/>
      <c r="C224" s="1">
        <v>5</v>
      </c>
      <c r="D224" s="1">
        <v>138</v>
      </c>
      <c r="E224" s="1">
        <v>151</v>
      </c>
      <c r="F224" s="1" t="s">
        <v>8</v>
      </c>
      <c r="G224" s="1" t="s">
        <v>8</v>
      </c>
      <c r="H224" s="1" t="s">
        <v>8</v>
      </c>
    </row>
    <row r="225" spans="1:8" x14ac:dyDescent="0.25">
      <c r="A225" s="37" t="s">
        <v>35</v>
      </c>
      <c r="B225" s="34">
        <v>44490</v>
      </c>
      <c r="C225" s="1">
        <v>1</v>
      </c>
      <c r="D225" s="1">
        <v>78</v>
      </c>
      <c r="E225" s="1">
        <v>112</v>
      </c>
      <c r="F225" s="1" t="s">
        <v>8</v>
      </c>
      <c r="G225" s="1" t="s">
        <v>8</v>
      </c>
      <c r="H225" s="1" t="s">
        <v>8</v>
      </c>
    </row>
    <row r="226" spans="1:8" x14ac:dyDescent="0.25">
      <c r="A226" s="36"/>
      <c r="B226" s="34"/>
      <c r="C226" s="1">
        <v>2</v>
      </c>
      <c r="D226" s="1">
        <v>132</v>
      </c>
      <c r="E226" s="1">
        <v>138</v>
      </c>
      <c r="F226" s="1" t="s">
        <v>8</v>
      </c>
      <c r="G226" s="1" t="s">
        <v>8</v>
      </c>
      <c r="H226" s="1" t="s">
        <v>8</v>
      </c>
    </row>
    <row r="227" spans="1:8" x14ac:dyDescent="0.25">
      <c r="A227" s="36"/>
      <c r="B227" s="34"/>
      <c r="C227" s="1">
        <v>3</v>
      </c>
      <c r="D227" s="1">
        <v>122</v>
      </c>
      <c r="E227" s="1">
        <v>126</v>
      </c>
      <c r="F227" s="1" t="s">
        <v>8</v>
      </c>
      <c r="G227" s="1" t="s">
        <v>8</v>
      </c>
      <c r="H227" s="1" t="s">
        <v>8</v>
      </c>
    </row>
    <row r="228" spans="1:8" x14ac:dyDescent="0.25">
      <c r="A228" s="36"/>
      <c r="B228" s="34"/>
      <c r="C228" s="1">
        <v>4</v>
      </c>
      <c r="D228" s="1">
        <v>108</v>
      </c>
      <c r="E228" s="1">
        <v>106</v>
      </c>
      <c r="F228" s="1" t="s">
        <v>8</v>
      </c>
      <c r="G228" s="1" t="s">
        <v>8</v>
      </c>
      <c r="H228" s="1" t="s">
        <v>8</v>
      </c>
    </row>
    <row r="229" spans="1:8" x14ac:dyDescent="0.25">
      <c r="A229" s="36"/>
      <c r="B229" s="34"/>
      <c r="C229" s="1">
        <v>5</v>
      </c>
      <c r="D229" s="1">
        <v>141</v>
      </c>
      <c r="E229" s="1">
        <v>105</v>
      </c>
      <c r="F229" s="1" t="s">
        <v>8</v>
      </c>
      <c r="G229" s="1" t="s">
        <v>8</v>
      </c>
      <c r="H229" s="1" t="s">
        <v>8</v>
      </c>
    </row>
    <row r="230" spans="1:8" x14ac:dyDescent="0.25">
      <c r="A230" s="37" t="s">
        <v>36</v>
      </c>
      <c r="B230" s="34">
        <v>44496</v>
      </c>
      <c r="C230" s="1">
        <v>1</v>
      </c>
      <c r="D230" s="1">
        <v>117</v>
      </c>
      <c r="E230" s="1">
        <v>137</v>
      </c>
      <c r="F230" s="1" t="s">
        <v>8</v>
      </c>
      <c r="G230" s="1" t="s">
        <v>8</v>
      </c>
      <c r="H230" s="1" t="s">
        <v>8</v>
      </c>
    </row>
    <row r="231" spans="1:8" x14ac:dyDescent="0.25">
      <c r="A231" s="36"/>
      <c r="B231" s="34"/>
      <c r="C231" s="1">
        <v>2</v>
      </c>
      <c r="D231" s="1">
        <v>107</v>
      </c>
      <c r="E231" s="1">
        <v>133</v>
      </c>
      <c r="F231" s="1" t="s">
        <v>8</v>
      </c>
      <c r="G231" s="1" t="s">
        <v>8</v>
      </c>
      <c r="H231" s="1" t="s">
        <v>8</v>
      </c>
    </row>
    <row r="232" spans="1:8" x14ac:dyDescent="0.25">
      <c r="A232" s="36"/>
      <c r="B232" s="34"/>
      <c r="C232" s="1">
        <v>3</v>
      </c>
      <c r="D232" s="1">
        <v>129</v>
      </c>
      <c r="E232" s="1">
        <v>126</v>
      </c>
      <c r="F232" s="1" t="s">
        <v>8</v>
      </c>
      <c r="G232" s="1" t="s">
        <v>8</v>
      </c>
      <c r="H232" s="1" t="s">
        <v>8</v>
      </c>
    </row>
    <row r="233" spans="1:8" x14ac:dyDescent="0.25">
      <c r="A233" s="36"/>
      <c r="B233" s="34"/>
      <c r="C233" s="1">
        <v>4</v>
      </c>
      <c r="D233" s="1">
        <v>135</v>
      </c>
      <c r="E233" s="1">
        <v>160</v>
      </c>
      <c r="F233" s="1" t="s">
        <v>8</v>
      </c>
      <c r="G233" s="1" t="s">
        <v>8</v>
      </c>
      <c r="H233" s="1" t="s">
        <v>8</v>
      </c>
    </row>
    <row r="234" spans="1:8" x14ac:dyDescent="0.25">
      <c r="A234" s="36"/>
      <c r="B234" s="34"/>
      <c r="C234" s="1">
        <v>5</v>
      </c>
      <c r="D234" s="1">
        <v>127</v>
      </c>
      <c r="E234" s="1">
        <v>111</v>
      </c>
      <c r="F234" s="1" t="s">
        <v>8</v>
      </c>
      <c r="G234" s="1" t="s">
        <v>8</v>
      </c>
      <c r="H234" s="1" t="s">
        <v>8</v>
      </c>
    </row>
    <row r="235" spans="1:8" x14ac:dyDescent="0.25">
      <c r="A235" s="37" t="s">
        <v>37</v>
      </c>
      <c r="B235" s="34">
        <v>44505</v>
      </c>
      <c r="C235" s="1">
        <v>1</v>
      </c>
      <c r="D235" s="1">
        <v>89</v>
      </c>
      <c r="E235" s="1" t="s">
        <v>8</v>
      </c>
      <c r="F235" s="1" t="s">
        <v>8</v>
      </c>
      <c r="G235" s="1" t="s">
        <v>8</v>
      </c>
      <c r="H235" s="1" t="s">
        <v>8</v>
      </c>
    </row>
    <row r="236" spans="1:8" x14ac:dyDescent="0.25">
      <c r="A236" s="36"/>
      <c r="B236" s="34"/>
      <c r="C236" s="1">
        <v>2</v>
      </c>
      <c r="D236" s="1">
        <v>137</v>
      </c>
      <c r="E236" s="1" t="s">
        <v>8</v>
      </c>
      <c r="F236" s="1" t="s">
        <v>8</v>
      </c>
      <c r="G236" s="1" t="s">
        <v>8</v>
      </c>
      <c r="H236" s="1" t="s">
        <v>8</v>
      </c>
    </row>
    <row r="237" spans="1:8" x14ac:dyDescent="0.25">
      <c r="A237" s="36"/>
      <c r="B237" s="34"/>
      <c r="C237" s="1">
        <v>3</v>
      </c>
      <c r="D237" s="1">
        <v>102</v>
      </c>
      <c r="E237" s="1" t="s">
        <v>8</v>
      </c>
      <c r="F237" s="1" t="s">
        <v>8</v>
      </c>
      <c r="G237" s="1" t="s">
        <v>8</v>
      </c>
      <c r="H237" s="1" t="s">
        <v>8</v>
      </c>
    </row>
    <row r="238" spans="1:8" x14ac:dyDescent="0.25">
      <c r="A238" s="36"/>
      <c r="B238" s="34"/>
      <c r="C238" s="1">
        <v>4</v>
      </c>
      <c r="D238" s="1">
        <v>111</v>
      </c>
      <c r="E238" s="1" t="s">
        <v>8</v>
      </c>
      <c r="F238" s="1" t="s">
        <v>8</v>
      </c>
      <c r="G238" s="1" t="s">
        <v>8</v>
      </c>
      <c r="H238" s="1" t="s">
        <v>8</v>
      </c>
    </row>
    <row r="239" spans="1:8" x14ac:dyDescent="0.25">
      <c r="A239" s="36"/>
      <c r="B239" s="34"/>
      <c r="C239" s="1">
        <v>5</v>
      </c>
      <c r="D239" s="1">
        <v>130</v>
      </c>
      <c r="E239" s="1" t="s">
        <v>8</v>
      </c>
      <c r="F239" s="1" t="s">
        <v>8</v>
      </c>
      <c r="G239" s="1" t="s">
        <v>8</v>
      </c>
      <c r="H239" s="1" t="s">
        <v>8</v>
      </c>
    </row>
    <row r="240" spans="1:8" x14ac:dyDescent="0.25">
      <c r="A240" s="37" t="s">
        <v>38</v>
      </c>
      <c r="B240" s="34">
        <v>44511</v>
      </c>
      <c r="C240" s="1">
        <v>1</v>
      </c>
      <c r="D240" s="1">
        <v>99</v>
      </c>
      <c r="E240" s="1">
        <v>142</v>
      </c>
      <c r="F240" s="1" t="s">
        <v>8</v>
      </c>
      <c r="G240" s="1" t="s">
        <v>8</v>
      </c>
      <c r="H240" s="1" t="s">
        <v>8</v>
      </c>
    </row>
    <row r="241" spans="1:10" x14ac:dyDescent="0.25">
      <c r="A241" s="36"/>
      <c r="B241" s="34"/>
      <c r="C241" s="1">
        <v>2</v>
      </c>
      <c r="D241" s="1">
        <v>135</v>
      </c>
      <c r="E241" s="1">
        <v>127</v>
      </c>
      <c r="F241" s="1" t="s">
        <v>8</v>
      </c>
      <c r="G241" s="1" t="s">
        <v>8</v>
      </c>
      <c r="H241" s="1" t="s">
        <v>8</v>
      </c>
    </row>
    <row r="242" spans="1:10" x14ac:dyDescent="0.25">
      <c r="A242" s="36"/>
      <c r="B242" s="34"/>
      <c r="C242" s="1">
        <v>3</v>
      </c>
      <c r="D242" s="1">
        <v>123</v>
      </c>
      <c r="E242" s="1">
        <v>101</v>
      </c>
      <c r="F242" s="1" t="s">
        <v>8</v>
      </c>
      <c r="G242" s="1" t="s">
        <v>8</v>
      </c>
      <c r="H242" s="1" t="s">
        <v>8</v>
      </c>
    </row>
    <row r="243" spans="1:10" x14ac:dyDescent="0.25">
      <c r="A243" s="36"/>
      <c r="B243" s="34"/>
      <c r="C243" s="1">
        <v>4</v>
      </c>
      <c r="D243" s="1">
        <v>131</v>
      </c>
      <c r="E243" s="1">
        <v>142</v>
      </c>
      <c r="F243" s="1" t="s">
        <v>8</v>
      </c>
      <c r="G243" s="1" t="s">
        <v>8</v>
      </c>
      <c r="H243" s="1" t="s">
        <v>8</v>
      </c>
    </row>
    <row r="244" spans="1:10" x14ac:dyDescent="0.25">
      <c r="A244" s="36"/>
      <c r="B244" s="34"/>
      <c r="C244" s="1">
        <v>5</v>
      </c>
      <c r="D244" s="1">
        <v>110</v>
      </c>
      <c r="E244" s="1">
        <v>151</v>
      </c>
      <c r="F244" s="1" t="s">
        <v>8</v>
      </c>
      <c r="G244" s="1" t="s">
        <v>8</v>
      </c>
      <c r="H244" s="1" t="s">
        <v>8</v>
      </c>
      <c r="J244" s="25"/>
    </row>
    <row r="245" spans="1:10" x14ac:dyDescent="0.25">
      <c r="A245" s="37" t="s">
        <v>39</v>
      </c>
      <c r="B245" s="34">
        <v>44533</v>
      </c>
      <c r="C245" s="1">
        <v>1</v>
      </c>
      <c r="D245" s="1">
        <v>110</v>
      </c>
      <c r="E245" s="1" t="s">
        <v>8</v>
      </c>
      <c r="F245" s="1" t="s">
        <v>8</v>
      </c>
      <c r="G245" s="1" t="s">
        <v>8</v>
      </c>
      <c r="H245" s="1" t="s">
        <v>8</v>
      </c>
    </row>
    <row r="246" spans="1:10" x14ac:dyDescent="0.25">
      <c r="A246" s="36"/>
      <c r="B246" s="34"/>
      <c r="C246" s="1">
        <v>2</v>
      </c>
      <c r="D246" s="1">
        <v>169</v>
      </c>
      <c r="E246" s="1" t="s">
        <v>8</v>
      </c>
      <c r="F246" s="1" t="s">
        <v>8</v>
      </c>
      <c r="G246" s="1" t="s">
        <v>8</v>
      </c>
      <c r="H246" s="1" t="s">
        <v>8</v>
      </c>
    </row>
    <row r="247" spans="1:10" x14ac:dyDescent="0.25">
      <c r="A247" s="36"/>
      <c r="B247" s="34"/>
      <c r="C247" s="1">
        <v>3</v>
      </c>
      <c r="D247" s="1">
        <v>98</v>
      </c>
      <c r="E247" s="1" t="s">
        <v>8</v>
      </c>
      <c r="F247" s="1" t="s">
        <v>8</v>
      </c>
      <c r="G247" s="1" t="s">
        <v>8</v>
      </c>
      <c r="H247" s="1" t="s">
        <v>8</v>
      </c>
    </row>
    <row r="248" spans="1:10" x14ac:dyDescent="0.25">
      <c r="A248" s="36"/>
      <c r="B248" s="34"/>
      <c r="C248" s="1">
        <v>4</v>
      </c>
      <c r="D248" s="1">
        <v>132</v>
      </c>
      <c r="E248" s="1" t="s">
        <v>8</v>
      </c>
      <c r="F248" s="1" t="s">
        <v>8</v>
      </c>
      <c r="G248" s="1" t="s">
        <v>8</v>
      </c>
      <c r="H248" s="1" t="s">
        <v>8</v>
      </c>
    </row>
    <row r="249" spans="1:10" x14ac:dyDescent="0.25">
      <c r="A249" s="36"/>
      <c r="B249" s="34"/>
      <c r="C249" s="1">
        <v>5</v>
      </c>
      <c r="D249" s="1">
        <v>133</v>
      </c>
      <c r="E249" s="1" t="s">
        <v>8</v>
      </c>
      <c r="F249" s="1" t="s">
        <v>8</v>
      </c>
      <c r="G249" s="1" t="s">
        <v>8</v>
      </c>
      <c r="H249" s="1" t="s">
        <v>8</v>
      </c>
    </row>
    <row r="250" spans="1:10" x14ac:dyDescent="0.25">
      <c r="A250" s="36"/>
      <c r="B250" s="34"/>
      <c r="C250" s="1">
        <v>6</v>
      </c>
      <c r="D250" s="1">
        <v>90</v>
      </c>
      <c r="E250" s="1" t="s">
        <v>8</v>
      </c>
      <c r="F250" s="1" t="s">
        <v>8</v>
      </c>
      <c r="G250" s="1" t="s">
        <v>8</v>
      </c>
      <c r="H250" s="1" t="s">
        <v>8</v>
      </c>
    </row>
    <row r="251" spans="1:10" x14ac:dyDescent="0.25">
      <c r="A251" s="37" t="s">
        <v>40</v>
      </c>
      <c r="B251" s="34">
        <v>44540</v>
      </c>
      <c r="C251" s="1">
        <v>1</v>
      </c>
      <c r="D251" s="1">
        <v>82</v>
      </c>
      <c r="E251" s="1">
        <v>153</v>
      </c>
      <c r="F251" s="1" t="s">
        <v>8</v>
      </c>
      <c r="G251" s="1" t="s">
        <v>8</v>
      </c>
      <c r="H251" s="1" t="s">
        <v>8</v>
      </c>
    </row>
    <row r="252" spans="1:10" x14ac:dyDescent="0.25">
      <c r="A252" s="36"/>
      <c r="B252" s="34"/>
      <c r="C252" s="1">
        <v>2</v>
      </c>
      <c r="D252" s="1">
        <v>121</v>
      </c>
      <c r="E252" s="1">
        <v>178</v>
      </c>
      <c r="F252" s="1" t="s">
        <v>8</v>
      </c>
      <c r="G252" s="1" t="s">
        <v>8</v>
      </c>
      <c r="H252" s="1" t="s">
        <v>8</v>
      </c>
    </row>
    <row r="253" spans="1:10" x14ac:dyDescent="0.25">
      <c r="A253" s="36"/>
      <c r="B253" s="34"/>
      <c r="C253" s="1">
        <v>3</v>
      </c>
      <c r="D253" s="1">
        <v>109</v>
      </c>
      <c r="E253" s="1">
        <v>127</v>
      </c>
      <c r="F253" s="1" t="s">
        <v>8</v>
      </c>
      <c r="G253" s="1" t="s">
        <v>8</v>
      </c>
      <c r="H253" s="1" t="s">
        <v>8</v>
      </c>
    </row>
    <row r="254" spans="1:10" x14ac:dyDescent="0.25">
      <c r="A254" s="36"/>
      <c r="B254" s="34"/>
      <c r="C254" s="1">
        <v>4</v>
      </c>
      <c r="D254" s="1">
        <v>127</v>
      </c>
      <c r="E254" s="1">
        <v>149</v>
      </c>
      <c r="F254" s="1" t="s">
        <v>8</v>
      </c>
      <c r="G254" s="1" t="s">
        <v>8</v>
      </c>
      <c r="H254" s="1" t="s">
        <v>8</v>
      </c>
    </row>
    <row r="255" spans="1:10" x14ac:dyDescent="0.25">
      <c r="A255" s="36"/>
      <c r="B255" s="34"/>
      <c r="C255" s="1">
        <v>5</v>
      </c>
      <c r="D255" s="1">
        <v>118</v>
      </c>
      <c r="E255" s="1">
        <v>168</v>
      </c>
      <c r="F255" s="1" t="s">
        <v>8</v>
      </c>
      <c r="G255" s="1" t="s">
        <v>8</v>
      </c>
      <c r="H255" s="1" t="s">
        <v>8</v>
      </c>
    </row>
    <row r="256" spans="1:10" x14ac:dyDescent="0.25">
      <c r="A256" s="37" t="s">
        <v>41</v>
      </c>
      <c r="B256" s="34">
        <v>44554</v>
      </c>
      <c r="C256" s="1">
        <v>1</v>
      </c>
      <c r="D256" s="1">
        <v>100</v>
      </c>
      <c r="E256" s="1" t="s">
        <v>8</v>
      </c>
      <c r="F256" s="1" t="s">
        <v>8</v>
      </c>
      <c r="G256" s="1" t="s">
        <v>8</v>
      </c>
      <c r="H256" s="1" t="s">
        <v>8</v>
      </c>
    </row>
    <row r="257" spans="1:8" x14ac:dyDescent="0.25">
      <c r="A257" s="36"/>
      <c r="B257" s="34"/>
      <c r="C257" s="1">
        <v>2</v>
      </c>
      <c r="D257" s="1">
        <v>96</v>
      </c>
      <c r="E257" s="1" t="s">
        <v>8</v>
      </c>
      <c r="F257" s="1" t="s">
        <v>8</v>
      </c>
      <c r="G257" s="1" t="s">
        <v>8</v>
      </c>
      <c r="H257" s="1" t="s">
        <v>8</v>
      </c>
    </row>
    <row r="258" spans="1:8" x14ac:dyDescent="0.25">
      <c r="A258" s="36"/>
      <c r="B258" s="34"/>
      <c r="C258" s="1">
        <v>3</v>
      </c>
      <c r="D258" s="1">
        <v>106</v>
      </c>
      <c r="E258" s="1" t="s">
        <v>8</v>
      </c>
      <c r="F258" s="1" t="s">
        <v>8</v>
      </c>
      <c r="G258" s="1" t="s">
        <v>8</v>
      </c>
      <c r="H258" s="1" t="s">
        <v>8</v>
      </c>
    </row>
    <row r="259" spans="1:8" x14ac:dyDescent="0.25">
      <c r="A259" s="36"/>
      <c r="B259" s="34"/>
      <c r="C259" s="1">
        <v>4</v>
      </c>
      <c r="D259" s="1">
        <v>93</v>
      </c>
      <c r="E259" s="1" t="s">
        <v>8</v>
      </c>
      <c r="F259" s="1" t="s">
        <v>8</v>
      </c>
      <c r="G259" s="1" t="s">
        <v>8</v>
      </c>
      <c r="H259" s="1" t="s">
        <v>8</v>
      </c>
    </row>
    <row r="260" spans="1:8" x14ac:dyDescent="0.25">
      <c r="A260" s="36"/>
      <c r="B260" s="34"/>
      <c r="C260" s="1">
        <v>5</v>
      </c>
      <c r="D260" s="1">
        <v>139</v>
      </c>
      <c r="E260" s="1" t="s">
        <v>8</v>
      </c>
      <c r="F260" s="1" t="s">
        <v>8</v>
      </c>
      <c r="G260" s="1" t="s">
        <v>8</v>
      </c>
      <c r="H260" s="1" t="s">
        <v>8</v>
      </c>
    </row>
    <row r="261" spans="1:8" x14ac:dyDescent="0.25">
      <c r="A261" s="36"/>
      <c r="B261" s="34"/>
      <c r="C261" s="1">
        <v>6</v>
      </c>
      <c r="D261" s="1">
        <v>126</v>
      </c>
      <c r="E261" s="1" t="s">
        <v>8</v>
      </c>
      <c r="F261" s="1" t="s">
        <v>8</v>
      </c>
      <c r="G261" s="1" t="s">
        <v>8</v>
      </c>
      <c r="H261" s="1" t="s">
        <v>8</v>
      </c>
    </row>
    <row r="262" spans="1:8" x14ac:dyDescent="0.25">
      <c r="A262" s="37" t="s">
        <v>42</v>
      </c>
      <c r="B262" s="34">
        <v>44568</v>
      </c>
      <c r="C262" s="1">
        <v>1</v>
      </c>
      <c r="D262" s="1">
        <v>106</v>
      </c>
      <c r="E262" s="1">
        <v>87</v>
      </c>
      <c r="F262" s="1" t="s">
        <v>8</v>
      </c>
      <c r="G262" s="1" t="s">
        <v>8</v>
      </c>
      <c r="H262" s="1" t="s">
        <v>8</v>
      </c>
    </row>
    <row r="263" spans="1:8" x14ac:dyDescent="0.25">
      <c r="A263" s="36"/>
      <c r="B263" s="34"/>
      <c r="C263" s="1">
        <v>2</v>
      </c>
      <c r="D263" s="1">
        <v>112</v>
      </c>
      <c r="E263" s="1">
        <v>173</v>
      </c>
      <c r="F263" s="1" t="s">
        <v>8</v>
      </c>
      <c r="G263" s="1" t="s">
        <v>8</v>
      </c>
      <c r="H263" s="1" t="s">
        <v>8</v>
      </c>
    </row>
    <row r="264" spans="1:8" x14ac:dyDescent="0.25">
      <c r="A264" s="36"/>
      <c r="B264" s="34"/>
      <c r="C264" s="1">
        <v>3</v>
      </c>
      <c r="D264" s="1">
        <v>107</v>
      </c>
      <c r="E264" s="1">
        <v>146</v>
      </c>
      <c r="F264" s="1" t="s">
        <v>8</v>
      </c>
      <c r="G264" s="1" t="s">
        <v>8</v>
      </c>
      <c r="H264" s="1" t="s">
        <v>8</v>
      </c>
    </row>
    <row r="265" spans="1:8" x14ac:dyDescent="0.25">
      <c r="A265" s="36"/>
      <c r="B265" s="34"/>
      <c r="C265" s="1">
        <v>4</v>
      </c>
      <c r="D265" s="1">
        <v>142</v>
      </c>
      <c r="E265" s="1">
        <v>136</v>
      </c>
      <c r="F265" s="1" t="s">
        <v>8</v>
      </c>
      <c r="G265" s="1" t="s">
        <v>8</v>
      </c>
      <c r="H265" s="1" t="s">
        <v>8</v>
      </c>
    </row>
    <row r="266" spans="1:8" x14ac:dyDescent="0.25">
      <c r="A266" s="36"/>
      <c r="B266" s="34"/>
      <c r="C266" s="1">
        <v>5</v>
      </c>
      <c r="D266" s="1">
        <v>126</v>
      </c>
      <c r="E266" s="1">
        <v>116</v>
      </c>
      <c r="F266" s="1" t="s">
        <v>8</v>
      </c>
      <c r="G266" s="1" t="s">
        <v>8</v>
      </c>
      <c r="H266" s="1" t="s">
        <v>8</v>
      </c>
    </row>
    <row r="267" spans="1:8" x14ac:dyDescent="0.25">
      <c r="A267" s="37" t="s">
        <v>43</v>
      </c>
      <c r="B267" s="34">
        <v>44582</v>
      </c>
      <c r="C267" s="1">
        <v>1</v>
      </c>
      <c r="D267" s="1">
        <v>98</v>
      </c>
      <c r="E267" s="1">
        <v>106</v>
      </c>
      <c r="F267" s="1" t="s">
        <v>8</v>
      </c>
      <c r="G267" s="1" t="s">
        <v>8</v>
      </c>
      <c r="H267" s="1" t="s">
        <v>8</v>
      </c>
    </row>
    <row r="268" spans="1:8" x14ac:dyDescent="0.25">
      <c r="A268" s="36"/>
      <c r="B268" s="34"/>
      <c r="C268" s="1">
        <v>2</v>
      </c>
      <c r="D268" s="1">
        <v>128</v>
      </c>
      <c r="E268" s="1">
        <v>148</v>
      </c>
      <c r="F268" s="1" t="s">
        <v>8</v>
      </c>
      <c r="G268" s="1" t="s">
        <v>8</v>
      </c>
      <c r="H268" s="1" t="s">
        <v>8</v>
      </c>
    </row>
    <row r="269" spans="1:8" x14ac:dyDescent="0.25">
      <c r="A269" s="36"/>
      <c r="B269" s="34"/>
      <c r="C269" s="1">
        <v>3</v>
      </c>
      <c r="D269" s="1">
        <v>146</v>
      </c>
      <c r="E269" s="1">
        <v>130</v>
      </c>
      <c r="F269" s="1" t="s">
        <v>8</v>
      </c>
      <c r="G269" s="1" t="s">
        <v>8</v>
      </c>
      <c r="H269" s="1" t="s">
        <v>8</v>
      </c>
    </row>
    <row r="270" spans="1:8" x14ac:dyDescent="0.25">
      <c r="A270" s="36"/>
      <c r="B270" s="34"/>
      <c r="C270" s="1">
        <v>4</v>
      </c>
      <c r="D270" s="1">
        <v>131</v>
      </c>
      <c r="E270" s="1">
        <v>136</v>
      </c>
      <c r="F270" s="1" t="s">
        <v>8</v>
      </c>
      <c r="G270" s="1" t="s">
        <v>8</v>
      </c>
      <c r="H270" s="1" t="s">
        <v>8</v>
      </c>
    </row>
    <row r="271" spans="1:8" x14ac:dyDescent="0.25">
      <c r="A271" s="36"/>
      <c r="B271" s="34"/>
      <c r="C271" s="1">
        <v>5</v>
      </c>
      <c r="D271" s="1">
        <v>132</v>
      </c>
      <c r="E271" s="1">
        <v>158</v>
      </c>
      <c r="F271" s="1" t="s">
        <v>8</v>
      </c>
      <c r="G271" s="1" t="s">
        <v>8</v>
      </c>
      <c r="H271" s="1" t="s">
        <v>8</v>
      </c>
    </row>
    <row r="272" spans="1:8" x14ac:dyDescent="0.25">
      <c r="A272" s="37" t="s">
        <v>44</v>
      </c>
      <c r="B272" s="34">
        <v>44589</v>
      </c>
      <c r="C272" s="1">
        <v>1</v>
      </c>
      <c r="D272" s="1">
        <v>104</v>
      </c>
      <c r="E272" s="1">
        <v>140</v>
      </c>
      <c r="F272" s="1" t="s">
        <v>8</v>
      </c>
      <c r="G272" s="1" t="s">
        <v>8</v>
      </c>
      <c r="H272" s="1" t="s">
        <v>8</v>
      </c>
    </row>
    <row r="273" spans="1:8" x14ac:dyDescent="0.25">
      <c r="A273" s="36"/>
      <c r="B273" s="34"/>
      <c r="C273" s="1">
        <v>2</v>
      </c>
      <c r="D273" s="1">
        <v>125</v>
      </c>
      <c r="E273" s="1">
        <v>148</v>
      </c>
      <c r="F273" s="1" t="s">
        <v>8</v>
      </c>
      <c r="G273" s="1" t="s">
        <v>8</v>
      </c>
      <c r="H273" s="1" t="s">
        <v>8</v>
      </c>
    </row>
    <row r="274" spans="1:8" x14ac:dyDescent="0.25">
      <c r="A274" s="36"/>
      <c r="B274" s="34"/>
      <c r="C274" s="1">
        <v>3</v>
      </c>
      <c r="D274" s="1">
        <v>100</v>
      </c>
      <c r="E274" s="1">
        <v>129</v>
      </c>
      <c r="F274" s="1" t="s">
        <v>8</v>
      </c>
      <c r="G274" s="1" t="s">
        <v>8</v>
      </c>
      <c r="H274" s="1" t="s">
        <v>8</v>
      </c>
    </row>
    <row r="275" spans="1:8" x14ac:dyDescent="0.25">
      <c r="A275" s="36"/>
      <c r="B275" s="34"/>
      <c r="C275" s="1">
        <v>4</v>
      </c>
      <c r="D275" s="1">
        <v>124</v>
      </c>
      <c r="E275" s="1">
        <v>181</v>
      </c>
      <c r="F275" s="1" t="s">
        <v>8</v>
      </c>
      <c r="G275" s="1" t="s">
        <v>8</v>
      </c>
      <c r="H275" s="1" t="s">
        <v>8</v>
      </c>
    </row>
    <row r="276" spans="1:8" x14ac:dyDescent="0.25">
      <c r="A276" s="36"/>
      <c r="B276" s="34"/>
      <c r="C276" s="1">
        <v>5</v>
      </c>
      <c r="D276" s="1">
        <v>134</v>
      </c>
      <c r="E276" s="1">
        <v>152</v>
      </c>
      <c r="F276" s="1" t="s">
        <v>8</v>
      </c>
      <c r="G276" s="1" t="s">
        <v>8</v>
      </c>
      <c r="H276" s="1" t="s">
        <v>8</v>
      </c>
    </row>
    <row r="277" spans="1:8" x14ac:dyDescent="0.25">
      <c r="A277" s="37" t="s">
        <v>45</v>
      </c>
      <c r="B277" s="34">
        <v>44596</v>
      </c>
      <c r="C277" s="1">
        <v>1</v>
      </c>
      <c r="D277" s="1">
        <v>130</v>
      </c>
      <c r="E277" s="1" t="s">
        <v>8</v>
      </c>
      <c r="F277" s="1" t="s">
        <v>8</v>
      </c>
      <c r="G277" s="1" t="s">
        <v>8</v>
      </c>
      <c r="H277" s="1" t="s">
        <v>8</v>
      </c>
    </row>
    <row r="278" spans="1:8" x14ac:dyDescent="0.25">
      <c r="A278" s="36"/>
      <c r="B278" s="34"/>
      <c r="C278" s="1">
        <v>2</v>
      </c>
      <c r="D278" s="1">
        <v>100</v>
      </c>
      <c r="E278" s="1" t="s">
        <v>8</v>
      </c>
      <c r="F278" s="1" t="s">
        <v>8</v>
      </c>
      <c r="G278" s="1" t="s">
        <v>8</v>
      </c>
      <c r="H278" s="1" t="s">
        <v>8</v>
      </c>
    </row>
    <row r="279" spans="1:8" x14ac:dyDescent="0.25">
      <c r="A279" s="36"/>
      <c r="B279" s="34"/>
      <c r="C279" s="1">
        <v>3</v>
      </c>
      <c r="D279" s="1">
        <v>116</v>
      </c>
      <c r="E279" s="1" t="s">
        <v>8</v>
      </c>
      <c r="F279" s="1" t="s">
        <v>8</v>
      </c>
      <c r="G279" s="1" t="s">
        <v>8</v>
      </c>
      <c r="H279" s="1" t="s">
        <v>8</v>
      </c>
    </row>
    <row r="280" spans="1:8" x14ac:dyDescent="0.25">
      <c r="A280" s="36"/>
      <c r="B280" s="34"/>
      <c r="C280" s="1">
        <v>4</v>
      </c>
      <c r="D280" s="1">
        <v>128</v>
      </c>
      <c r="E280" s="1" t="s">
        <v>8</v>
      </c>
      <c r="F280" s="1" t="s">
        <v>8</v>
      </c>
      <c r="G280" s="1" t="s">
        <v>8</v>
      </c>
      <c r="H280" s="1" t="s">
        <v>8</v>
      </c>
    </row>
    <row r="281" spans="1:8" x14ac:dyDescent="0.25">
      <c r="A281" s="32" t="s">
        <v>46</v>
      </c>
      <c r="B281" s="34">
        <v>44624</v>
      </c>
      <c r="C281" s="1">
        <v>1</v>
      </c>
      <c r="D281" s="1">
        <v>101</v>
      </c>
      <c r="E281" s="1" t="s">
        <v>8</v>
      </c>
      <c r="F281" s="1" t="s">
        <v>8</v>
      </c>
      <c r="G281" s="1" t="s">
        <v>8</v>
      </c>
      <c r="H281" s="1" t="s">
        <v>8</v>
      </c>
    </row>
    <row r="282" spans="1:8" x14ac:dyDescent="0.25">
      <c r="A282" s="33"/>
      <c r="B282" s="34"/>
      <c r="C282" s="1">
        <v>2</v>
      </c>
      <c r="D282" s="1">
        <v>106</v>
      </c>
      <c r="E282" s="1" t="s">
        <v>8</v>
      </c>
      <c r="F282" s="1" t="s">
        <v>8</v>
      </c>
      <c r="G282" s="1" t="s">
        <v>8</v>
      </c>
      <c r="H282" s="1" t="s">
        <v>8</v>
      </c>
    </row>
    <row r="283" spans="1:8" x14ac:dyDescent="0.25">
      <c r="A283" s="33"/>
      <c r="B283" s="34"/>
      <c r="C283" s="1">
        <v>3</v>
      </c>
      <c r="D283" s="1">
        <v>123</v>
      </c>
      <c r="E283" s="1" t="s">
        <v>8</v>
      </c>
      <c r="F283" s="1" t="s">
        <v>8</v>
      </c>
      <c r="G283" s="1" t="s">
        <v>8</v>
      </c>
      <c r="H283" s="1" t="s">
        <v>8</v>
      </c>
    </row>
    <row r="284" spans="1:8" x14ac:dyDescent="0.25">
      <c r="A284" s="33"/>
      <c r="B284" s="34"/>
      <c r="C284" s="1">
        <v>4</v>
      </c>
      <c r="D284" s="1">
        <v>130</v>
      </c>
      <c r="E284" s="1" t="s">
        <v>8</v>
      </c>
      <c r="F284" s="1" t="s">
        <v>8</v>
      </c>
      <c r="G284" s="1" t="s">
        <v>8</v>
      </c>
      <c r="H284" s="1" t="s">
        <v>8</v>
      </c>
    </row>
    <row r="285" spans="1:8" x14ac:dyDescent="0.25">
      <c r="A285" s="48" t="s">
        <v>47</v>
      </c>
      <c r="B285" s="34">
        <v>44633</v>
      </c>
      <c r="C285" s="1">
        <v>1</v>
      </c>
      <c r="D285" s="1">
        <v>90</v>
      </c>
      <c r="E285" s="1">
        <v>129</v>
      </c>
      <c r="F285" s="1" t="s">
        <v>8</v>
      </c>
      <c r="G285" s="1" t="s">
        <v>8</v>
      </c>
      <c r="H285" s="1" t="s">
        <v>8</v>
      </c>
    </row>
    <row r="286" spans="1:8" x14ac:dyDescent="0.25">
      <c r="A286" s="38"/>
      <c r="B286" s="34"/>
      <c r="C286" s="1">
        <v>2</v>
      </c>
      <c r="D286" s="1">
        <v>110</v>
      </c>
      <c r="E286" s="1">
        <v>122</v>
      </c>
      <c r="F286" s="1" t="s">
        <v>8</v>
      </c>
      <c r="G286" s="1" t="s">
        <v>8</v>
      </c>
      <c r="H286" s="1" t="s">
        <v>8</v>
      </c>
    </row>
    <row r="287" spans="1:8" x14ac:dyDescent="0.25">
      <c r="A287" s="38"/>
      <c r="B287" s="34"/>
      <c r="C287" s="1">
        <v>3</v>
      </c>
      <c r="D287" s="1">
        <v>125</v>
      </c>
      <c r="E287" s="1">
        <v>143</v>
      </c>
      <c r="F287" s="1" t="s">
        <v>8</v>
      </c>
      <c r="G287" s="1" t="s">
        <v>8</v>
      </c>
      <c r="H287" s="1" t="s">
        <v>8</v>
      </c>
    </row>
    <row r="288" spans="1:8" x14ac:dyDescent="0.25">
      <c r="A288" s="38"/>
      <c r="B288" s="34"/>
      <c r="C288" s="1">
        <v>4</v>
      </c>
      <c r="D288" s="1">
        <v>139</v>
      </c>
      <c r="E288" s="1">
        <v>167</v>
      </c>
      <c r="F288" s="1" t="s">
        <v>8</v>
      </c>
      <c r="G288" s="1" t="s">
        <v>8</v>
      </c>
      <c r="H288" s="1" t="s">
        <v>8</v>
      </c>
    </row>
    <row r="289" spans="1:8" x14ac:dyDescent="0.25">
      <c r="A289" s="38"/>
      <c r="B289" s="34"/>
      <c r="C289" s="1">
        <v>5</v>
      </c>
      <c r="D289" s="1">
        <v>130</v>
      </c>
      <c r="E289" s="1">
        <v>143</v>
      </c>
      <c r="F289" s="1">
        <v>85</v>
      </c>
      <c r="G289" s="1" t="s">
        <v>8</v>
      </c>
      <c r="H289" s="1" t="s">
        <v>8</v>
      </c>
    </row>
    <row r="290" spans="1:8" x14ac:dyDescent="0.25">
      <c r="A290" s="38"/>
      <c r="B290" s="34"/>
      <c r="C290" s="1">
        <v>6</v>
      </c>
      <c r="D290" s="1">
        <v>103</v>
      </c>
      <c r="E290" s="1">
        <v>148</v>
      </c>
      <c r="F290" s="1">
        <v>142</v>
      </c>
      <c r="G290" s="1" t="s">
        <v>8</v>
      </c>
      <c r="H290" s="1" t="s">
        <v>8</v>
      </c>
    </row>
    <row r="291" spans="1:8" x14ac:dyDescent="0.25">
      <c r="A291" s="38"/>
      <c r="B291" s="34"/>
      <c r="C291" s="1">
        <v>7</v>
      </c>
      <c r="D291" s="1">
        <v>115</v>
      </c>
      <c r="E291" s="1">
        <v>152</v>
      </c>
      <c r="F291" s="1">
        <v>105</v>
      </c>
      <c r="G291" s="1" t="s">
        <v>8</v>
      </c>
      <c r="H291" s="1" t="s">
        <v>8</v>
      </c>
    </row>
    <row r="292" spans="1:8" x14ac:dyDescent="0.25">
      <c r="A292" s="32" t="s">
        <v>48</v>
      </c>
      <c r="B292" s="34">
        <v>44652</v>
      </c>
      <c r="C292" s="1">
        <v>1</v>
      </c>
      <c r="D292" s="1">
        <v>90</v>
      </c>
      <c r="E292" s="1" t="s">
        <v>8</v>
      </c>
      <c r="F292" s="1" t="s">
        <v>8</v>
      </c>
      <c r="G292" s="1" t="s">
        <v>8</v>
      </c>
      <c r="H292" s="1" t="s">
        <v>8</v>
      </c>
    </row>
    <row r="293" spans="1:8" x14ac:dyDescent="0.25">
      <c r="A293" s="33"/>
      <c r="B293" s="34"/>
      <c r="C293" s="1">
        <v>2</v>
      </c>
      <c r="D293" s="1">
        <v>87</v>
      </c>
      <c r="E293" s="1" t="s">
        <v>8</v>
      </c>
      <c r="F293" s="1" t="s">
        <v>8</v>
      </c>
      <c r="G293" s="1" t="s">
        <v>8</v>
      </c>
      <c r="H293" s="1" t="s">
        <v>8</v>
      </c>
    </row>
    <row r="294" spans="1:8" x14ac:dyDescent="0.25">
      <c r="A294" s="33"/>
      <c r="B294" s="34"/>
      <c r="C294" s="1">
        <v>3</v>
      </c>
      <c r="D294" s="1">
        <v>90</v>
      </c>
      <c r="E294" s="1" t="s">
        <v>8</v>
      </c>
      <c r="F294" s="1" t="s">
        <v>8</v>
      </c>
      <c r="G294" s="1" t="s">
        <v>8</v>
      </c>
      <c r="H294" s="1" t="s">
        <v>8</v>
      </c>
    </row>
    <row r="295" spans="1:8" x14ac:dyDescent="0.25">
      <c r="A295" s="33"/>
      <c r="B295" s="34"/>
      <c r="C295" s="1">
        <v>4</v>
      </c>
      <c r="D295" s="1">
        <v>146</v>
      </c>
      <c r="E295" s="1" t="s">
        <v>8</v>
      </c>
      <c r="F295" s="1" t="s">
        <v>8</v>
      </c>
      <c r="G295" s="1" t="s">
        <v>8</v>
      </c>
      <c r="H295" s="1" t="s">
        <v>8</v>
      </c>
    </row>
    <row r="296" spans="1:8" x14ac:dyDescent="0.25">
      <c r="A296" s="33"/>
      <c r="B296" s="34"/>
      <c r="C296" s="1">
        <v>5</v>
      </c>
      <c r="D296" s="1">
        <v>157</v>
      </c>
      <c r="E296" s="1" t="s">
        <v>8</v>
      </c>
      <c r="F296" s="1" t="s">
        <v>8</v>
      </c>
      <c r="G296" s="1" t="s">
        <v>8</v>
      </c>
      <c r="H296" s="1" t="s">
        <v>8</v>
      </c>
    </row>
    <row r="297" spans="1:8" x14ac:dyDescent="0.25">
      <c r="A297" s="33"/>
      <c r="B297" s="34"/>
      <c r="C297" s="1">
        <v>6</v>
      </c>
      <c r="D297" s="1">
        <v>120</v>
      </c>
      <c r="E297" s="1" t="s">
        <v>8</v>
      </c>
      <c r="F297" s="1" t="s">
        <v>8</v>
      </c>
      <c r="G297" s="1" t="s">
        <v>8</v>
      </c>
      <c r="H297" s="1" t="s">
        <v>8</v>
      </c>
    </row>
    <row r="298" spans="1:8" x14ac:dyDescent="0.25">
      <c r="A298" s="33"/>
      <c r="B298" s="34"/>
      <c r="C298" s="1">
        <v>7</v>
      </c>
      <c r="D298" s="1">
        <v>110</v>
      </c>
      <c r="E298" s="1" t="s">
        <v>8</v>
      </c>
      <c r="F298" s="1" t="s">
        <v>8</v>
      </c>
      <c r="G298" s="1" t="s">
        <v>8</v>
      </c>
      <c r="H298" s="1" t="s">
        <v>8</v>
      </c>
    </row>
    <row r="299" spans="1:8" x14ac:dyDescent="0.25">
      <c r="A299" s="32" t="s">
        <v>49</v>
      </c>
      <c r="B299" s="34">
        <v>44661</v>
      </c>
      <c r="C299" s="1">
        <v>1</v>
      </c>
      <c r="D299" s="1">
        <v>97</v>
      </c>
      <c r="E299" s="1">
        <v>148</v>
      </c>
      <c r="F299" s="1" t="s">
        <v>8</v>
      </c>
      <c r="G299" s="1" t="s">
        <v>8</v>
      </c>
      <c r="H299" s="1" t="s">
        <v>8</v>
      </c>
    </row>
    <row r="300" spans="1:8" x14ac:dyDescent="0.25">
      <c r="A300" s="33"/>
      <c r="B300" s="34"/>
      <c r="C300" s="1">
        <v>2</v>
      </c>
      <c r="D300" s="1">
        <v>101</v>
      </c>
      <c r="E300" s="1">
        <v>127</v>
      </c>
      <c r="F300" s="1" t="s">
        <v>8</v>
      </c>
      <c r="G300" s="1" t="s">
        <v>8</v>
      </c>
      <c r="H300" s="1" t="s">
        <v>8</v>
      </c>
    </row>
    <row r="301" spans="1:8" x14ac:dyDescent="0.25">
      <c r="A301" s="33"/>
      <c r="B301" s="34"/>
      <c r="C301" s="1">
        <v>3</v>
      </c>
      <c r="D301" s="1">
        <v>106</v>
      </c>
      <c r="E301" s="1">
        <v>162</v>
      </c>
      <c r="F301" s="1" t="s">
        <v>8</v>
      </c>
      <c r="G301" s="1" t="s">
        <v>8</v>
      </c>
      <c r="H301" s="1" t="s">
        <v>8</v>
      </c>
    </row>
    <row r="302" spans="1:8" x14ac:dyDescent="0.25">
      <c r="A302" s="33"/>
      <c r="B302" s="34"/>
      <c r="C302" s="1">
        <v>4</v>
      </c>
      <c r="D302" s="1">
        <v>111</v>
      </c>
      <c r="E302" s="1">
        <v>155</v>
      </c>
      <c r="F302" s="1" t="s">
        <v>8</v>
      </c>
      <c r="G302" s="1" t="s">
        <v>8</v>
      </c>
      <c r="H302" s="1" t="s">
        <v>8</v>
      </c>
    </row>
    <row r="303" spans="1:8" x14ac:dyDescent="0.25">
      <c r="A303" s="33"/>
      <c r="B303" s="34"/>
      <c r="C303" s="1">
        <v>5</v>
      </c>
      <c r="D303" s="1">
        <v>94</v>
      </c>
      <c r="E303" s="1">
        <v>121</v>
      </c>
      <c r="F303" s="1" t="s">
        <v>8</v>
      </c>
      <c r="G303" s="1" t="s">
        <v>8</v>
      </c>
      <c r="H303" s="1" t="s">
        <v>8</v>
      </c>
    </row>
    <row r="304" spans="1:8" x14ac:dyDescent="0.25">
      <c r="A304" s="32" t="s">
        <v>50</v>
      </c>
      <c r="B304" s="34">
        <v>44667</v>
      </c>
      <c r="C304" s="1">
        <v>1</v>
      </c>
      <c r="D304" s="1">
        <v>92</v>
      </c>
      <c r="E304" s="1" t="s">
        <v>8</v>
      </c>
      <c r="F304" s="1" t="s">
        <v>8</v>
      </c>
      <c r="G304" s="1" t="s">
        <v>8</v>
      </c>
      <c r="H304" s="1" t="s">
        <v>8</v>
      </c>
    </row>
    <row r="305" spans="1:8" x14ac:dyDescent="0.25">
      <c r="A305" s="33"/>
      <c r="B305" s="34"/>
      <c r="C305" s="1">
        <v>2</v>
      </c>
      <c r="D305" s="1">
        <v>115</v>
      </c>
      <c r="E305" s="1" t="s">
        <v>8</v>
      </c>
      <c r="F305" s="1" t="s">
        <v>8</v>
      </c>
      <c r="G305" s="1" t="s">
        <v>8</v>
      </c>
      <c r="H305" s="1" t="s">
        <v>8</v>
      </c>
    </row>
    <row r="306" spans="1:8" x14ac:dyDescent="0.25">
      <c r="A306" s="33"/>
      <c r="B306" s="34"/>
      <c r="C306" s="1">
        <v>3</v>
      </c>
      <c r="D306" s="1">
        <v>100</v>
      </c>
      <c r="E306" s="1" t="s">
        <v>8</v>
      </c>
      <c r="F306" s="1" t="s">
        <v>8</v>
      </c>
      <c r="G306" s="1" t="s">
        <v>8</v>
      </c>
      <c r="H306" s="1" t="s">
        <v>8</v>
      </c>
    </row>
    <row r="307" spans="1:8" x14ac:dyDescent="0.25">
      <c r="A307" s="33"/>
      <c r="B307" s="34"/>
      <c r="C307" s="1">
        <v>4</v>
      </c>
      <c r="D307" s="1">
        <v>121</v>
      </c>
      <c r="E307" s="1" t="s">
        <v>8</v>
      </c>
      <c r="F307" s="1" t="s">
        <v>8</v>
      </c>
      <c r="G307" s="1" t="s">
        <v>8</v>
      </c>
      <c r="H307" s="1" t="s">
        <v>8</v>
      </c>
    </row>
    <row r="308" spans="1:8" x14ac:dyDescent="0.25">
      <c r="A308" s="33"/>
      <c r="B308" s="34"/>
      <c r="C308" s="1">
        <v>5</v>
      </c>
      <c r="D308" s="1">
        <v>83</v>
      </c>
      <c r="E308" s="1" t="s">
        <v>8</v>
      </c>
      <c r="F308" s="1" t="s">
        <v>8</v>
      </c>
      <c r="G308" s="1" t="s">
        <v>8</v>
      </c>
      <c r="H308" s="1" t="s">
        <v>8</v>
      </c>
    </row>
    <row r="309" spans="1:8" x14ac:dyDescent="0.25">
      <c r="A309" s="33"/>
      <c r="B309" s="34"/>
      <c r="C309" s="1">
        <v>6</v>
      </c>
      <c r="D309" s="1">
        <v>102</v>
      </c>
      <c r="E309" s="1" t="s">
        <v>8</v>
      </c>
      <c r="F309" s="1" t="s">
        <v>8</v>
      </c>
      <c r="G309" s="1" t="s">
        <v>8</v>
      </c>
      <c r="H309" s="1" t="s">
        <v>8</v>
      </c>
    </row>
    <row r="310" spans="1:8" x14ac:dyDescent="0.25">
      <c r="A310" s="32" t="s">
        <v>51</v>
      </c>
      <c r="B310" s="34">
        <v>44673</v>
      </c>
      <c r="C310" s="1">
        <v>1</v>
      </c>
      <c r="D310" s="1">
        <v>95</v>
      </c>
      <c r="E310" s="1">
        <v>108</v>
      </c>
      <c r="F310" s="1" t="s">
        <v>8</v>
      </c>
      <c r="G310" s="1" t="s">
        <v>8</v>
      </c>
      <c r="H310" s="1" t="s">
        <v>8</v>
      </c>
    </row>
    <row r="311" spans="1:8" x14ac:dyDescent="0.25">
      <c r="A311" s="33"/>
      <c r="B311" s="34"/>
      <c r="C311" s="1">
        <v>2</v>
      </c>
      <c r="D311" s="1">
        <v>100</v>
      </c>
      <c r="E311" s="1">
        <v>140</v>
      </c>
      <c r="F311" s="1" t="s">
        <v>8</v>
      </c>
      <c r="G311" s="1" t="s">
        <v>8</v>
      </c>
      <c r="H311" s="1" t="s">
        <v>8</v>
      </c>
    </row>
    <row r="312" spans="1:8" x14ac:dyDescent="0.25">
      <c r="A312" s="33"/>
      <c r="B312" s="34"/>
      <c r="C312" s="1">
        <v>3</v>
      </c>
      <c r="D312" s="1">
        <v>84</v>
      </c>
      <c r="E312" s="1">
        <v>103</v>
      </c>
      <c r="F312" s="1" t="s">
        <v>8</v>
      </c>
      <c r="G312" s="1" t="s">
        <v>8</v>
      </c>
      <c r="H312" s="1" t="s">
        <v>8</v>
      </c>
    </row>
    <row r="313" spans="1:8" x14ac:dyDescent="0.25">
      <c r="A313" s="33"/>
      <c r="B313" s="34"/>
      <c r="C313" s="1">
        <v>4</v>
      </c>
      <c r="D313" s="1">
        <v>103</v>
      </c>
      <c r="E313" s="1">
        <v>95</v>
      </c>
      <c r="F313" s="1" t="s">
        <v>8</v>
      </c>
      <c r="G313" s="1" t="s">
        <v>8</v>
      </c>
      <c r="H313" s="1" t="s">
        <v>8</v>
      </c>
    </row>
    <row r="314" spans="1:8" x14ac:dyDescent="0.25">
      <c r="A314" s="33"/>
      <c r="B314" s="34"/>
      <c r="C314" s="1">
        <v>5</v>
      </c>
      <c r="D314" s="1">
        <v>136</v>
      </c>
      <c r="E314" s="1">
        <v>144</v>
      </c>
      <c r="F314" s="1" t="s">
        <v>8</v>
      </c>
      <c r="G314" s="1" t="s">
        <v>8</v>
      </c>
      <c r="H314" s="1" t="s">
        <v>8</v>
      </c>
    </row>
    <row r="315" spans="1:8" x14ac:dyDescent="0.25">
      <c r="A315" s="33"/>
      <c r="B315" s="34"/>
      <c r="C315" s="1">
        <v>6</v>
      </c>
      <c r="D315" s="1">
        <v>125</v>
      </c>
      <c r="E315" s="1">
        <v>123</v>
      </c>
      <c r="F315" s="1" t="s">
        <v>8</v>
      </c>
      <c r="G315" s="1" t="s">
        <v>8</v>
      </c>
      <c r="H315" s="1" t="s">
        <v>8</v>
      </c>
    </row>
    <row r="316" spans="1:8" x14ac:dyDescent="0.25">
      <c r="A316" s="33"/>
      <c r="B316" s="34"/>
      <c r="C316" s="1">
        <v>7</v>
      </c>
      <c r="D316" s="1">
        <v>98</v>
      </c>
      <c r="E316" s="1">
        <v>154</v>
      </c>
      <c r="F316" s="1" t="s">
        <v>8</v>
      </c>
      <c r="G316" s="1" t="s">
        <v>8</v>
      </c>
      <c r="H316" s="1" t="s">
        <v>8</v>
      </c>
    </row>
    <row r="317" spans="1:8" x14ac:dyDescent="0.25">
      <c r="A317" s="32" t="s">
        <v>53</v>
      </c>
      <c r="B317" s="34">
        <v>44745</v>
      </c>
      <c r="C317" s="1">
        <v>1</v>
      </c>
      <c r="D317" s="1">
        <v>111</v>
      </c>
      <c r="E317" s="1">
        <v>130</v>
      </c>
      <c r="F317" s="1" t="s">
        <v>8</v>
      </c>
      <c r="G317" s="1" t="s">
        <v>8</v>
      </c>
      <c r="H317" s="1">
        <v>122</v>
      </c>
    </row>
    <row r="318" spans="1:8" x14ac:dyDescent="0.25">
      <c r="A318" s="33"/>
      <c r="B318" s="34"/>
      <c r="C318" s="1">
        <v>2</v>
      </c>
      <c r="D318" s="1">
        <v>105</v>
      </c>
      <c r="E318" s="1">
        <v>146</v>
      </c>
      <c r="F318" s="1" t="s">
        <v>8</v>
      </c>
      <c r="G318" s="1" t="s">
        <v>8</v>
      </c>
      <c r="H318" s="1">
        <v>118</v>
      </c>
    </row>
    <row r="319" spans="1:8" x14ac:dyDescent="0.25">
      <c r="A319" s="33"/>
      <c r="B319" s="34"/>
      <c r="C319" s="1">
        <v>3</v>
      </c>
      <c r="D319" s="1">
        <v>117</v>
      </c>
      <c r="E319" s="1">
        <v>122</v>
      </c>
      <c r="F319" s="1" t="s">
        <v>8</v>
      </c>
      <c r="G319" s="1" t="s">
        <v>8</v>
      </c>
      <c r="H319" s="1">
        <v>124</v>
      </c>
    </row>
    <row r="320" spans="1:8" x14ac:dyDescent="0.25">
      <c r="A320" s="33"/>
      <c r="B320" s="34"/>
      <c r="C320" s="1">
        <v>4</v>
      </c>
      <c r="D320" s="1">
        <v>117</v>
      </c>
      <c r="E320" s="1">
        <v>118</v>
      </c>
      <c r="F320" s="1" t="s">
        <v>8</v>
      </c>
      <c r="G320" s="1" t="s">
        <v>8</v>
      </c>
      <c r="H320" s="1">
        <v>100</v>
      </c>
    </row>
    <row r="321" spans="1:8" x14ac:dyDescent="0.25">
      <c r="A321" s="33"/>
      <c r="B321" s="34"/>
      <c r="C321" s="1">
        <v>5</v>
      </c>
      <c r="D321" s="1">
        <v>116</v>
      </c>
      <c r="E321" s="1">
        <v>114</v>
      </c>
      <c r="F321" s="1" t="s">
        <v>8</v>
      </c>
      <c r="G321" s="1" t="s">
        <v>8</v>
      </c>
      <c r="H321" s="1">
        <v>122</v>
      </c>
    </row>
    <row r="322" spans="1:8" x14ac:dyDescent="0.25">
      <c r="A322" s="32" t="s">
        <v>54</v>
      </c>
      <c r="B322" s="34">
        <v>44772</v>
      </c>
      <c r="C322" s="1">
        <v>1</v>
      </c>
      <c r="D322" s="1">
        <v>69</v>
      </c>
      <c r="E322" s="1">
        <v>112</v>
      </c>
      <c r="F322" s="1" t="s">
        <v>8</v>
      </c>
      <c r="G322" s="1" t="s">
        <v>8</v>
      </c>
      <c r="H322" s="1">
        <v>118</v>
      </c>
    </row>
    <row r="323" spans="1:8" x14ac:dyDescent="0.25">
      <c r="A323" s="33"/>
      <c r="B323" s="34"/>
      <c r="C323" s="1">
        <v>2</v>
      </c>
      <c r="D323" s="1">
        <v>103</v>
      </c>
      <c r="E323" s="1">
        <v>153</v>
      </c>
      <c r="F323" s="1" t="s">
        <v>8</v>
      </c>
      <c r="G323" s="1" t="s">
        <v>8</v>
      </c>
      <c r="H323" s="1">
        <v>100</v>
      </c>
    </row>
    <row r="324" spans="1:8" x14ac:dyDescent="0.25">
      <c r="A324" s="33"/>
      <c r="B324" s="34"/>
      <c r="C324" s="1">
        <v>3</v>
      </c>
      <c r="D324" s="1">
        <v>103</v>
      </c>
      <c r="E324" s="1">
        <v>144</v>
      </c>
      <c r="F324" s="1" t="s">
        <v>8</v>
      </c>
      <c r="G324" s="1" t="s">
        <v>8</v>
      </c>
      <c r="H324" s="1">
        <v>97</v>
      </c>
    </row>
    <row r="325" spans="1:8" x14ac:dyDescent="0.25">
      <c r="A325" s="33"/>
      <c r="B325" s="34"/>
      <c r="C325" s="1">
        <v>4</v>
      </c>
      <c r="D325" s="1">
        <v>103</v>
      </c>
      <c r="E325" s="1">
        <v>121</v>
      </c>
      <c r="F325" s="1" t="s">
        <v>8</v>
      </c>
      <c r="G325" s="1" t="s">
        <v>8</v>
      </c>
      <c r="H325" s="1">
        <v>124</v>
      </c>
    </row>
    <row r="326" spans="1:8" x14ac:dyDescent="0.25">
      <c r="A326" s="33"/>
      <c r="B326" s="34"/>
      <c r="C326" s="1">
        <v>5</v>
      </c>
      <c r="D326" s="1">
        <v>90</v>
      </c>
      <c r="E326" s="1">
        <v>128</v>
      </c>
      <c r="F326" s="1" t="s">
        <v>8</v>
      </c>
      <c r="G326" s="1" t="s">
        <v>8</v>
      </c>
      <c r="H326" s="1">
        <v>79</v>
      </c>
    </row>
    <row r="327" spans="1:8" x14ac:dyDescent="0.25">
      <c r="A327" s="32" t="s">
        <v>55</v>
      </c>
      <c r="B327" s="34">
        <v>44836</v>
      </c>
      <c r="C327" s="1">
        <v>1</v>
      </c>
      <c r="D327" s="1">
        <v>117</v>
      </c>
      <c r="E327" s="1">
        <v>148</v>
      </c>
      <c r="F327" s="1" t="s">
        <v>8</v>
      </c>
      <c r="G327" s="1" t="s">
        <v>8</v>
      </c>
      <c r="H327" s="1">
        <v>109</v>
      </c>
    </row>
    <row r="328" spans="1:8" x14ac:dyDescent="0.25">
      <c r="A328" s="33"/>
      <c r="B328" s="34"/>
      <c r="C328" s="1">
        <v>2</v>
      </c>
      <c r="D328" s="1">
        <v>125</v>
      </c>
      <c r="E328" s="1">
        <v>95</v>
      </c>
      <c r="F328" s="1" t="s">
        <v>8</v>
      </c>
      <c r="G328" s="1" t="s">
        <v>8</v>
      </c>
      <c r="H328" s="1">
        <v>135</v>
      </c>
    </row>
    <row r="329" spans="1:8" x14ac:dyDescent="0.25">
      <c r="A329" s="33"/>
      <c r="B329" s="34"/>
      <c r="C329" s="1">
        <v>3</v>
      </c>
      <c r="D329" s="1">
        <v>116</v>
      </c>
      <c r="E329" s="1">
        <v>172</v>
      </c>
      <c r="F329" s="1" t="s">
        <v>8</v>
      </c>
      <c r="G329" s="1" t="s">
        <v>8</v>
      </c>
      <c r="H329" s="1">
        <v>109</v>
      </c>
    </row>
    <row r="330" spans="1:8" x14ac:dyDescent="0.25">
      <c r="A330" s="33"/>
      <c r="B330" s="34"/>
      <c r="C330" s="1">
        <v>4</v>
      </c>
      <c r="D330" s="1">
        <v>98</v>
      </c>
      <c r="E330" s="1">
        <v>173</v>
      </c>
      <c r="F330" s="1" t="s">
        <v>8</v>
      </c>
      <c r="G330" s="1" t="s">
        <v>8</v>
      </c>
      <c r="H330" s="1">
        <v>127</v>
      </c>
    </row>
    <row r="331" spans="1:8" x14ac:dyDescent="0.25">
      <c r="A331" s="33"/>
      <c r="B331" s="34"/>
      <c r="C331" s="1">
        <v>5</v>
      </c>
      <c r="D331" s="1">
        <v>84</v>
      </c>
      <c r="E331" s="1">
        <v>111</v>
      </c>
      <c r="F331" s="1" t="s">
        <v>8</v>
      </c>
      <c r="G331" s="1" t="s">
        <v>8</v>
      </c>
      <c r="H331" s="1">
        <v>104</v>
      </c>
    </row>
    <row r="332" spans="1:8" x14ac:dyDescent="0.25">
      <c r="A332" s="32" t="s">
        <v>56</v>
      </c>
      <c r="B332" s="34">
        <v>44850</v>
      </c>
      <c r="C332" s="1">
        <v>1</v>
      </c>
      <c r="D332" s="1">
        <v>110</v>
      </c>
      <c r="E332" s="1">
        <v>178</v>
      </c>
      <c r="F332" s="1" t="s">
        <v>8</v>
      </c>
      <c r="G332" s="1" t="s">
        <v>8</v>
      </c>
      <c r="H332" s="1">
        <v>121</v>
      </c>
    </row>
    <row r="333" spans="1:8" x14ac:dyDescent="0.25">
      <c r="A333" s="33"/>
      <c r="B333" s="34"/>
      <c r="C333" s="1">
        <v>2</v>
      </c>
      <c r="D333" s="1">
        <v>112</v>
      </c>
      <c r="E333" s="1">
        <v>102</v>
      </c>
      <c r="F333" s="1" t="s">
        <v>8</v>
      </c>
      <c r="G333" s="1" t="s">
        <v>8</v>
      </c>
      <c r="H333" s="1">
        <v>102</v>
      </c>
    </row>
    <row r="334" spans="1:8" x14ac:dyDescent="0.25">
      <c r="A334" s="33"/>
      <c r="B334" s="34"/>
      <c r="C334" s="1">
        <v>3</v>
      </c>
      <c r="D334" s="1">
        <v>109</v>
      </c>
      <c r="E334" s="1">
        <v>147</v>
      </c>
      <c r="F334" s="1" t="s">
        <v>8</v>
      </c>
      <c r="G334" s="1" t="s">
        <v>8</v>
      </c>
      <c r="H334" s="1">
        <v>106</v>
      </c>
    </row>
    <row r="335" spans="1:8" x14ac:dyDescent="0.25">
      <c r="A335" s="33"/>
      <c r="B335" s="34"/>
      <c r="C335" s="1">
        <v>4</v>
      </c>
      <c r="D335" s="1">
        <v>82</v>
      </c>
      <c r="E335" s="1">
        <v>151</v>
      </c>
      <c r="F335" s="1" t="s">
        <v>8</v>
      </c>
      <c r="G335" s="1" t="s">
        <v>8</v>
      </c>
      <c r="H335" s="1">
        <v>95</v>
      </c>
    </row>
    <row r="336" spans="1:8" x14ac:dyDescent="0.25">
      <c r="A336" s="33"/>
      <c r="B336" s="34"/>
      <c r="C336" s="1">
        <v>5</v>
      </c>
      <c r="D336" s="1">
        <v>132</v>
      </c>
      <c r="E336" s="1">
        <v>174</v>
      </c>
      <c r="F336" s="1" t="s">
        <v>8</v>
      </c>
      <c r="G336" s="1" t="s">
        <v>8</v>
      </c>
      <c r="H336" s="1">
        <v>99</v>
      </c>
    </row>
  </sheetData>
  <mergeCells count="134">
    <mergeCell ref="A317:A321"/>
    <mergeCell ref="B317:B321"/>
    <mergeCell ref="A304:A309"/>
    <mergeCell ref="B304:B309"/>
    <mergeCell ref="A310:A316"/>
    <mergeCell ref="B310:B316"/>
    <mergeCell ref="A281:A284"/>
    <mergeCell ref="B281:B284"/>
    <mergeCell ref="A285:A291"/>
    <mergeCell ref="B285:B291"/>
    <mergeCell ref="A292:A298"/>
    <mergeCell ref="B292:B298"/>
    <mergeCell ref="A299:A303"/>
    <mergeCell ref="B299:B303"/>
    <mergeCell ref="A173:A177"/>
    <mergeCell ref="B173:B177"/>
    <mergeCell ref="A245:A250"/>
    <mergeCell ref="B245:B250"/>
    <mergeCell ref="A251:A255"/>
    <mergeCell ref="B251:B255"/>
    <mergeCell ref="A256:A261"/>
    <mergeCell ref="B256:B261"/>
    <mergeCell ref="A230:A234"/>
    <mergeCell ref="B230:B234"/>
    <mergeCell ref="A235:A239"/>
    <mergeCell ref="B235:B239"/>
    <mergeCell ref="A240:A244"/>
    <mergeCell ref="B240:B244"/>
    <mergeCell ref="A178:A183"/>
    <mergeCell ref="B178:B183"/>
    <mergeCell ref="A184:A188"/>
    <mergeCell ref="B184:B188"/>
    <mergeCell ref="A210:A214"/>
    <mergeCell ref="B210:B214"/>
    <mergeCell ref="A189:A193"/>
    <mergeCell ref="B189:B193"/>
    <mergeCell ref="A215:A219"/>
    <mergeCell ref="B215:B219"/>
    <mergeCell ref="A124:A128"/>
    <mergeCell ref="B124:B128"/>
    <mergeCell ref="A163:A167"/>
    <mergeCell ref="B163:B167"/>
    <mergeCell ref="A134:A138"/>
    <mergeCell ref="B134:B138"/>
    <mergeCell ref="A139:A140"/>
    <mergeCell ref="B139:B140"/>
    <mergeCell ref="A141:A145"/>
    <mergeCell ref="B141:B145"/>
    <mergeCell ref="A158:A162"/>
    <mergeCell ref="B158:B162"/>
    <mergeCell ref="A146:A151"/>
    <mergeCell ref="B146:B151"/>
    <mergeCell ref="A152:A157"/>
    <mergeCell ref="B152:B157"/>
    <mergeCell ref="B25:B29"/>
    <mergeCell ref="A30:A32"/>
    <mergeCell ref="B19:B24"/>
    <mergeCell ref="B14:B18"/>
    <mergeCell ref="A25:A29"/>
    <mergeCell ref="B50:B55"/>
    <mergeCell ref="A66:A70"/>
    <mergeCell ref="B66:B70"/>
    <mergeCell ref="A71:A75"/>
    <mergeCell ref="B71:B75"/>
    <mergeCell ref="A56:A60"/>
    <mergeCell ref="B56:B60"/>
    <mergeCell ref="A61:A65"/>
    <mergeCell ref="B61:B65"/>
    <mergeCell ref="B30:B32"/>
    <mergeCell ref="A39:A43"/>
    <mergeCell ref="B39:B43"/>
    <mergeCell ref="A33:A38"/>
    <mergeCell ref="B33:B38"/>
    <mergeCell ref="A50:A55"/>
    <mergeCell ref="A117:A123"/>
    <mergeCell ref="B117:B123"/>
    <mergeCell ref="A129:A133"/>
    <mergeCell ref="B129:B133"/>
    <mergeCell ref="A168:A172"/>
    <mergeCell ref="B168:B172"/>
    <mergeCell ref="C1:C2"/>
    <mergeCell ref="D1:F1"/>
    <mergeCell ref="A3:A5"/>
    <mergeCell ref="B3:B5"/>
    <mergeCell ref="A6:A10"/>
    <mergeCell ref="B6:B10"/>
    <mergeCell ref="A1:A2"/>
    <mergeCell ref="B1:B2"/>
    <mergeCell ref="A11:A13"/>
    <mergeCell ref="B11:B13"/>
    <mergeCell ref="A101:A105"/>
    <mergeCell ref="B101:B105"/>
    <mergeCell ref="A14:A18"/>
    <mergeCell ref="A19:A24"/>
    <mergeCell ref="A76:A81"/>
    <mergeCell ref="B76:B81"/>
    <mergeCell ref="A44:A49"/>
    <mergeCell ref="B44:B49"/>
    <mergeCell ref="A82:A86"/>
    <mergeCell ref="B82:B86"/>
    <mergeCell ref="A112:A116"/>
    <mergeCell ref="B112:B116"/>
    <mergeCell ref="A87:A91"/>
    <mergeCell ref="B87:B91"/>
    <mergeCell ref="A92:A97"/>
    <mergeCell ref="B92:B97"/>
    <mergeCell ref="A98:A100"/>
    <mergeCell ref="B98:B100"/>
    <mergeCell ref="A106:A111"/>
    <mergeCell ref="B106:B111"/>
    <mergeCell ref="A327:A331"/>
    <mergeCell ref="B327:B331"/>
    <mergeCell ref="A332:A336"/>
    <mergeCell ref="B332:B336"/>
    <mergeCell ref="A194:A198"/>
    <mergeCell ref="B194:B198"/>
    <mergeCell ref="A199:A203"/>
    <mergeCell ref="B199:B203"/>
    <mergeCell ref="A220:A224"/>
    <mergeCell ref="B220:B224"/>
    <mergeCell ref="A225:A229"/>
    <mergeCell ref="B225:B229"/>
    <mergeCell ref="A204:A209"/>
    <mergeCell ref="B204:B209"/>
    <mergeCell ref="A322:A326"/>
    <mergeCell ref="B322:B326"/>
    <mergeCell ref="A262:A266"/>
    <mergeCell ref="B262:B266"/>
    <mergeCell ref="A267:A271"/>
    <mergeCell ref="B267:B271"/>
    <mergeCell ref="A272:A276"/>
    <mergeCell ref="B272:B276"/>
    <mergeCell ref="A277:A280"/>
    <mergeCell ref="B277:B280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5D4-4821-4286-AD32-564FC5BD2AA2}">
  <dimension ref="A2:V16"/>
  <sheetViews>
    <sheetView workbookViewId="0">
      <selection activeCell="E19" sqref="E19"/>
    </sheetView>
  </sheetViews>
  <sheetFormatPr defaultRowHeight="16.5" x14ac:dyDescent="0.25"/>
  <cols>
    <col min="1" max="1" width="20.125" bestFit="1" customWidth="1"/>
    <col min="2" max="2" width="9.625" bestFit="1" customWidth="1"/>
  </cols>
  <sheetData>
    <row r="2" spans="1:22" ht="17.25" thickBot="1" x14ac:dyDescent="0.3"/>
    <row r="3" spans="1:22" x14ac:dyDescent="0.25">
      <c r="B3" s="66">
        <v>1</v>
      </c>
      <c r="C3" s="64"/>
      <c r="D3" s="64">
        <v>2</v>
      </c>
      <c r="E3" s="64"/>
      <c r="F3" s="64">
        <v>3</v>
      </c>
      <c r="G3" s="64"/>
      <c r="H3" s="64">
        <v>4</v>
      </c>
      <c r="I3" s="64"/>
      <c r="J3" s="64">
        <v>5</v>
      </c>
      <c r="K3" s="64"/>
      <c r="L3" s="64">
        <v>6</v>
      </c>
      <c r="M3" s="64"/>
      <c r="N3" s="64">
        <v>7</v>
      </c>
      <c r="O3" s="64"/>
      <c r="P3" s="64">
        <v>8</v>
      </c>
      <c r="Q3" s="64"/>
      <c r="R3" s="64">
        <v>9</v>
      </c>
      <c r="S3" s="64"/>
      <c r="T3" s="64">
        <v>10</v>
      </c>
      <c r="U3" s="64"/>
      <c r="V3" s="65"/>
    </row>
    <row r="4" spans="1:22" ht="17.25" thickBot="1" x14ac:dyDescent="0.3">
      <c r="B4" s="14">
        <v>10</v>
      </c>
      <c r="C4" s="15">
        <v>0</v>
      </c>
      <c r="D4" s="15">
        <v>10</v>
      </c>
      <c r="E4" s="15">
        <v>0</v>
      </c>
      <c r="F4" s="15">
        <v>10</v>
      </c>
      <c r="G4" s="15">
        <v>0</v>
      </c>
      <c r="H4" s="15">
        <v>3</v>
      </c>
      <c r="I4" s="15">
        <v>7</v>
      </c>
      <c r="J4" s="15">
        <v>10</v>
      </c>
      <c r="K4" s="15">
        <v>0</v>
      </c>
      <c r="L4" s="15">
        <v>8</v>
      </c>
      <c r="M4" s="15">
        <v>1</v>
      </c>
      <c r="N4" s="15">
        <v>7</v>
      </c>
      <c r="O4" s="15">
        <v>3</v>
      </c>
      <c r="P4" s="15">
        <v>9</v>
      </c>
      <c r="Q4" s="15">
        <v>0</v>
      </c>
      <c r="R4" s="15">
        <v>9</v>
      </c>
      <c r="S4" s="15">
        <v>1</v>
      </c>
      <c r="T4" s="15">
        <v>6</v>
      </c>
      <c r="U4" s="15">
        <v>3</v>
      </c>
      <c r="V4" s="16">
        <v>0</v>
      </c>
    </row>
    <row r="5" spans="1:22" x14ac:dyDescent="0.25">
      <c r="B5" s="57">
        <f>B4+C4</f>
        <v>10</v>
      </c>
      <c r="C5" s="57"/>
      <c r="D5" s="57">
        <f t="shared" ref="D5" si="0">D4+E4</f>
        <v>10</v>
      </c>
      <c r="E5" s="57"/>
      <c r="F5" s="57">
        <f t="shared" ref="F5" si="1">F4+G4</f>
        <v>10</v>
      </c>
      <c r="G5" s="57"/>
      <c r="H5" s="57">
        <f t="shared" ref="H5" si="2">H4+I4</f>
        <v>10</v>
      </c>
      <c r="I5" s="57"/>
      <c r="J5" s="57">
        <f t="shared" ref="J5" si="3">J4+K4</f>
        <v>10</v>
      </c>
      <c r="K5" s="57"/>
      <c r="L5" s="57">
        <f t="shared" ref="L5" si="4">L4+M4</f>
        <v>9</v>
      </c>
      <c r="M5" s="57"/>
      <c r="N5" s="57">
        <f t="shared" ref="N5" si="5">N4+O4</f>
        <v>10</v>
      </c>
      <c r="O5" s="57"/>
      <c r="P5" s="57">
        <f t="shared" ref="P5" si="6">P4+Q4</f>
        <v>9</v>
      </c>
      <c r="Q5" s="57"/>
      <c r="R5" s="57">
        <f t="shared" ref="R5" si="7">R4+S4</f>
        <v>10</v>
      </c>
      <c r="S5" s="57"/>
      <c r="T5" s="57">
        <f>T4+U4+V4</f>
        <v>9</v>
      </c>
      <c r="U5" s="57"/>
      <c r="V5" s="57"/>
    </row>
    <row r="6" spans="1:22" x14ac:dyDescent="0.25">
      <c r="A6" t="s">
        <v>15</v>
      </c>
      <c r="B6" s="63">
        <f>B5</f>
        <v>10</v>
      </c>
      <c r="C6" s="63"/>
      <c r="D6" s="63">
        <f>B6+D5</f>
        <v>20</v>
      </c>
      <c r="E6" s="63"/>
      <c r="F6" s="63">
        <f t="shared" ref="F6" si="8">D6+F5</f>
        <v>30</v>
      </c>
      <c r="G6" s="63"/>
      <c r="H6" s="63">
        <f t="shared" ref="H6" si="9">F6+H5</f>
        <v>40</v>
      </c>
      <c r="I6" s="63"/>
      <c r="J6" s="63">
        <f t="shared" ref="J6" si="10">H6+J5</f>
        <v>50</v>
      </c>
      <c r="K6" s="63"/>
      <c r="L6" s="63">
        <f t="shared" ref="L6" si="11">J6+L5</f>
        <v>59</v>
      </c>
      <c r="M6" s="63"/>
      <c r="N6" s="63">
        <f t="shared" ref="N6" si="12">L6+N5</f>
        <v>69</v>
      </c>
      <c r="O6" s="63"/>
      <c r="P6" s="63">
        <f t="shared" ref="P6" si="13">N6+P5</f>
        <v>78</v>
      </c>
      <c r="Q6" s="63"/>
      <c r="R6" s="63">
        <f t="shared" ref="R6" si="14">P6+R5</f>
        <v>88</v>
      </c>
      <c r="S6" s="63"/>
      <c r="T6" s="63">
        <f t="shared" ref="T6" si="15">R6+T5</f>
        <v>97</v>
      </c>
      <c r="U6" s="63"/>
      <c r="V6" s="63"/>
    </row>
    <row r="7" spans="1:22" x14ac:dyDescent="0.25">
      <c r="A7" t="s">
        <v>16</v>
      </c>
      <c r="B7" s="58">
        <f>B4+D4+F4</f>
        <v>30</v>
      </c>
      <c r="C7" s="58"/>
      <c r="D7" s="58">
        <f>B7+D4+F4+H4</f>
        <v>53</v>
      </c>
      <c r="E7" s="58"/>
      <c r="F7" s="58">
        <f t="shared" ref="F7" si="16">D7+F4+H4+J4</f>
        <v>76</v>
      </c>
      <c r="G7" s="58"/>
      <c r="H7" s="58">
        <f t="shared" ref="H7" si="17">F7+H4+J4+L4</f>
        <v>97</v>
      </c>
      <c r="I7" s="58"/>
      <c r="J7" s="58">
        <f t="shared" ref="J7" si="18">H7+J4+L4+N4</f>
        <v>122</v>
      </c>
      <c r="K7" s="58"/>
      <c r="L7" s="58">
        <f t="shared" ref="L7" si="19">J7+L4+N4+P4</f>
        <v>146</v>
      </c>
      <c r="M7" s="58"/>
      <c r="N7" s="58">
        <f t="shared" ref="N7" si="20">L7+N4+P4+R4</f>
        <v>171</v>
      </c>
      <c r="O7" s="58"/>
      <c r="P7" s="58">
        <f t="shared" ref="P7" si="21">N7+P4+R4+T4</f>
        <v>195</v>
      </c>
      <c r="Q7" s="58"/>
      <c r="R7" s="58">
        <f>P7+R4+T4+U4</f>
        <v>213</v>
      </c>
      <c r="S7" s="58"/>
      <c r="T7" s="58">
        <f>R7+T4+U4+V4</f>
        <v>222</v>
      </c>
      <c r="U7" s="58"/>
      <c r="V7" s="58"/>
    </row>
    <row r="8" spans="1:22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4" spans="1:22" x14ac:dyDescent="0.25">
      <c r="A14" s="6" t="s">
        <v>12</v>
      </c>
      <c r="B14" s="62">
        <v>1</v>
      </c>
      <c r="C14" s="59"/>
      <c r="D14" s="59">
        <v>2</v>
      </c>
      <c r="E14" s="59"/>
      <c r="F14" s="59">
        <v>3</v>
      </c>
      <c r="G14" s="59"/>
      <c r="H14" s="59">
        <v>4</v>
      </c>
      <c r="I14" s="59"/>
      <c r="J14" s="59">
        <v>5</v>
      </c>
      <c r="K14" s="59"/>
      <c r="L14" s="59">
        <v>6</v>
      </c>
      <c r="M14" s="59"/>
      <c r="N14" s="59">
        <v>7</v>
      </c>
      <c r="O14" s="59"/>
      <c r="P14" s="59">
        <v>8</v>
      </c>
      <c r="Q14" s="59"/>
      <c r="R14" s="59">
        <v>9</v>
      </c>
      <c r="S14" s="59"/>
      <c r="T14" s="59">
        <v>10</v>
      </c>
      <c r="U14" s="59"/>
      <c r="V14" s="59"/>
    </row>
    <row r="15" spans="1:22" x14ac:dyDescent="0.25">
      <c r="A15" s="6" t="s">
        <v>13</v>
      </c>
      <c r="B15" s="11" t="str">
        <f>IF(B4=10,"X",B4)</f>
        <v>X</v>
      </c>
      <c r="C15" s="12" t="str">
        <f>IF(B4=10,"-",IF((B4+C4=10),"/",C4))</f>
        <v>-</v>
      </c>
      <c r="D15" s="11" t="str">
        <f t="shared" ref="D15" si="22">IF(D4=10,"X",D4)</f>
        <v>X</v>
      </c>
      <c r="E15" s="12" t="str">
        <f t="shared" ref="E15" si="23">IF(D4=10,"-",IF((D4+E4=10),"/",E4))</f>
        <v>-</v>
      </c>
      <c r="F15" s="11" t="str">
        <f t="shared" ref="F15" si="24">IF(F4=10,"X",F4)</f>
        <v>X</v>
      </c>
      <c r="G15" s="12" t="str">
        <f t="shared" ref="G15" si="25">IF(F4=10,"-",IF((F4+G4=10),"/",G4))</f>
        <v>-</v>
      </c>
      <c r="H15" s="11">
        <f t="shared" ref="H15" si="26">IF(H4=10,"X",H4)</f>
        <v>3</v>
      </c>
      <c r="I15" s="12" t="str">
        <f t="shared" ref="I15" si="27">IF(H4=10,"-",IF((H4+I4=10),"/",I4))</f>
        <v>/</v>
      </c>
      <c r="J15" s="11" t="str">
        <f t="shared" ref="J15" si="28">IF(J4=10,"X",J4)</f>
        <v>X</v>
      </c>
      <c r="K15" s="12" t="str">
        <f t="shared" ref="K15" si="29">IF(J4=10,"-",IF((J4+K4=10),"/",K4))</f>
        <v>-</v>
      </c>
      <c r="L15" s="11">
        <f t="shared" ref="L15" si="30">IF(L4=10,"X",L4)</f>
        <v>8</v>
      </c>
      <c r="M15" s="12">
        <f t="shared" ref="M15" si="31">IF(L4=10,"-",IF((L4+M4=10),"/",M4))</f>
        <v>1</v>
      </c>
      <c r="N15" s="11">
        <f t="shared" ref="N15" si="32">IF(N4=10,"X",N4)</f>
        <v>7</v>
      </c>
      <c r="O15" s="12" t="str">
        <f t="shared" ref="O15" si="33">IF(N4=10,"-",IF((N4+O4=10),"/",O4))</f>
        <v>/</v>
      </c>
      <c r="P15" s="11">
        <f t="shared" ref="P15" si="34">IF(P4=10,"X",P4)</f>
        <v>9</v>
      </c>
      <c r="Q15" s="12">
        <f t="shared" ref="Q15" si="35">IF(P4=10,"-",IF((P4+Q4=10),"/",Q4))</f>
        <v>0</v>
      </c>
      <c r="R15" s="11">
        <f t="shared" ref="R15:T15" si="36">IF(R4=10,"X",R4)</f>
        <v>9</v>
      </c>
      <c r="S15" s="12" t="str">
        <f t="shared" ref="S15" si="37">IF(R4=10,"-",IF((R4+S4=10),"/",S4))</f>
        <v>/</v>
      </c>
      <c r="T15" s="11">
        <f t="shared" si="36"/>
        <v>6</v>
      </c>
      <c r="U15" s="12">
        <f>IF(T4=10,  IF(U4=10,"X",U4),IF((T4+U4=10),"/",U4))</f>
        <v>3</v>
      </c>
      <c r="V15" s="12">
        <f>IF(U4=10,               IF(V4=10,"X",V4),IF((U4+V4=10),"/",V4))</f>
        <v>0</v>
      </c>
    </row>
    <row r="16" spans="1:22" x14ac:dyDescent="0.25">
      <c r="A16" s="6" t="s">
        <v>14</v>
      </c>
      <c r="B16" s="59">
        <f>IF(B4=10,          IF(D4=10,(B5+D4+F4),     (B5+D5)        ),             IF((B4+C4=10),(B4+C4+D4),B6)            )</f>
        <v>30</v>
      </c>
      <c r="C16" s="59"/>
      <c r="D16" s="59">
        <f>IF(D4=10,          IF(F4=10,(B16+D4+F4+H4),     (B16+D5+F5)        ),             IF((D4+E4=10),(B16+D4+E4+F4),(D6))            )</f>
        <v>53</v>
      </c>
      <c r="E16" s="59"/>
      <c r="F16" s="59">
        <f>IF(F4=10,          IF(H4=10,(D16+F4+H4+J4),     (D16+F5+H5)        ),             IF((F4+G4=10),(D16+F4+G4+H4),(D16+F5))            )</f>
        <v>73</v>
      </c>
      <c r="G16" s="59"/>
      <c r="H16" s="59">
        <f t="shared" ref="H16" si="38">IF(H4=10,          IF(J4=10,(F16+H4+J4+L4),     (F16+H5+J5)        ),             IF((H4+I4=10),(F16+H4+I4+J4),(F16+H5))            )</f>
        <v>93</v>
      </c>
      <c r="I16" s="59"/>
      <c r="J16" s="59">
        <f t="shared" ref="J16" si="39">IF(J4=10,          IF(L4=10,(H16+J4+L4+N4),     (H16+J5+L5)        ),             IF((J4+K4=10),(H16+J4+K4+L4),(H16+J5))            )</f>
        <v>112</v>
      </c>
      <c r="K16" s="59"/>
      <c r="L16" s="59">
        <f t="shared" ref="L16" si="40">IF(L4=10,          IF(N4=10,(J16+L4+N4+P4),     (J16+L5+N5)        ),             IF((L4+M4=10),(J16+L4+M4+N4),(J16+L5))            )</f>
        <v>121</v>
      </c>
      <c r="M16" s="59"/>
      <c r="N16" s="59">
        <f t="shared" ref="N16" si="41">IF(N4=10,          IF(P4=10,(L16+N4+P4+R4),     (L16+N5+P5)        ),             IF((N4+O4=10),(L16+N4+O4+P4),(L16+N5))            )</f>
        <v>140</v>
      </c>
      <c r="O16" s="59"/>
      <c r="P16" s="59">
        <f t="shared" ref="P16" si="42">IF(P4=10,          IF(R4=10,(N16+P4+R4+T4),     (N16+P5+R5)        ),             IF((P4+Q4=10),(N16+P4+Q4+R4),(N16+P5))            )</f>
        <v>149</v>
      </c>
      <c r="Q16" s="59"/>
      <c r="R16" s="59">
        <f t="shared" ref="R16" si="43">IF(R4=10,          IF(T4=10,(P16+R4+T4+V4),     (P16+R5+T5)        ),             IF((R4+S4=10),(P16+R4+S4+T4),(P16+R5))            )</f>
        <v>165</v>
      </c>
      <c r="S16" s="59"/>
      <c r="T16" s="60">
        <f>IF(T4=10,          IF(U4=10,(R16+T4+U4+V4),     (R7+T4+U4)        ),             IF((T4+U4=10),(R16+T4+U4+V4),(R16+T4+U4))            )</f>
        <v>174</v>
      </c>
      <c r="U16" s="61"/>
      <c r="V16" s="62"/>
    </row>
  </sheetData>
  <mergeCells count="60">
    <mergeCell ref="N3:O3"/>
    <mergeCell ref="P3:Q3"/>
    <mergeCell ref="R3:S3"/>
    <mergeCell ref="T3:V3"/>
    <mergeCell ref="B5:C5"/>
    <mergeCell ref="D5:E5"/>
    <mergeCell ref="F5:G5"/>
    <mergeCell ref="H5:I5"/>
    <mergeCell ref="J5:K5"/>
    <mergeCell ref="B3:C3"/>
    <mergeCell ref="D3:E3"/>
    <mergeCell ref="F3:G3"/>
    <mergeCell ref="H3:I3"/>
    <mergeCell ref="J3:K3"/>
    <mergeCell ref="L3:M3"/>
    <mergeCell ref="L5:M5"/>
    <mergeCell ref="N5:O5"/>
    <mergeCell ref="P5:Q5"/>
    <mergeCell ref="R5:S5"/>
    <mergeCell ref="T5:V5"/>
    <mergeCell ref="L16:M16"/>
    <mergeCell ref="L14:M14"/>
    <mergeCell ref="L6:M6"/>
    <mergeCell ref="N14:O14"/>
    <mergeCell ref="P14:Q14"/>
    <mergeCell ref="R14:S14"/>
    <mergeCell ref="T14:V14"/>
    <mergeCell ref="N6:O6"/>
    <mergeCell ref="P6:Q6"/>
    <mergeCell ref="R6:S6"/>
    <mergeCell ref="T6:V6"/>
    <mergeCell ref="N16:O16"/>
    <mergeCell ref="B14:C14"/>
    <mergeCell ref="D14:E14"/>
    <mergeCell ref="F14:G14"/>
    <mergeCell ref="H14:I14"/>
    <mergeCell ref="J14:K14"/>
    <mergeCell ref="B16:C16"/>
    <mergeCell ref="D16:E16"/>
    <mergeCell ref="F16:G16"/>
    <mergeCell ref="H16:I16"/>
    <mergeCell ref="J16:K16"/>
    <mergeCell ref="B6:C6"/>
    <mergeCell ref="D6:E6"/>
    <mergeCell ref="F6:G6"/>
    <mergeCell ref="H6:I6"/>
    <mergeCell ref="J6:K6"/>
    <mergeCell ref="P16:Q16"/>
    <mergeCell ref="R16:S16"/>
    <mergeCell ref="T16:V16"/>
    <mergeCell ref="N7:O7"/>
    <mergeCell ref="P7:Q7"/>
    <mergeCell ref="R7:S7"/>
    <mergeCell ref="T7:V7"/>
    <mergeCell ref="L7:M7"/>
    <mergeCell ref="B7:C7"/>
    <mergeCell ref="D7:E7"/>
    <mergeCell ref="F7:G7"/>
    <mergeCell ref="H7:I7"/>
    <mergeCell ref="J7:K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保齡球分數統計</vt:lpstr>
      <vt:lpstr>圖表</vt:lpstr>
      <vt:lpstr>保齡球計分模式_ver1.00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2020-09-11T00:58:33Z</dcterms:created>
  <dcterms:modified xsi:type="dcterms:W3CDTF">2022-10-17T02:05:41Z</dcterms:modified>
</cp:coreProperties>
</file>