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consolidated statements\"/>
    </mc:Choice>
  </mc:AlternateContent>
  <xr:revisionPtr revIDLastSave="0" documentId="13_ncr:1_{2DE187C6-94EE-429C-A9C0-BFC502E23E67}" xr6:coauthVersionLast="45" xr6:coauthVersionMax="45" xr10:uidLastSave="{00000000-0000-0000-0000-000000000000}"/>
  <bookViews>
    <workbookView minimized="1" xWindow="4700" yWindow="5300" windowWidth="17570" windowHeight="10200" tabRatio="500" firstSheet="4" activeTab="8" xr2:uid="{00000000-000D-0000-FFFF-FFFF00000000}"/>
  </bookViews>
  <sheets>
    <sheet name="资产负债表" sheetId="1" r:id="rId1"/>
    <sheet name="集团利润表" sheetId="2" r:id="rId2"/>
    <sheet name="税务利润表" sheetId="3" r:id="rId3"/>
    <sheet name="现金流量表" sheetId="4" r:id="rId4"/>
    <sheet name="preBS" sheetId="10" r:id="rId5"/>
    <sheet name="preIS" sheetId="11" r:id="rId6"/>
    <sheet name="preCF" sheetId="12" r:id="rId7"/>
    <sheet name=".Validation" sheetId="19" state="hidden" r:id="rId8"/>
    <sheet name="AJE" sheetId="18" r:id="rId9"/>
    <sheet name="TB" sheetId="14" r:id="rId10"/>
    <sheet name="BS" sheetId="15" r:id="rId11"/>
    <sheet name="IS" sheetId="16" r:id="rId12"/>
    <sheet name="CF" sheetId="17" r:id="rId13"/>
  </sheets>
  <calcPr calcId="191029"/>
</workbook>
</file>

<file path=xl/calcChain.xml><?xml version="1.0" encoding="utf-8"?>
<calcChain xmlns="http://schemas.openxmlformats.org/spreadsheetml/2006/main">
  <c r="B19" i="12" l="1"/>
  <c r="B31" i="12" s="1"/>
  <c r="C19" i="12"/>
  <c r="C31" i="12" s="1"/>
  <c r="B30" i="12"/>
  <c r="C30" i="12"/>
  <c r="B38" i="12"/>
  <c r="B45" i="12" s="1"/>
  <c r="C38" i="12"/>
  <c r="C45" i="12" s="1"/>
  <c r="B44" i="12"/>
  <c r="C44" i="12"/>
  <c r="B51" i="12"/>
  <c r="B55" i="12" s="1"/>
  <c r="C51" i="12"/>
  <c r="C55" i="12" s="1"/>
  <c r="B5" i="11"/>
  <c r="C5" i="11"/>
  <c r="C36" i="11" s="1"/>
  <c r="C39" i="11" s="1"/>
  <c r="C41" i="11" s="1"/>
  <c r="B10" i="11"/>
  <c r="C10" i="11"/>
  <c r="B36" i="11"/>
  <c r="B39" i="11" s="1"/>
  <c r="B41" i="11" s="1"/>
  <c r="B21" i="10"/>
  <c r="C21" i="10"/>
  <c r="C52" i="10" s="1"/>
  <c r="E21" i="10"/>
  <c r="F21" i="10"/>
  <c r="E35" i="10"/>
  <c r="F35" i="10"/>
  <c r="E36" i="10"/>
  <c r="F36" i="10"/>
  <c r="F52" i="10" s="1"/>
  <c r="E49" i="10"/>
  <c r="F49" i="10"/>
  <c r="B51" i="10"/>
  <c r="B52" i="10" s="1"/>
  <c r="C51" i="10"/>
  <c r="E51" i="10"/>
  <c r="F51" i="10"/>
  <c r="E52" i="10"/>
  <c r="C58" i="12" l="1"/>
  <c r="C60" i="12" s="1"/>
  <c r="B58" i="12"/>
  <c r="B60" i="12" s="1"/>
  <c r="C56" i="12"/>
  <c r="B56" i="12"/>
</calcChain>
</file>

<file path=xl/sharedStrings.xml><?xml version="1.0" encoding="utf-8"?>
<sst xmlns="http://schemas.openxmlformats.org/spreadsheetml/2006/main" count="648" uniqueCount="604">
  <si>
    <t>资产负债表</t>
  </si>
  <si>
    <t>2020年08月31日</t>
  </si>
  <si>
    <t>会企01表</t>
  </si>
  <si>
    <t>编制单位：</t>
  </si>
  <si>
    <t>金陵华软科技股份有限公司</t>
  </si>
  <si>
    <t>币种：人民币　　单位：元</t>
  </si>
  <si>
    <t>币种：人民币　　　单位：元</t>
  </si>
  <si>
    <t>期末数</t>
  </si>
  <si>
    <t>年初数</t>
  </si>
  <si>
    <t>负债及股东权益</t>
  </si>
  <si>
    <t>流动资产：</t>
  </si>
  <si>
    <t>流动负债：</t>
  </si>
  <si>
    <t xml:space="preserve">    货币资金</t>
  </si>
  <si>
    <t xml:space="preserve">    短期借款</t>
  </si>
  <si>
    <t xml:space="preserve">    交易性金融资产</t>
  </si>
  <si>
    <t xml:space="preserve">    交易性金融负债</t>
  </si>
  <si>
    <t xml:space="preserve">    应收票据</t>
  </si>
  <si>
    <t xml:space="preserve">    应付票据</t>
  </si>
  <si>
    <t xml:space="preserve">    应收账款</t>
  </si>
  <si>
    <t xml:space="preserve">    应付账款</t>
  </si>
  <si>
    <t xml:space="preserve">    预付款项</t>
  </si>
  <si>
    <t xml:space="preserve">    预收款项</t>
  </si>
  <si>
    <t xml:space="preserve">    应收利息</t>
  </si>
  <si>
    <t xml:space="preserve">    合同负债</t>
  </si>
  <si>
    <t xml:space="preserve">    应收股利</t>
  </si>
  <si>
    <t xml:space="preserve">    应付职工薪酬</t>
  </si>
  <si>
    <t xml:space="preserve">    其它应收款</t>
  </si>
  <si>
    <t xml:space="preserve">    应交税费</t>
  </si>
  <si>
    <t xml:space="preserve">    存货</t>
  </si>
  <si>
    <t xml:space="preserve">    应付利息</t>
  </si>
  <si>
    <t xml:space="preserve">    合同资产</t>
  </si>
  <si>
    <t xml:space="preserve">    应付股利</t>
  </si>
  <si>
    <t>　划分为持有待售的资产</t>
  </si>
  <si>
    <t xml:space="preserve">    其它应付款</t>
  </si>
  <si>
    <t xml:space="preserve">    一年内到期的非流动资产</t>
  </si>
  <si>
    <t>　划分为持有待售的负债</t>
  </si>
  <si>
    <t xml:space="preserve">    其它流动资产</t>
  </si>
  <si>
    <t xml:space="preserve">    一年内到期的非流动负债</t>
  </si>
  <si>
    <t xml:space="preserve">    其它流动负债</t>
  </si>
  <si>
    <t xml:space="preserve">   流动资产合计</t>
  </si>
  <si>
    <t xml:space="preserve">   流动负债合计</t>
  </si>
  <si>
    <t>非流动资产:</t>
  </si>
  <si>
    <t>非流动负债:</t>
  </si>
  <si>
    <t xml:space="preserve">    可供出售金融资产</t>
  </si>
  <si>
    <t xml:space="preserve">    长期借款</t>
  </si>
  <si>
    <t xml:space="preserve">    持有至到期投资</t>
  </si>
  <si>
    <t xml:space="preserve">    应付债券</t>
  </si>
  <si>
    <t xml:space="preserve">    长期应收款</t>
  </si>
  <si>
    <t xml:space="preserve">    长期应付款</t>
  </si>
  <si>
    <t xml:space="preserve">    长期股权投资</t>
  </si>
  <si>
    <t xml:space="preserve">    专项应付款</t>
  </si>
  <si>
    <t xml:space="preserve">    投资性房地产</t>
  </si>
  <si>
    <t xml:space="preserve">    预计负债</t>
  </si>
  <si>
    <t xml:space="preserve">    固定资产</t>
  </si>
  <si>
    <t xml:space="preserve">    递延所得税负债</t>
  </si>
  <si>
    <t xml:space="preserve">    在建工程</t>
  </si>
  <si>
    <t xml:space="preserve">    其它非流动负债</t>
  </si>
  <si>
    <t xml:space="preserve">    工程物资</t>
  </si>
  <si>
    <t xml:space="preserve">   非流动负债合计</t>
  </si>
  <si>
    <t xml:space="preserve">    固定资产清理</t>
  </si>
  <si>
    <t xml:space="preserve">   负债合计</t>
  </si>
  <si>
    <t xml:space="preserve">    无形资产</t>
  </si>
  <si>
    <t>股东权益:</t>
  </si>
  <si>
    <t xml:space="preserve">    开发支出</t>
  </si>
  <si>
    <t xml:space="preserve">    实收资本(股本)</t>
  </si>
  <si>
    <t xml:space="preserve">    商誉</t>
  </si>
  <si>
    <t xml:space="preserve">    资本公积</t>
  </si>
  <si>
    <t xml:space="preserve">    长期待摊费用</t>
  </si>
  <si>
    <t xml:space="preserve">    减:库存股</t>
  </si>
  <si>
    <t xml:space="preserve">    递延所得税资产</t>
  </si>
  <si>
    <t>　其它综合收益</t>
  </si>
  <si>
    <t xml:space="preserve">    其它非流动资产</t>
  </si>
  <si>
    <t>　专项储备</t>
  </si>
  <si>
    <t xml:space="preserve">    盈余公积</t>
  </si>
  <si>
    <t xml:space="preserve">    未分配利润</t>
  </si>
  <si>
    <t xml:space="preserve">   非流动资产合计</t>
  </si>
  <si>
    <t xml:space="preserve">   股东权益合计</t>
  </si>
  <si>
    <t xml:space="preserve">  资产总计</t>
  </si>
  <si>
    <t>利润表</t>
  </si>
  <si>
    <t>2020年08月</t>
  </si>
  <si>
    <t>会企02表</t>
  </si>
  <si>
    <t>单位：元</t>
  </si>
  <si>
    <t>项    目</t>
  </si>
  <si>
    <t>本期金额</t>
  </si>
  <si>
    <t>本年累计金额</t>
  </si>
  <si>
    <t xml:space="preserve">                营业税金及附加</t>
  </si>
  <si>
    <t>　　　　销售费用</t>
  </si>
  <si>
    <t>　　　　管理费用</t>
  </si>
  <si>
    <t xml:space="preserve">        研发费用</t>
  </si>
  <si>
    <t>　　　　财务费用</t>
  </si>
  <si>
    <t xml:space="preserve">          其中：利息费用</t>
  </si>
  <si>
    <t xml:space="preserve">                利息收入</t>
  </si>
  <si>
    <t>　　加：其他收益</t>
  </si>
  <si>
    <t>　　        公允价值变动收益（损失以“-”号填列）</t>
  </si>
  <si>
    <t xml:space="preserve">        资产处置收益（损失以“-”号填列）</t>
  </si>
  <si>
    <t>二、营业利润（亏损以“-”号填列）</t>
  </si>
  <si>
    <t>　　加：营业外收入</t>
  </si>
  <si>
    <t>　　减：营业外支出</t>
  </si>
  <si>
    <t>三、利润总额（亏损总额以“-”号填列）</t>
  </si>
  <si>
    <t>　　减：所得税费用</t>
  </si>
  <si>
    <t>四、净利润（净亏损以“-”号填列）</t>
  </si>
  <si>
    <t>一、主营业务收入</t>
  </si>
  <si>
    <t xml:space="preserve">         其中：出口产品销售收入</t>
  </si>
  <si>
    <t xml:space="preserve">         减：主营业务成本</t>
  </si>
  <si>
    <t xml:space="preserve">         其中：出口产品销售成本</t>
  </si>
  <si>
    <t xml:space="preserve">                  营业税金及附加</t>
  </si>
  <si>
    <t xml:space="preserve">二、主营业务利润（亏损以“－”号填列）    </t>
  </si>
  <si>
    <t xml:space="preserve">    加：其它业务收入</t>
  </si>
  <si>
    <t xml:space="preserve">        减：其它业务支出</t>
  </si>
  <si>
    <t xml:space="preserve">        销售费用</t>
  </si>
  <si>
    <t xml:space="preserve">                管理费用</t>
  </si>
  <si>
    <t xml:space="preserve">                财务费用</t>
  </si>
  <si>
    <t xml:space="preserve">                资产减值损失</t>
  </si>
  <si>
    <t>三、营业利润（亏损以“-”号填列）</t>
  </si>
  <si>
    <t xml:space="preserve">        加：公允价值变动收益(损失以“-”号填列)</t>
  </si>
  <si>
    <t xml:space="preserve">                投资收益(损失以“-”号填列)</t>
  </si>
  <si>
    <t xml:space="preserve">                营业外收入</t>
  </si>
  <si>
    <t xml:space="preserve">        减：营业外支出</t>
  </si>
  <si>
    <t>四、利润总额（亏损总额以“-”号填列）</t>
  </si>
  <si>
    <t xml:space="preserve">        减：所得税费用</t>
  </si>
  <si>
    <t>五、净利润（净亏损以“-”号填列）</t>
  </si>
  <si>
    <t>会企03表</t>
  </si>
  <si>
    <t>一、经营活动产生的现金流量</t>
  </si>
  <si>
    <t>　　销售商品、提供劳务收到的现金</t>
  </si>
  <si>
    <t>　　收回保理本金收到的现金</t>
  </si>
  <si>
    <t>　　收到的税费返还</t>
  </si>
  <si>
    <t>　　收到其它与经营活动有关的现金</t>
  </si>
  <si>
    <t>　经营活动现金流入小计</t>
  </si>
  <si>
    <t>　　购买商品、接受劳务支付的现金</t>
  </si>
  <si>
    <t>　　支付保理本金的现金</t>
  </si>
  <si>
    <t>　　支付给职工以及为职工支付的现金</t>
  </si>
  <si>
    <t>　　支付的各项税费</t>
  </si>
  <si>
    <t>　　支付其它与经营活动有关的现金</t>
  </si>
  <si>
    <t>　经营活动现金流出小计</t>
  </si>
  <si>
    <t>　经营活动产生的现金流量净额</t>
  </si>
  <si>
    <t>二、投资活动产生的现金流量：</t>
  </si>
  <si>
    <t>　　收回投资收到的现金</t>
  </si>
  <si>
    <t>　　取得投资收益收到的现金</t>
  </si>
  <si>
    <t>　　处置固定资产、无形资产和其它长期资产收回的现金净额</t>
  </si>
  <si>
    <t>　　收到其它与投资活动有关的现金</t>
  </si>
  <si>
    <t>　投资活动现金流入小计</t>
  </si>
  <si>
    <t>　　投资支付的现金</t>
  </si>
  <si>
    <t>　　支付其它与投资活动有关的现金</t>
  </si>
  <si>
    <t>　投资活动现金流出小计</t>
  </si>
  <si>
    <t>　投资活动产生的现金流量净额</t>
  </si>
  <si>
    <t>三、筹资活动产生的现金流量：</t>
  </si>
  <si>
    <t>　　吸收投资收到的现金</t>
  </si>
  <si>
    <t>　　　其中：子公司吸收少数股东权益性投资收到的现金</t>
  </si>
  <si>
    <t>　　取得借款收到的现金</t>
  </si>
  <si>
    <t>　　发行债券收到的现金</t>
  </si>
  <si>
    <t>　　收到其它与筹资活动有关的现金</t>
  </si>
  <si>
    <t>　筹资活动现金流入小计</t>
  </si>
  <si>
    <t>　　偿还债务支付的现金</t>
  </si>
  <si>
    <t>　　分配股利、利润或偿付利息支付的现金</t>
  </si>
  <si>
    <t>　　　其中：子公司支付少数股东的现金股利</t>
  </si>
  <si>
    <t>　　支付其它与筹资活动有关的现金</t>
  </si>
  <si>
    <t>　筹资活动现金流出小计</t>
  </si>
  <si>
    <t>　筹资活动产生的现金流量净额</t>
  </si>
  <si>
    <t>四、汇率变动对现金及现金等价物的影响</t>
  </si>
  <si>
    <t>五、现金及现金等价物净增加额</t>
  </si>
  <si>
    <t>　　加：期初现金及现金等价物余额</t>
  </si>
  <si>
    <t>六、期末现金及现金等价物余额</t>
  </si>
  <si>
    <t>资　　产</t>
    <phoneticPr fontId="0" type="noConversion"/>
  </si>
  <si>
    <t>金陵华软科技股份有限公司</t>
    <phoneticPr fontId="0" type="noConversion"/>
  </si>
  <si>
    <t>现金流量表</t>
    <phoneticPr fontId="10" type="noConversion"/>
  </si>
  <si>
    <r>
      <t xml:space="preserve">  </t>
    </r>
    <r>
      <rPr>
        <b/>
        <sz val="11"/>
        <rFont val="微软雅黑"/>
        <family val="2"/>
        <charset val="134"/>
      </rPr>
      <t>负债和股东权益合计</t>
    </r>
    <phoneticPr fontId="0" type="noConversion"/>
  </si>
  <si>
    <t>一、营业收入</t>
    <phoneticPr fontId="10" type="noConversion"/>
  </si>
  <si>
    <t>　　减：营业成本</t>
    <phoneticPr fontId="10" type="noConversion"/>
  </si>
  <si>
    <r>
      <rPr>
        <sz val="11"/>
        <rFont val="微软雅黑"/>
        <family val="2"/>
        <charset val="134"/>
      </rPr>
      <t>　　　　投资收益（损失以“</t>
    </r>
    <r>
      <rPr>
        <sz val="11"/>
        <rFont val="Arial"/>
        <family val="2"/>
      </rPr>
      <t>-”</t>
    </r>
    <r>
      <rPr>
        <sz val="11"/>
        <rFont val="微软雅黑"/>
        <family val="2"/>
        <charset val="134"/>
      </rPr>
      <t>号填列）</t>
    </r>
    <phoneticPr fontId="10" type="noConversion"/>
  </si>
  <si>
    <t>　　　　资产减值损失</t>
    <phoneticPr fontId="10" type="noConversion"/>
  </si>
  <si>
    <t>　　　　其中：对联营企业和合营企业的投资收益</t>
    <phoneticPr fontId="10" type="noConversion"/>
  </si>
  <si>
    <t>　　取得子公司及其它营业单位支付的现金净额</t>
    <phoneticPr fontId="10" type="noConversion"/>
  </si>
  <si>
    <t>　　处置子公司及其它营业单位收到的现金净额</t>
    <phoneticPr fontId="10" type="noConversion"/>
  </si>
  <si>
    <t>　　购建固定资产、无形资产和其它长期资产支付的现金</t>
    <phoneticPr fontId="10" type="noConversion"/>
  </si>
  <si>
    <t>摘要</t>
  </si>
  <si>
    <t>借贷方向</t>
  </si>
  <si>
    <t>一级科目</t>
  </si>
  <si>
    <t>二级科目</t>
  </si>
  <si>
    <t>借方金额</t>
  </si>
  <si>
    <t>贷方金额</t>
  </si>
  <si>
    <t>备注</t>
  </si>
  <si>
    <t>资产:</t>
  </si>
  <si>
    <t>负债和股东权益:</t>
  </si>
  <si>
    <t>货币资金</t>
  </si>
  <si>
    <t>短期借款</t>
  </si>
  <si>
    <t>交易性金融资产</t>
  </si>
  <si>
    <t>交易性金融负债</t>
  </si>
  <si>
    <t>衍生金融资产</t>
  </si>
  <si>
    <t>衍生金融负债</t>
  </si>
  <si>
    <t>应收票据</t>
  </si>
  <si>
    <t>应付票据</t>
  </si>
  <si>
    <t>应收账款</t>
  </si>
  <si>
    <t>应付账款</t>
  </si>
  <si>
    <t>应收款项融资</t>
  </si>
  <si>
    <t>预收款项</t>
  </si>
  <si>
    <t>预付款项</t>
  </si>
  <si>
    <t>合同负债</t>
  </si>
  <si>
    <t>其他应收款</t>
  </si>
  <si>
    <t>应付职工薪酬</t>
  </si>
  <si>
    <t>其中：应收利息</t>
  </si>
  <si>
    <t>应交税费</t>
  </si>
  <si>
    <t>应收股利</t>
  </si>
  <si>
    <t>其他应付款</t>
  </si>
  <si>
    <t>存货</t>
  </si>
  <si>
    <t>其中：应付利息</t>
  </si>
  <si>
    <t>合同资产</t>
  </si>
  <si>
    <t>应付股利</t>
  </si>
  <si>
    <t>划分为持有待售的资产</t>
  </si>
  <si>
    <t>划分为持有待售的负债</t>
  </si>
  <si>
    <t>一年内到期的非流动资产</t>
  </si>
  <si>
    <t>一年内到期的非流动负债</t>
  </si>
  <si>
    <t>其他流动资产</t>
  </si>
  <si>
    <t>其他流动负债</t>
  </si>
  <si>
    <t>流动资产合计</t>
  </si>
  <si>
    <t>流动负债合计</t>
  </si>
  <si>
    <t>非流动资产：</t>
  </si>
  <si>
    <t>非流动负债：</t>
  </si>
  <si>
    <t>发放贷款和垫款</t>
  </si>
  <si>
    <t>保险合同准备金</t>
  </si>
  <si>
    <t>债权投资</t>
  </si>
  <si>
    <t>长期借款</t>
  </si>
  <si>
    <t>其他债权投资</t>
  </si>
  <si>
    <t>应付债券</t>
  </si>
  <si>
    <t>长期应收款</t>
  </si>
  <si>
    <t>其中：优先股</t>
  </si>
  <si>
    <t>长期股权投资</t>
  </si>
  <si>
    <t>永续债</t>
  </si>
  <si>
    <t>其他权益工具投资</t>
  </si>
  <si>
    <t>租赁负债</t>
  </si>
  <si>
    <t>其他非流动金融资产</t>
  </si>
  <si>
    <t>长期应付款</t>
  </si>
  <si>
    <t>投资性房地产</t>
  </si>
  <si>
    <t>长期应付职工薪酬</t>
  </si>
  <si>
    <t>固定资产</t>
  </si>
  <si>
    <t>预计负债</t>
  </si>
  <si>
    <t>在建工程</t>
  </si>
  <si>
    <t>递延收益</t>
  </si>
  <si>
    <t>生产性生物资产</t>
  </si>
  <si>
    <t>递延所得税负债</t>
  </si>
  <si>
    <t>油气资产</t>
  </si>
  <si>
    <t>其他非流动负债</t>
  </si>
  <si>
    <t>使用权资产</t>
  </si>
  <si>
    <t>非流动负债合计</t>
  </si>
  <si>
    <t>无形资产</t>
  </si>
  <si>
    <t>负债合计</t>
  </si>
  <si>
    <t>开发支出</t>
  </si>
  <si>
    <t>所有者权益：</t>
  </si>
  <si>
    <t>商誉</t>
  </si>
  <si>
    <t>实收资本(股本)</t>
  </si>
  <si>
    <t>长期待摊费用</t>
  </si>
  <si>
    <t>其他权益工具</t>
  </si>
  <si>
    <t>递延所得税资产</t>
  </si>
  <si>
    <t>其他非流动资产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</si>
  <si>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</si>
  <si>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</si>
  <si>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</si>
  <si>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</si>
  <si>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</si>
  <si>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</si>
  <si>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</si>
  <si>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归属于母公司所有者权益合计</t>
  </si>
  <si>
    <t>少数股东权益</t>
  </si>
  <si>
    <t>非流动资产合计</t>
  </si>
  <si>
    <t>股东权益合计</t>
  </si>
  <si>
    <t>资产总计</t>
  </si>
  <si>
    <t>负债和股东权益总计</t>
  </si>
  <si>
    <t>一、营业总收入</t>
  </si>
  <si>
    <t>其中：营业收入</t>
  </si>
  <si>
    <t>利息收入_</t>
  </si>
  <si>
    <t>已赚保费</t>
  </si>
  <si>
    <t>手续费及佣金收入</t>
  </si>
  <si>
    <t>二、营业总成本</t>
  </si>
  <si>
    <t>其中：营业成本</t>
  </si>
  <si>
    <t>利息支出</t>
  </si>
  <si>
    <t>手续费及佣金支出</t>
  </si>
  <si>
    <t>退保金</t>
  </si>
  <si>
    <t>赔付支出净额</t>
  </si>
  <si>
    <t>提取保险责任准备金净额</t>
  </si>
  <si>
    <t>保单红利支出</t>
  </si>
  <si>
    <t>分保费用</t>
  </si>
  <si>
    <t>税金及附加</t>
  </si>
  <si>
    <t>销售费用</t>
  </si>
  <si>
    <t>管理费用</t>
  </si>
  <si>
    <t>研发费用</t>
  </si>
  <si>
    <t>财务费用</t>
  </si>
  <si>
    <t>其中：利息费用</t>
  </si>
  <si>
    <t>利息收入</t>
  </si>
  <si>
    <t>加：其他收益</t>
  </si>
  <si>
    <t>投资收益（损失以“－”号填列）</t>
  </si>
  <si>
    <t>其中：对联营企业和合营企业的投资收益</t>
  </si>
  <si>
    <t>以摊余成本计量的金融资产终止确认收益</t>
  </si>
  <si>
    <t>汇兑收益（损失以“-”号填列）</t>
  </si>
  <si>
    <t>净敞口套期收益（损失以“－”号填列）</t>
  </si>
  <si>
    <t>公允价值变动收益（损失以“－”号填列）</t>
  </si>
  <si>
    <t>信用减值损失（损失以“-”号填列）</t>
  </si>
  <si>
    <t>资产减值损失（损失以“-”号填列）</t>
  </si>
  <si>
    <t>资产处置收益（损失以“-”号填列）</t>
  </si>
  <si>
    <t>三、营业利润（亏损以“－”号填列）</t>
  </si>
  <si>
    <t>加：营业外收入</t>
  </si>
  <si>
    <t>减：营业外支出</t>
  </si>
  <si>
    <t>四、利润总额（亏损总额以“－”号填列）</t>
  </si>
  <si>
    <t>减：所得税费用</t>
  </si>
  <si>
    <t>五、净利润（净亏损以“－”号填列）</t>
  </si>
  <si>
    <t>（一）按经营持续性分类</t>
  </si>
  <si>
    <t>1.持续经营净利润（净亏损以“－”号填列）</t>
  </si>
  <si>
    <t>2.终止经营净利润（净亏损以“－”号填列）</t>
  </si>
  <si>
    <t>（二）按所有权归属分类</t>
  </si>
  <si>
    <t>1.归属于母公司所有者的净利润</t>
  </si>
  <si>
    <t>2.少数股东损益</t>
  </si>
  <si>
    <t>六、其他综合收益的税后净额</t>
  </si>
  <si>
    <t>归属母公司所有者的其他综合收益的税后净额</t>
  </si>
  <si>
    <t>（一）不能重分类进损益的其他综合收益</t>
  </si>
  <si>
    <t>1.重新计量设定受益计划变动额</t>
  </si>
  <si>
    <t>2.权益法下不能转损益的其他综合收益</t>
  </si>
  <si>
    <t>3.其他权益工具投资公允价值变动</t>
  </si>
  <si>
    <t>4.企业自身信用风险公允价值变动</t>
  </si>
  <si>
    <t>5.其他</t>
  </si>
  <si>
    <t>（二）将重分类进损益的其他综合收益</t>
  </si>
  <si>
    <t>1.权益法下可转损益的其他综合收益</t>
  </si>
  <si>
    <t>2.其他债权投资公允价值变动</t>
  </si>
  <si>
    <t>3.金融资产重分类计入其他综合收益的金额</t>
  </si>
  <si>
    <t>4.其他债权投资信用减值准备</t>
  </si>
  <si>
    <t>5.现金流量套期储备</t>
  </si>
  <si>
    <t>6.外币财务报表折算差额</t>
  </si>
  <si>
    <t>7.其他</t>
  </si>
  <si>
    <t>归属于少数股东的其他综合收益的税后净额</t>
  </si>
  <si>
    <t>七、综合收益总额</t>
  </si>
  <si>
    <t>归属于母公司所有者的综合收益总额</t>
  </si>
  <si>
    <t>归属于少数股东的综合收益总额</t>
  </si>
  <si>
    <t>八、每股收益：</t>
  </si>
  <si>
    <t>（一）基本每股收益</t>
  </si>
  <si>
    <t>（二）稀释每股收益</t>
  </si>
  <si>
    <t>一、经营活动产生的现金流量：</t>
  </si>
  <si>
    <t>销售商品、提供劳务收到的现金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</si>
  <si>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</si>
  <si>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</si>
  <si>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</si>
  <si>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</si>
  <si>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收到再保业务现金净额</t>
  </si>
  <si>
    <t>保户储金及投资款净增加额</t>
  </si>
  <si>
    <t>收取利息、手续费及佣金的现金</t>
  </si>
  <si>
    <t>拆入资金净增加额</t>
  </si>
  <si>
    <t>回购业务资金净增加额</t>
  </si>
  <si>
    <t>代理买卖证券收到的现金净额</t>
  </si>
  <si>
    <t>收到的税费返还</t>
  </si>
  <si>
    <t>收到其他与经营活动有关的现金</t>
  </si>
  <si>
    <t>经营活动现金流入小计</t>
  </si>
  <si>
    <t>购买商品、接受劳务支付的现金</t>
  </si>
  <si>
    <t>客户贷款及垫款净增加额</t>
  </si>
  <si>
    <t>存放中央银行和同业款项净增加额</t>
  </si>
  <si>
    <t>支付原保险合同赔付款项的现金</t>
  </si>
  <si>
    <t>拆出资金净增加额</t>
  </si>
  <si>
    <t>支付利息、手续费及佣金的现金</t>
  </si>
  <si>
    <t>支付保单红利的现金</t>
  </si>
  <si>
    <t>支付给职工以及为职工支付的现金</t>
  </si>
  <si>
    <t>支付的各项税费</t>
  </si>
  <si>
    <t>支付其他与经营活动有关的现金</t>
  </si>
  <si>
    <t>经营活动现金流出小计</t>
  </si>
  <si>
    <t>经营活动产生的现金流量净额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</si>
  <si>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</si>
  <si>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</si>
  <si>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</si>
  <si>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</si>
  <si>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</si>
  <si>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投资活动现金流入小计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</si>
  <si>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</si>
  <si>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</si>
  <si>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</si>
  <si>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</si>
  <si>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</si>
  <si>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投资活动现金流出小计</t>
  </si>
  <si>
    <t>投资活动产生的现金流量净额</t>
  </si>
  <si>
    <t>吸收投资收到的现金</t>
  </si>
  <si>
    <t>其中：子公司吸收少数股东投资收到的现金</t>
  </si>
  <si>
    <t>取得借款收到的现金</t>
  </si>
  <si>
    <t>收到其他与筹资活动有关的现金</t>
  </si>
  <si>
    <t>筹资活动现金流入小计</t>
  </si>
  <si>
    <t>偿还债务支付的现金</t>
  </si>
  <si>
    <t>分配股利、利润或偿付利息支付的现金</t>
  </si>
  <si>
    <t>支付其他与筹资活动有关的现金</t>
  </si>
  <si>
    <t>筹资活动现金流出小计</t>
  </si>
  <si>
    <t>筹资活动产生的现金流量净额</t>
  </si>
  <si>
    <t>加：期初现金及现金等价物余额</t>
  </si>
  <si>
    <r>
      <rPr>
        <sz val="11"/>
        <rFont val="宋体"/>
        <family val="3"/>
        <charset val="134"/>
      </rPr>
      <t>资产负债表</t>
    </r>
  </si>
  <si>
    <r>
      <rPr>
        <sz val="11"/>
        <rFont val="宋体"/>
        <family val="3"/>
        <charset val="134"/>
      </rPr>
      <t>编制单位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</si>
  <si>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报表日期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</si>
  <si>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金陵华软科技股份有限公司</t>
    </r>
  </si>
  <si>
    <r>
      <t>2020</t>
    </r>
    <r>
      <rPr>
        <sz val="11"/>
        <rFont val="宋体"/>
        <family val="3"/>
        <charset val="134"/>
      </rPr>
      <t>年</t>
    </r>
    <r>
      <rPr>
        <sz val="11"/>
        <rFont val="Arial"/>
        <family val="2"/>
      </rPr>
      <t>08</t>
    </r>
    <r>
      <rPr>
        <sz val="11"/>
        <rFont val="宋体"/>
        <family val="3"/>
        <charset val="134"/>
      </rPr>
      <t>月</t>
    </r>
    <r>
      <rPr>
        <sz val="11"/>
        <rFont val="Arial"/>
        <family val="2"/>
      </rPr>
      <t>31</t>
    </r>
    <r>
      <rPr>
        <sz val="11"/>
        <rFont val="宋体"/>
        <family val="3"/>
        <charset val="134"/>
      </rPr>
      <t>日</t>
    </r>
  </si>
  <si>
    <r>
      <rPr>
        <sz val="11"/>
        <rFont val="宋体"/>
        <family val="3"/>
        <charset val="134"/>
      </rPr>
      <t>资产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</si>
  <si>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期末数</t>
    </r>
  </si>
  <si>
    <r>
      <rPr>
        <sz val="11"/>
        <rFont val="宋体"/>
        <family val="3"/>
        <charset val="134"/>
      </rPr>
      <t>年初数</t>
    </r>
  </si>
  <si>
    <r>
      <rPr>
        <sz val="11"/>
        <rFont val="宋体"/>
        <family val="3"/>
        <charset val="134"/>
      </rPr>
      <t>负债和股东权益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</si>
  <si>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流动资产：</t>
    </r>
  </si>
  <si>
    <r>
      <rPr>
        <sz val="11"/>
        <rFont val="宋体"/>
        <family val="3"/>
        <charset val="134"/>
      </rPr>
      <t>流动负债：</t>
    </r>
  </si>
  <si>
    <r>
      <rPr>
        <sz val="11"/>
        <rFont val="宋体"/>
        <family val="3"/>
        <charset val="134"/>
      </rPr>
      <t>货币资金</t>
    </r>
  </si>
  <si>
    <r>
      <rPr>
        <sz val="11"/>
        <rFont val="宋体"/>
        <family val="3"/>
        <charset val="134"/>
      </rPr>
      <t>短期借款</t>
    </r>
  </si>
  <si>
    <r>
      <rPr>
        <sz val="11"/>
        <rFont val="宋体"/>
        <family val="3"/>
        <charset val="134"/>
      </rPr>
      <t>交易性金融资产</t>
    </r>
  </si>
  <si>
    <r>
      <rPr>
        <sz val="11"/>
        <rFont val="宋体"/>
        <family val="3"/>
        <charset val="134"/>
      </rPr>
      <t>交易性金融负债</t>
    </r>
  </si>
  <si>
    <r>
      <rPr>
        <sz val="11"/>
        <rFont val="宋体"/>
        <family val="3"/>
        <charset val="134"/>
      </rPr>
      <t>衍生金融资产</t>
    </r>
  </si>
  <si>
    <r>
      <rPr>
        <sz val="11"/>
        <rFont val="宋体"/>
        <family val="3"/>
        <charset val="134"/>
      </rPr>
      <t>衍生金融负债</t>
    </r>
  </si>
  <si>
    <r>
      <rPr>
        <sz val="11"/>
        <rFont val="宋体"/>
        <family val="3"/>
        <charset val="134"/>
      </rPr>
      <t>应收票据</t>
    </r>
  </si>
  <si>
    <r>
      <rPr>
        <sz val="11"/>
        <rFont val="宋体"/>
        <family val="3"/>
        <charset val="134"/>
      </rPr>
      <t>应付票据</t>
    </r>
  </si>
  <si>
    <r>
      <rPr>
        <sz val="11"/>
        <rFont val="宋体"/>
        <family val="3"/>
        <charset val="134"/>
      </rPr>
      <t>应收账款</t>
    </r>
  </si>
  <si>
    <r>
      <rPr>
        <sz val="11"/>
        <rFont val="宋体"/>
        <family val="3"/>
        <charset val="134"/>
      </rPr>
      <t>应付账款</t>
    </r>
  </si>
  <si>
    <r>
      <rPr>
        <sz val="11"/>
        <rFont val="宋体"/>
        <family val="3"/>
        <charset val="134"/>
      </rPr>
      <t>应收款项融资</t>
    </r>
  </si>
  <si>
    <r>
      <rPr>
        <sz val="11"/>
        <rFont val="宋体"/>
        <family val="3"/>
        <charset val="134"/>
      </rPr>
      <t>预收款项</t>
    </r>
  </si>
  <si>
    <r>
      <rPr>
        <sz val="11"/>
        <rFont val="宋体"/>
        <family val="3"/>
        <charset val="134"/>
      </rPr>
      <t>预付款项</t>
    </r>
  </si>
  <si>
    <r>
      <rPr>
        <sz val="11"/>
        <rFont val="宋体"/>
        <family val="3"/>
        <charset val="134"/>
      </rPr>
      <t>合同负债</t>
    </r>
  </si>
  <si>
    <r>
      <rPr>
        <sz val="11"/>
        <rFont val="宋体"/>
        <family val="3"/>
        <charset val="134"/>
      </rPr>
      <t>其他应收款</t>
    </r>
  </si>
  <si>
    <r>
      <rPr>
        <sz val="11"/>
        <rFont val="宋体"/>
        <family val="3"/>
        <charset val="134"/>
      </rPr>
      <t>应付职工薪酬</t>
    </r>
  </si>
  <si>
    <r>
      <rPr>
        <sz val="11"/>
        <rFont val="宋体"/>
        <family val="3"/>
        <charset val="134"/>
      </rPr>
      <t>其中：应收利息</t>
    </r>
  </si>
  <si>
    <r>
      <rPr>
        <sz val="11"/>
        <rFont val="宋体"/>
        <family val="3"/>
        <charset val="134"/>
      </rPr>
      <t>应交税费</t>
    </r>
  </si>
  <si>
    <r>
      <rPr>
        <sz val="11"/>
        <rFont val="宋体"/>
        <family val="3"/>
        <charset val="134"/>
      </rPr>
      <t>应收股利</t>
    </r>
  </si>
  <si>
    <r>
      <rPr>
        <sz val="11"/>
        <rFont val="宋体"/>
        <family val="3"/>
        <charset val="134"/>
      </rPr>
      <t>其他应付款</t>
    </r>
  </si>
  <si>
    <r>
      <rPr>
        <sz val="11"/>
        <rFont val="宋体"/>
        <family val="3"/>
        <charset val="134"/>
      </rPr>
      <t>存货</t>
    </r>
  </si>
  <si>
    <r>
      <rPr>
        <sz val="11"/>
        <rFont val="宋体"/>
        <family val="3"/>
        <charset val="134"/>
      </rPr>
      <t>其中：应付利息</t>
    </r>
  </si>
  <si>
    <r>
      <rPr>
        <sz val="11"/>
        <rFont val="宋体"/>
        <family val="3"/>
        <charset val="134"/>
      </rPr>
      <t>合同资产</t>
    </r>
  </si>
  <si>
    <r>
      <rPr>
        <sz val="11"/>
        <rFont val="宋体"/>
        <family val="3"/>
        <charset val="134"/>
      </rPr>
      <t>应付股利</t>
    </r>
  </si>
  <si>
    <r>
      <rPr>
        <sz val="11"/>
        <rFont val="宋体"/>
        <family val="3"/>
        <charset val="134"/>
      </rPr>
      <t>划分为持有待售的资产</t>
    </r>
  </si>
  <si>
    <r>
      <rPr>
        <sz val="11"/>
        <rFont val="宋体"/>
        <family val="3"/>
        <charset val="134"/>
      </rPr>
      <t>划分为持有待售的负债</t>
    </r>
  </si>
  <si>
    <r>
      <rPr>
        <sz val="11"/>
        <rFont val="宋体"/>
        <family val="3"/>
        <charset val="134"/>
      </rPr>
      <t>一年内到期的非流动资产</t>
    </r>
  </si>
  <si>
    <r>
      <rPr>
        <sz val="11"/>
        <rFont val="宋体"/>
        <family val="3"/>
        <charset val="134"/>
      </rPr>
      <t>一年内到期的非流动负债</t>
    </r>
  </si>
  <si>
    <r>
      <rPr>
        <sz val="11"/>
        <rFont val="宋体"/>
        <family val="3"/>
        <charset val="134"/>
      </rPr>
      <t>其他流动资产</t>
    </r>
  </si>
  <si>
    <r>
      <rPr>
        <sz val="11"/>
        <rFont val="宋体"/>
        <family val="3"/>
        <charset val="134"/>
      </rPr>
      <t>其他流动负债</t>
    </r>
  </si>
  <si>
    <r>
      <rPr>
        <sz val="11"/>
        <rFont val="宋体"/>
        <family val="3"/>
        <charset val="134"/>
      </rPr>
      <t>非流动资产：</t>
    </r>
  </si>
  <si>
    <r>
      <rPr>
        <sz val="11"/>
        <rFont val="宋体"/>
        <family val="3"/>
        <charset val="134"/>
      </rPr>
      <t>非流动负债：</t>
    </r>
  </si>
  <si>
    <r>
      <rPr>
        <sz val="11"/>
        <rFont val="宋体"/>
        <family val="3"/>
        <charset val="134"/>
      </rPr>
      <t>发放贷款和垫款</t>
    </r>
  </si>
  <si>
    <r>
      <rPr>
        <sz val="11"/>
        <rFont val="宋体"/>
        <family val="3"/>
        <charset val="134"/>
      </rPr>
      <t>保险合同准备金</t>
    </r>
  </si>
  <si>
    <r>
      <rPr>
        <sz val="11"/>
        <rFont val="宋体"/>
        <family val="3"/>
        <charset val="134"/>
      </rPr>
      <t>债权投资</t>
    </r>
  </si>
  <si>
    <r>
      <rPr>
        <sz val="11"/>
        <rFont val="宋体"/>
        <family val="3"/>
        <charset val="134"/>
      </rPr>
      <t>长期借款</t>
    </r>
  </si>
  <si>
    <r>
      <rPr>
        <sz val="11"/>
        <rFont val="宋体"/>
        <family val="3"/>
        <charset val="134"/>
      </rPr>
      <t>其他债权投资</t>
    </r>
  </si>
  <si>
    <r>
      <rPr>
        <sz val="11"/>
        <rFont val="宋体"/>
        <family val="3"/>
        <charset val="134"/>
      </rPr>
      <t>应付债券</t>
    </r>
  </si>
  <si>
    <r>
      <rPr>
        <sz val="11"/>
        <rFont val="宋体"/>
        <family val="3"/>
        <charset val="134"/>
      </rPr>
      <t>长期应收款</t>
    </r>
  </si>
  <si>
    <r>
      <rPr>
        <sz val="11"/>
        <rFont val="宋体"/>
        <family val="3"/>
        <charset val="134"/>
      </rPr>
      <t>其中：优先股</t>
    </r>
  </si>
  <si>
    <r>
      <rPr>
        <sz val="11"/>
        <rFont val="宋体"/>
        <family val="3"/>
        <charset val="134"/>
      </rPr>
      <t>长期股权投资</t>
    </r>
  </si>
  <si>
    <r>
      <rPr>
        <sz val="11"/>
        <rFont val="宋体"/>
        <family val="3"/>
        <charset val="134"/>
      </rPr>
      <t>永续债</t>
    </r>
  </si>
  <si>
    <r>
      <rPr>
        <sz val="11"/>
        <rFont val="宋体"/>
        <family val="3"/>
        <charset val="134"/>
      </rPr>
      <t>其他权益工具投资</t>
    </r>
  </si>
  <si>
    <r>
      <rPr>
        <sz val="11"/>
        <rFont val="宋体"/>
        <family val="3"/>
        <charset val="134"/>
      </rPr>
      <t>租赁负债</t>
    </r>
  </si>
  <si>
    <r>
      <rPr>
        <sz val="11"/>
        <rFont val="宋体"/>
        <family val="3"/>
        <charset val="134"/>
      </rPr>
      <t>其他非流动金融资产</t>
    </r>
  </si>
  <si>
    <r>
      <rPr>
        <sz val="11"/>
        <rFont val="宋体"/>
        <family val="3"/>
        <charset val="134"/>
      </rPr>
      <t>长期应付款</t>
    </r>
  </si>
  <si>
    <r>
      <rPr>
        <sz val="11"/>
        <rFont val="宋体"/>
        <family val="3"/>
        <charset val="134"/>
      </rPr>
      <t>投资性房地产</t>
    </r>
  </si>
  <si>
    <r>
      <rPr>
        <sz val="11"/>
        <rFont val="宋体"/>
        <family val="3"/>
        <charset val="134"/>
      </rPr>
      <t>长期应付职工薪酬</t>
    </r>
  </si>
  <si>
    <r>
      <rPr>
        <sz val="11"/>
        <rFont val="宋体"/>
        <family val="3"/>
        <charset val="134"/>
      </rPr>
      <t>固定资产</t>
    </r>
  </si>
  <si>
    <r>
      <rPr>
        <sz val="11"/>
        <rFont val="宋体"/>
        <family val="3"/>
        <charset val="134"/>
      </rPr>
      <t>预计负债</t>
    </r>
  </si>
  <si>
    <r>
      <rPr>
        <sz val="11"/>
        <rFont val="宋体"/>
        <family val="3"/>
        <charset val="134"/>
      </rPr>
      <t>在建工程</t>
    </r>
  </si>
  <si>
    <r>
      <rPr>
        <sz val="11"/>
        <rFont val="宋体"/>
        <family val="3"/>
        <charset val="134"/>
      </rPr>
      <t>递延收益</t>
    </r>
  </si>
  <si>
    <r>
      <rPr>
        <sz val="11"/>
        <rFont val="宋体"/>
        <family val="3"/>
        <charset val="134"/>
      </rPr>
      <t>生产性生物资产</t>
    </r>
  </si>
  <si>
    <r>
      <rPr>
        <sz val="11"/>
        <rFont val="宋体"/>
        <family val="3"/>
        <charset val="134"/>
      </rPr>
      <t>递延所得税负债</t>
    </r>
  </si>
  <si>
    <r>
      <rPr>
        <sz val="11"/>
        <rFont val="宋体"/>
        <family val="3"/>
        <charset val="134"/>
      </rPr>
      <t>油气资产</t>
    </r>
  </si>
  <si>
    <r>
      <rPr>
        <sz val="11"/>
        <rFont val="宋体"/>
        <family val="3"/>
        <charset val="134"/>
      </rPr>
      <t>其他非流动负债</t>
    </r>
  </si>
  <si>
    <r>
      <rPr>
        <sz val="11"/>
        <rFont val="宋体"/>
        <family val="3"/>
        <charset val="134"/>
      </rPr>
      <t>使用权资产</t>
    </r>
  </si>
  <si>
    <r>
      <rPr>
        <sz val="11"/>
        <rFont val="宋体"/>
        <family val="3"/>
        <charset val="134"/>
      </rPr>
      <t>无形资产</t>
    </r>
  </si>
  <si>
    <r>
      <rPr>
        <sz val="11"/>
        <rFont val="宋体"/>
        <family val="3"/>
        <charset val="134"/>
      </rPr>
      <t>开发支出</t>
    </r>
  </si>
  <si>
    <r>
      <rPr>
        <sz val="11"/>
        <rFont val="宋体"/>
        <family val="3"/>
        <charset val="134"/>
      </rPr>
      <t>所有者权益：</t>
    </r>
  </si>
  <si>
    <r>
      <rPr>
        <sz val="11"/>
        <rFont val="宋体"/>
        <family val="3"/>
        <charset val="134"/>
      </rPr>
      <t>商誉</t>
    </r>
  </si>
  <si>
    <r>
      <rPr>
        <sz val="11"/>
        <rFont val="宋体"/>
        <family val="3"/>
        <charset val="134"/>
      </rPr>
      <t>实收资本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股本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</si>
  <si>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长期待摊费用</t>
    </r>
  </si>
  <si>
    <r>
      <rPr>
        <sz val="11"/>
        <rFont val="宋体"/>
        <family val="3"/>
        <charset val="134"/>
      </rPr>
      <t>其他权益工具</t>
    </r>
  </si>
  <si>
    <r>
      <rPr>
        <sz val="11"/>
        <rFont val="宋体"/>
        <family val="3"/>
        <charset val="134"/>
      </rPr>
      <t>递延所得税资产</t>
    </r>
  </si>
  <si>
    <r>
      <rPr>
        <sz val="11"/>
        <rFont val="宋体"/>
        <family val="3"/>
        <charset val="134"/>
      </rPr>
      <t>其他非流动资产</t>
    </r>
  </si>
  <si>
    <r>
      <rPr>
        <sz val="11"/>
        <rFont val="宋体"/>
        <family val="3"/>
        <charset val="134"/>
      </rPr>
      <t>资本公积</t>
    </r>
  </si>
  <si>
    <r>
      <rPr>
        <sz val="11"/>
        <rFont val="宋体"/>
        <family val="3"/>
        <charset val="134"/>
      </rPr>
      <t>减：库存股</t>
    </r>
  </si>
  <si>
    <r>
      <rPr>
        <sz val="11"/>
        <rFont val="宋体"/>
        <family val="3"/>
        <charset val="134"/>
      </rPr>
      <t>其他综合收益</t>
    </r>
  </si>
  <si>
    <r>
      <rPr>
        <sz val="11"/>
        <rFont val="宋体"/>
        <family val="3"/>
        <charset val="134"/>
      </rPr>
      <t>专项储备</t>
    </r>
  </si>
  <si>
    <r>
      <rPr>
        <sz val="11"/>
        <rFont val="宋体"/>
        <family val="3"/>
        <charset val="134"/>
      </rPr>
      <t>盈余公积</t>
    </r>
  </si>
  <si>
    <r>
      <rPr>
        <sz val="11"/>
        <rFont val="宋体"/>
        <family val="3"/>
        <charset val="134"/>
      </rPr>
      <t>一般风险准备</t>
    </r>
  </si>
  <si>
    <r>
      <rPr>
        <sz val="11"/>
        <rFont val="宋体"/>
        <family val="3"/>
        <charset val="134"/>
      </rPr>
      <t>未分配利润</t>
    </r>
  </si>
  <si>
    <r>
      <rPr>
        <sz val="11"/>
        <rFont val="宋体"/>
        <family val="3"/>
        <charset val="134"/>
      </rPr>
      <t>归属于母公司所有者权益合计</t>
    </r>
  </si>
  <si>
    <r>
      <rPr>
        <sz val="11"/>
        <rFont val="宋体"/>
        <family val="3"/>
        <charset val="134"/>
      </rPr>
      <t>少数股东权益</t>
    </r>
  </si>
  <si>
    <r>
      <rPr>
        <b/>
        <sz val="11"/>
        <rFont val="宋体"/>
        <family val="3"/>
        <charset val="134"/>
      </rPr>
      <t>流动资产合计</t>
    </r>
  </si>
  <si>
    <r>
      <rPr>
        <b/>
        <sz val="11"/>
        <rFont val="宋体"/>
        <family val="3"/>
        <charset val="134"/>
      </rPr>
      <t>流动负债合计</t>
    </r>
  </si>
  <si>
    <r>
      <rPr>
        <b/>
        <sz val="11"/>
        <rFont val="宋体"/>
        <family val="3"/>
        <charset val="134"/>
      </rPr>
      <t>非流动负债合计</t>
    </r>
  </si>
  <si>
    <r>
      <rPr>
        <b/>
        <sz val="11"/>
        <rFont val="宋体"/>
        <family val="3"/>
        <charset val="134"/>
      </rPr>
      <t>负债合计</t>
    </r>
  </si>
  <si>
    <r>
      <rPr>
        <b/>
        <sz val="11"/>
        <rFont val="宋体"/>
        <family val="3"/>
        <charset val="134"/>
      </rPr>
      <t>非流动资产合计</t>
    </r>
  </si>
  <si>
    <r>
      <rPr>
        <b/>
        <sz val="11"/>
        <rFont val="宋体"/>
        <family val="3"/>
        <charset val="134"/>
      </rPr>
      <t>股东权益合计</t>
    </r>
  </si>
  <si>
    <r>
      <rPr>
        <b/>
        <sz val="11"/>
        <rFont val="宋体"/>
        <family val="3"/>
        <charset val="134"/>
      </rPr>
      <t>资产总计</t>
    </r>
  </si>
  <si>
    <r>
      <rPr>
        <b/>
        <sz val="11"/>
        <rFont val="宋体"/>
        <family val="3"/>
        <charset val="134"/>
      </rPr>
      <t>负债和股东权益总计</t>
    </r>
  </si>
  <si>
    <r>
      <rPr>
        <sz val="11"/>
        <rFont val="宋体"/>
        <family val="3"/>
        <charset val="134"/>
      </rPr>
      <t>利润表</t>
    </r>
  </si>
  <si>
    <r>
      <rPr>
        <sz val="11"/>
        <rFont val="宋体"/>
        <family val="3"/>
        <charset val="134"/>
      </rPr>
      <t>项目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</si>
  <si>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本期金额</t>
    </r>
  </si>
  <si>
    <r>
      <rPr>
        <sz val="11"/>
        <rFont val="宋体"/>
        <family val="3"/>
        <charset val="134"/>
      </rPr>
      <t>本年累计</t>
    </r>
  </si>
  <si>
    <r>
      <rPr>
        <sz val="11"/>
        <rFont val="宋体"/>
        <family val="3"/>
        <charset val="134"/>
      </rPr>
      <t>其中：营业收入</t>
    </r>
  </si>
  <si>
    <r>
      <rPr>
        <sz val="11"/>
        <rFont val="宋体"/>
        <family val="3"/>
        <charset val="134"/>
      </rPr>
      <t>利息收入</t>
    </r>
    <r>
      <rPr>
        <sz val="11"/>
        <rFont val="Arial"/>
        <family val="2"/>
      </rPr>
      <t>_</t>
    </r>
  </si>
  <si>
    <r>
      <rPr>
        <sz val="11"/>
        <rFont val="宋体"/>
        <family val="3"/>
        <charset val="134"/>
      </rPr>
      <t>已赚保费</t>
    </r>
  </si>
  <si>
    <r>
      <rPr>
        <sz val="11"/>
        <rFont val="宋体"/>
        <family val="3"/>
        <charset val="134"/>
      </rPr>
      <t>手续费及佣金收入</t>
    </r>
  </si>
  <si>
    <r>
      <rPr>
        <sz val="11"/>
        <rFont val="宋体"/>
        <family val="3"/>
        <charset val="134"/>
      </rPr>
      <t>其中：营业成本</t>
    </r>
  </si>
  <si>
    <r>
      <rPr>
        <sz val="11"/>
        <rFont val="宋体"/>
        <family val="3"/>
        <charset val="134"/>
      </rPr>
      <t>利息支出</t>
    </r>
  </si>
  <si>
    <r>
      <rPr>
        <sz val="11"/>
        <rFont val="宋体"/>
        <family val="3"/>
        <charset val="134"/>
      </rPr>
      <t>手续费及佣金支出</t>
    </r>
  </si>
  <si>
    <r>
      <rPr>
        <sz val="11"/>
        <rFont val="宋体"/>
        <family val="3"/>
        <charset val="134"/>
      </rPr>
      <t>退保金</t>
    </r>
  </si>
  <si>
    <r>
      <rPr>
        <sz val="11"/>
        <rFont val="宋体"/>
        <family val="3"/>
        <charset val="134"/>
      </rPr>
      <t>赔付支出净额</t>
    </r>
  </si>
  <si>
    <r>
      <rPr>
        <sz val="11"/>
        <rFont val="宋体"/>
        <family val="3"/>
        <charset val="134"/>
      </rPr>
      <t>提取保险责任准备金净额</t>
    </r>
  </si>
  <si>
    <r>
      <rPr>
        <sz val="11"/>
        <rFont val="宋体"/>
        <family val="3"/>
        <charset val="134"/>
      </rPr>
      <t>保单红利支出</t>
    </r>
  </si>
  <si>
    <r>
      <rPr>
        <sz val="11"/>
        <rFont val="宋体"/>
        <family val="3"/>
        <charset val="134"/>
      </rPr>
      <t>分保费用</t>
    </r>
  </si>
  <si>
    <r>
      <rPr>
        <sz val="11"/>
        <rFont val="宋体"/>
        <family val="3"/>
        <charset val="134"/>
      </rPr>
      <t>税金及附加</t>
    </r>
  </si>
  <si>
    <r>
      <rPr>
        <sz val="11"/>
        <rFont val="宋体"/>
        <family val="3"/>
        <charset val="134"/>
      </rPr>
      <t>销售费用</t>
    </r>
  </si>
  <si>
    <r>
      <rPr>
        <sz val="11"/>
        <rFont val="宋体"/>
        <family val="3"/>
        <charset val="134"/>
      </rPr>
      <t>管理费用</t>
    </r>
  </si>
  <si>
    <r>
      <rPr>
        <sz val="11"/>
        <rFont val="宋体"/>
        <family val="3"/>
        <charset val="134"/>
      </rPr>
      <t>研发费用</t>
    </r>
  </si>
  <si>
    <r>
      <rPr>
        <sz val="11"/>
        <rFont val="宋体"/>
        <family val="3"/>
        <charset val="134"/>
      </rPr>
      <t>财务费用</t>
    </r>
  </si>
  <si>
    <r>
      <rPr>
        <sz val="11"/>
        <rFont val="宋体"/>
        <family val="3"/>
        <charset val="134"/>
      </rPr>
      <t>其中：利息费用</t>
    </r>
  </si>
  <si>
    <r>
      <rPr>
        <sz val="11"/>
        <rFont val="宋体"/>
        <family val="3"/>
        <charset val="134"/>
      </rPr>
      <t>利息收入</t>
    </r>
  </si>
  <si>
    <r>
      <rPr>
        <sz val="11"/>
        <rFont val="宋体"/>
        <family val="3"/>
        <charset val="134"/>
      </rPr>
      <t>加：其他收益</t>
    </r>
  </si>
  <si>
    <r>
      <rPr>
        <sz val="11"/>
        <rFont val="宋体"/>
        <family val="3"/>
        <charset val="134"/>
      </rPr>
      <t>投资收益（损失以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</si>
  <si>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其中：对联营企业和合营企业的投资收益</t>
    </r>
  </si>
  <si>
    <r>
      <rPr>
        <sz val="11"/>
        <rFont val="宋体"/>
        <family val="3"/>
        <charset val="134"/>
      </rPr>
      <t>以摊余成本计量的金融资产终止确认收益</t>
    </r>
  </si>
  <si>
    <r>
      <rPr>
        <sz val="11"/>
        <rFont val="宋体"/>
        <family val="3"/>
        <charset val="134"/>
      </rPr>
      <t>汇兑收益（损失以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</si>
  <si>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净敞口套期收益（损失以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</si>
  <si>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公允价值变动收益（损失以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</si>
  <si>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信用减值损失（损失以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</si>
  <si>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资产减值损失（损失以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</si>
  <si>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资产处置收益（损失以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</si>
  <si>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加：营业外收入</t>
    </r>
  </si>
  <si>
    <r>
      <rPr>
        <sz val="11"/>
        <rFont val="宋体"/>
        <family val="3"/>
        <charset val="134"/>
      </rPr>
      <t>减：营业外支出</t>
    </r>
  </si>
  <si>
    <r>
      <rPr>
        <sz val="11"/>
        <rFont val="宋体"/>
        <family val="3"/>
        <charset val="134"/>
      </rPr>
      <t>减：所得税费用</t>
    </r>
  </si>
  <si>
    <r>
      <rPr>
        <sz val="11"/>
        <rFont val="宋体"/>
        <family val="3"/>
        <charset val="134"/>
      </rPr>
      <t>（一）按经营持续性分类</t>
    </r>
  </si>
  <si>
    <r>
      <t>1.</t>
    </r>
    <r>
      <rPr>
        <sz val="11"/>
        <rFont val="宋体"/>
        <family val="3"/>
        <charset val="134"/>
      </rPr>
      <t>持续经营净利润（净亏损以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</si>
  <si>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t>2.</t>
    </r>
    <r>
      <rPr>
        <sz val="11"/>
        <rFont val="宋体"/>
        <family val="3"/>
        <charset val="134"/>
      </rPr>
      <t>终止经营净利润（净亏损以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</si>
  <si>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（二）按所有权归属分类</t>
    </r>
  </si>
  <si>
    <r>
      <t>1.</t>
    </r>
    <r>
      <rPr>
        <sz val="11"/>
        <rFont val="宋体"/>
        <family val="3"/>
        <charset val="134"/>
      </rPr>
      <t>归属于母公司所有者的净利润</t>
    </r>
  </si>
  <si>
    <r>
      <t>2.</t>
    </r>
    <r>
      <rPr>
        <sz val="11"/>
        <rFont val="宋体"/>
        <family val="3"/>
        <charset val="134"/>
      </rPr>
      <t>少数股东损益</t>
    </r>
  </si>
  <si>
    <r>
      <rPr>
        <sz val="11"/>
        <rFont val="宋体"/>
        <family val="3"/>
        <charset val="134"/>
      </rPr>
      <t>归属母公司所有者的其他综合收益的税后净额</t>
    </r>
  </si>
  <si>
    <r>
      <rPr>
        <sz val="11"/>
        <rFont val="宋体"/>
        <family val="3"/>
        <charset val="134"/>
      </rPr>
      <t>（一）不能重分类进损益的其他综合收益</t>
    </r>
  </si>
  <si>
    <r>
      <t>1.</t>
    </r>
    <r>
      <rPr>
        <sz val="11"/>
        <rFont val="宋体"/>
        <family val="3"/>
        <charset val="134"/>
      </rPr>
      <t>重新计量设定受益计划变动额</t>
    </r>
  </si>
  <si>
    <r>
      <t>2.</t>
    </r>
    <r>
      <rPr>
        <sz val="11"/>
        <rFont val="宋体"/>
        <family val="3"/>
        <charset val="134"/>
      </rPr>
      <t>权益法下不能转损益的其他综合收益</t>
    </r>
  </si>
  <si>
    <r>
      <t>3.</t>
    </r>
    <r>
      <rPr>
        <sz val="11"/>
        <rFont val="宋体"/>
        <family val="3"/>
        <charset val="134"/>
      </rPr>
      <t>其他权益工具投资公允价值变动</t>
    </r>
  </si>
  <si>
    <r>
      <t>4.</t>
    </r>
    <r>
      <rPr>
        <sz val="11"/>
        <rFont val="宋体"/>
        <family val="3"/>
        <charset val="134"/>
      </rPr>
      <t>企业自身信用风险公允价值变动</t>
    </r>
  </si>
  <si>
    <r>
      <t>5.</t>
    </r>
    <r>
      <rPr>
        <sz val="11"/>
        <rFont val="宋体"/>
        <family val="3"/>
        <charset val="134"/>
      </rPr>
      <t>其他</t>
    </r>
  </si>
  <si>
    <r>
      <rPr>
        <sz val="11"/>
        <rFont val="宋体"/>
        <family val="3"/>
        <charset val="134"/>
      </rPr>
      <t>（二）将重分类进损益的其他综合收益</t>
    </r>
  </si>
  <si>
    <r>
      <t>1.</t>
    </r>
    <r>
      <rPr>
        <sz val="11"/>
        <rFont val="宋体"/>
        <family val="3"/>
        <charset val="134"/>
      </rPr>
      <t>权益法下可转损益的其他综合收益</t>
    </r>
  </si>
  <si>
    <r>
      <t>2.</t>
    </r>
    <r>
      <rPr>
        <sz val="11"/>
        <rFont val="宋体"/>
        <family val="3"/>
        <charset val="134"/>
      </rPr>
      <t>其他债权投资公允价值变动</t>
    </r>
  </si>
  <si>
    <r>
      <t>3.</t>
    </r>
    <r>
      <rPr>
        <sz val="11"/>
        <rFont val="宋体"/>
        <family val="3"/>
        <charset val="134"/>
      </rPr>
      <t>金融资产重分类计入其他综合收益的金额</t>
    </r>
  </si>
  <si>
    <r>
      <t>4.</t>
    </r>
    <r>
      <rPr>
        <sz val="11"/>
        <rFont val="宋体"/>
        <family val="3"/>
        <charset val="134"/>
      </rPr>
      <t>其他债权投资信用减值准备</t>
    </r>
  </si>
  <si>
    <r>
      <t>5.</t>
    </r>
    <r>
      <rPr>
        <sz val="11"/>
        <rFont val="宋体"/>
        <family val="3"/>
        <charset val="134"/>
      </rPr>
      <t>现金流量套期储备</t>
    </r>
  </si>
  <si>
    <r>
      <t>6.</t>
    </r>
    <r>
      <rPr>
        <sz val="11"/>
        <rFont val="宋体"/>
        <family val="3"/>
        <charset val="134"/>
      </rPr>
      <t>外币财务报表折算差额</t>
    </r>
  </si>
  <si>
    <r>
      <t>7.</t>
    </r>
    <r>
      <rPr>
        <sz val="11"/>
        <rFont val="宋体"/>
        <family val="3"/>
        <charset val="134"/>
      </rPr>
      <t>其他</t>
    </r>
  </si>
  <si>
    <r>
      <rPr>
        <sz val="11"/>
        <rFont val="宋体"/>
        <family val="3"/>
        <charset val="134"/>
      </rPr>
      <t>归属于少数股东的其他综合收益的税后净额</t>
    </r>
  </si>
  <si>
    <r>
      <rPr>
        <sz val="11"/>
        <rFont val="宋体"/>
        <family val="3"/>
        <charset val="134"/>
      </rPr>
      <t>归属于母公司所有者的综合收益总额</t>
    </r>
  </si>
  <si>
    <r>
      <rPr>
        <sz val="11"/>
        <rFont val="宋体"/>
        <family val="3"/>
        <charset val="134"/>
      </rPr>
      <t>归属于少数股东的综合收益总额</t>
    </r>
  </si>
  <si>
    <r>
      <rPr>
        <sz val="11"/>
        <rFont val="宋体"/>
        <family val="3"/>
        <charset val="134"/>
      </rPr>
      <t>（一）基本每股收益</t>
    </r>
  </si>
  <si>
    <r>
      <rPr>
        <sz val="11"/>
        <rFont val="宋体"/>
        <family val="3"/>
        <charset val="134"/>
      </rPr>
      <t>（二）稀释每股收益</t>
    </r>
  </si>
  <si>
    <r>
      <rPr>
        <b/>
        <sz val="11"/>
        <rFont val="宋体"/>
        <family val="3"/>
        <charset val="134"/>
      </rPr>
      <t>一、营业总收入</t>
    </r>
  </si>
  <si>
    <r>
      <rPr>
        <b/>
        <sz val="11"/>
        <rFont val="宋体"/>
        <family val="3"/>
        <charset val="134"/>
      </rPr>
      <t>二、营业总成本</t>
    </r>
  </si>
  <si>
    <r>
      <rPr>
        <b/>
        <sz val="11"/>
        <rFont val="宋体"/>
        <family val="3"/>
        <charset val="134"/>
      </rPr>
      <t>三、营业利润（亏损以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</si>
  <si>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四、利润总额（亏损总额以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</si>
  <si>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五、净利润（净亏损以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</si>
  <si>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六、其他综合收益的税后净额</t>
    </r>
  </si>
  <si>
    <r>
      <rPr>
        <b/>
        <sz val="11"/>
        <rFont val="宋体"/>
        <family val="3"/>
        <charset val="134"/>
      </rPr>
      <t>七、综合收益总额</t>
    </r>
  </si>
  <si>
    <r>
      <rPr>
        <b/>
        <sz val="11"/>
        <rFont val="宋体"/>
        <family val="3"/>
        <charset val="134"/>
      </rPr>
      <t>八、每股收益：</t>
    </r>
  </si>
  <si>
    <r>
      <rPr>
        <sz val="11"/>
        <rFont val="宋体"/>
        <family val="3"/>
        <charset val="134"/>
      </rPr>
      <t>现金流量表</t>
    </r>
  </si>
  <si>
    <r>
      <rPr>
        <sz val="11"/>
        <rFont val="宋体"/>
        <family val="3"/>
        <charset val="134"/>
      </rPr>
      <t>销售商品、提供劳务收到的现金</t>
    </r>
  </si>
  <si>
    <r>
      <rPr>
        <sz val="11"/>
        <rFont val="宋体"/>
        <family val="3"/>
        <charset val="134"/>
      </rPr>
      <t>客户存款和同业存放款项净增加额</t>
    </r>
  </si>
  <si>
    <r>
      <rPr>
        <sz val="11"/>
        <rFont val="宋体"/>
        <family val="3"/>
        <charset val="134"/>
      </rPr>
      <t>向中央银行借款净增加额</t>
    </r>
  </si>
  <si>
    <r>
      <rPr>
        <sz val="11"/>
        <rFont val="宋体"/>
        <family val="3"/>
        <charset val="134"/>
      </rPr>
      <t>向其他金融机构拆入资金净增加额</t>
    </r>
  </si>
  <si>
    <r>
      <rPr>
        <sz val="11"/>
        <rFont val="宋体"/>
        <family val="3"/>
        <charset val="134"/>
      </rPr>
      <t>收到原保险合同保费取得的现金</t>
    </r>
  </si>
  <si>
    <r>
      <rPr>
        <sz val="11"/>
        <rFont val="宋体"/>
        <family val="3"/>
        <charset val="134"/>
      </rPr>
      <t>收到再保业务现金净额</t>
    </r>
  </si>
  <si>
    <r>
      <rPr>
        <sz val="11"/>
        <rFont val="宋体"/>
        <family val="3"/>
        <charset val="134"/>
      </rPr>
      <t>保户储金及投资款净增加额</t>
    </r>
  </si>
  <si>
    <r>
      <rPr>
        <sz val="11"/>
        <rFont val="宋体"/>
        <family val="3"/>
        <charset val="134"/>
      </rPr>
      <t>收取利息、手续费及佣金的现金</t>
    </r>
  </si>
  <si>
    <r>
      <rPr>
        <sz val="11"/>
        <rFont val="宋体"/>
        <family val="3"/>
        <charset val="134"/>
      </rPr>
      <t>拆入资金净增加额</t>
    </r>
  </si>
  <si>
    <r>
      <rPr>
        <sz val="11"/>
        <rFont val="宋体"/>
        <family val="3"/>
        <charset val="134"/>
      </rPr>
      <t>回购业务资金净增加额</t>
    </r>
  </si>
  <si>
    <r>
      <rPr>
        <sz val="11"/>
        <rFont val="宋体"/>
        <family val="3"/>
        <charset val="134"/>
      </rPr>
      <t>代理买卖证券收到的现金净额</t>
    </r>
  </si>
  <si>
    <r>
      <rPr>
        <sz val="11"/>
        <rFont val="宋体"/>
        <family val="3"/>
        <charset val="134"/>
      </rPr>
      <t>收到的税费返还</t>
    </r>
  </si>
  <si>
    <r>
      <rPr>
        <sz val="11"/>
        <rFont val="宋体"/>
        <family val="3"/>
        <charset val="134"/>
      </rPr>
      <t>收到其他与经营活动有关的现金</t>
    </r>
  </si>
  <si>
    <r>
      <rPr>
        <sz val="11"/>
        <rFont val="宋体"/>
        <family val="3"/>
        <charset val="134"/>
      </rPr>
      <t>购买商品、接受劳务支付的现金</t>
    </r>
  </si>
  <si>
    <r>
      <rPr>
        <sz val="11"/>
        <rFont val="宋体"/>
        <family val="3"/>
        <charset val="134"/>
      </rPr>
      <t>客户贷款及垫款净增加额</t>
    </r>
  </si>
  <si>
    <r>
      <rPr>
        <sz val="11"/>
        <rFont val="宋体"/>
        <family val="3"/>
        <charset val="134"/>
      </rPr>
      <t>存放中央银行和同业款项净增加额</t>
    </r>
  </si>
  <si>
    <r>
      <rPr>
        <sz val="11"/>
        <rFont val="宋体"/>
        <family val="3"/>
        <charset val="134"/>
      </rPr>
      <t>支付原保险合同赔付款项的现金</t>
    </r>
  </si>
  <si>
    <r>
      <rPr>
        <sz val="11"/>
        <rFont val="宋体"/>
        <family val="3"/>
        <charset val="134"/>
      </rPr>
      <t>拆出资金净增加额</t>
    </r>
  </si>
  <si>
    <r>
      <rPr>
        <sz val="11"/>
        <rFont val="宋体"/>
        <family val="3"/>
        <charset val="134"/>
      </rPr>
      <t>支付利息、手续费及佣金的现金</t>
    </r>
  </si>
  <si>
    <r>
      <rPr>
        <sz val="11"/>
        <rFont val="宋体"/>
        <family val="3"/>
        <charset val="134"/>
      </rPr>
      <t>支付保单红利的现金</t>
    </r>
  </si>
  <si>
    <r>
      <rPr>
        <sz val="11"/>
        <rFont val="宋体"/>
        <family val="3"/>
        <charset val="134"/>
      </rPr>
      <t>支付给职工以及为职工支付的现金</t>
    </r>
  </si>
  <si>
    <r>
      <rPr>
        <sz val="11"/>
        <rFont val="宋体"/>
        <family val="3"/>
        <charset val="134"/>
      </rPr>
      <t>支付的各项税费</t>
    </r>
  </si>
  <si>
    <r>
      <rPr>
        <sz val="11"/>
        <rFont val="宋体"/>
        <family val="3"/>
        <charset val="134"/>
      </rPr>
      <t>支付其他与经营活动有关的现金</t>
    </r>
  </si>
  <si>
    <r>
      <rPr>
        <sz val="11"/>
        <rFont val="宋体"/>
        <family val="3"/>
        <charset val="134"/>
      </rPr>
      <t>收回投资收到的现金</t>
    </r>
  </si>
  <si>
    <r>
      <rPr>
        <sz val="11"/>
        <rFont val="宋体"/>
        <family val="3"/>
        <charset val="134"/>
      </rPr>
      <t>取得投资收益收到的现金</t>
    </r>
  </si>
  <si>
    <r>
      <rPr>
        <sz val="11"/>
        <rFont val="宋体"/>
        <family val="3"/>
        <charset val="134"/>
      </rPr>
      <t>处置固定资产、无形资产和其他长期资产收回的现金净额</t>
    </r>
  </si>
  <si>
    <r>
      <rPr>
        <sz val="11"/>
        <rFont val="宋体"/>
        <family val="3"/>
        <charset val="134"/>
      </rPr>
      <t>处置子公司及其他营业单位收到的现金净额</t>
    </r>
  </si>
  <si>
    <r>
      <rPr>
        <sz val="11"/>
        <rFont val="宋体"/>
        <family val="3"/>
        <charset val="134"/>
      </rPr>
      <t>收到其他与投资活动有关的现金</t>
    </r>
  </si>
  <si>
    <r>
      <rPr>
        <sz val="11"/>
        <rFont val="宋体"/>
        <family val="3"/>
        <charset val="134"/>
      </rPr>
      <t>购建固定资产、无形资产和其他长期资产支付的现金</t>
    </r>
  </si>
  <si>
    <r>
      <rPr>
        <sz val="11"/>
        <rFont val="宋体"/>
        <family val="3"/>
        <charset val="134"/>
      </rPr>
      <t>投资支付的现金</t>
    </r>
  </si>
  <si>
    <r>
      <rPr>
        <sz val="11"/>
        <rFont val="宋体"/>
        <family val="3"/>
        <charset val="134"/>
      </rPr>
      <t>质押贷款净增加额</t>
    </r>
  </si>
  <si>
    <r>
      <rPr>
        <sz val="11"/>
        <rFont val="宋体"/>
        <family val="3"/>
        <charset val="134"/>
      </rPr>
      <t>取得子公司及其他营业单位支付的现金净额</t>
    </r>
  </si>
  <si>
    <r>
      <rPr>
        <sz val="11"/>
        <rFont val="宋体"/>
        <family val="3"/>
        <charset val="134"/>
      </rPr>
      <t>支付其他与投资活动有关的现金</t>
    </r>
  </si>
  <si>
    <r>
      <rPr>
        <sz val="11"/>
        <rFont val="宋体"/>
        <family val="3"/>
        <charset val="134"/>
      </rPr>
      <t>吸收投资收到的现金</t>
    </r>
  </si>
  <si>
    <r>
      <rPr>
        <sz val="11"/>
        <rFont val="宋体"/>
        <family val="3"/>
        <charset val="134"/>
      </rPr>
      <t>其中：子公司吸收少数股东投资收到的现金</t>
    </r>
  </si>
  <si>
    <r>
      <rPr>
        <sz val="11"/>
        <rFont val="宋体"/>
        <family val="3"/>
        <charset val="134"/>
      </rPr>
      <t>取得借款收到的现金</t>
    </r>
  </si>
  <si>
    <r>
      <rPr>
        <sz val="11"/>
        <rFont val="宋体"/>
        <family val="3"/>
        <charset val="134"/>
      </rPr>
      <t>收到其他与筹资活动有关的现金</t>
    </r>
  </si>
  <si>
    <r>
      <rPr>
        <sz val="11"/>
        <rFont val="宋体"/>
        <family val="3"/>
        <charset val="134"/>
      </rPr>
      <t>偿还债务支付的现金</t>
    </r>
  </si>
  <si>
    <r>
      <rPr>
        <sz val="11"/>
        <rFont val="宋体"/>
        <family val="3"/>
        <charset val="134"/>
      </rPr>
      <t>分配股利、利润或偿付利息支付的现金</t>
    </r>
  </si>
  <si>
    <r>
      <rPr>
        <sz val="11"/>
        <rFont val="宋体"/>
        <family val="3"/>
        <charset val="134"/>
      </rPr>
      <t>支付其他与筹资活动有关的现金</t>
    </r>
  </si>
  <si>
    <r>
      <rPr>
        <sz val="11"/>
        <rFont val="宋体"/>
        <family val="3"/>
        <charset val="134"/>
      </rPr>
      <t>加：期初现金及现金等价物余额</t>
    </r>
  </si>
  <si>
    <r>
      <rPr>
        <b/>
        <sz val="11"/>
        <rFont val="宋体"/>
        <family val="3"/>
        <charset val="134"/>
      </rPr>
      <t>一、经营活动产生的现金流量：</t>
    </r>
  </si>
  <si>
    <r>
      <rPr>
        <b/>
        <sz val="11"/>
        <rFont val="宋体"/>
        <family val="3"/>
        <charset val="134"/>
      </rPr>
      <t>经营活动现金流入小计</t>
    </r>
  </si>
  <si>
    <r>
      <rPr>
        <b/>
        <sz val="11"/>
        <rFont val="宋体"/>
        <family val="3"/>
        <charset val="134"/>
      </rPr>
      <t>经营活动现金流出小计</t>
    </r>
  </si>
  <si>
    <r>
      <rPr>
        <b/>
        <sz val="11"/>
        <rFont val="宋体"/>
        <family val="3"/>
        <charset val="134"/>
      </rPr>
      <t>经营活动产生的现金流量净额</t>
    </r>
  </si>
  <si>
    <r>
      <rPr>
        <b/>
        <sz val="11"/>
        <rFont val="宋体"/>
        <family val="3"/>
        <charset val="134"/>
      </rPr>
      <t>二、投资活动产生的现金流量：</t>
    </r>
  </si>
  <si>
    <r>
      <rPr>
        <b/>
        <sz val="11"/>
        <rFont val="宋体"/>
        <family val="3"/>
        <charset val="134"/>
      </rPr>
      <t>投资活动现金流入小计</t>
    </r>
  </si>
  <si>
    <r>
      <rPr>
        <b/>
        <sz val="11"/>
        <rFont val="宋体"/>
        <family val="3"/>
        <charset val="134"/>
      </rPr>
      <t>投资活动现金流出小计</t>
    </r>
  </si>
  <si>
    <r>
      <rPr>
        <b/>
        <sz val="11"/>
        <rFont val="宋体"/>
        <family val="3"/>
        <charset val="134"/>
      </rPr>
      <t>投资活动产生的现金流量净额</t>
    </r>
  </si>
  <si>
    <r>
      <rPr>
        <b/>
        <sz val="11"/>
        <rFont val="宋体"/>
        <family val="3"/>
        <charset val="134"/>
      </rPr>
      <t>三、筹资活动产生的现金流量：</t>
    </r>
  </si>
  <si>
    <r>
      <rPr>
        <b/>
        <sz val="11"/>
        <rFont val="宋体"/>
        <family val="3"/>
        <charset val="134"/>
      </rPr>
      <t>筹资活动现金流入小计</t>
    </r>
  </si>
  <si>
    <r>
      <rPr>
        <b/>
        <sz val="11"/>
        <rFont val="宋体"/>
        <family val="3"/>
        <charset val="134"/>
      </rPr>
      <t>筹资活动现金流出小计</t>
    </r>
  </si>
  <si>
    <r>
      <rPr>
        <b/>
        <sz val="11"/>
        <rFont val="宋体"/>
        <family val="3"/>
        <charset val="134"/>
      </rPr>
      <t>筹资活动产生的现金流量净额</t>
    </r>
  </si>
  <si>
    <r>
      <rPr>
        <b/>
        <sz val="11"/>
        <rFont val="宋体"/>
        <family val="3"/>
        <charset val="134"/>
      </rPr>
      <t>四、汇率变动对现金及现金等价物的影响</t>
    </r>
  </si>
  <si>
    <r>
      <rPr>
        <b/>
        <sz val="11"/>
        <rFont val="宋体"/>
        <family val="3"/>
        <charset val="134"/>
      </rPr>
      <t>五、现金及现金等价物净增加额</t>
    </r>
  </si>
  <si>
    <r>
      <rPr>
        <b/>
        <sz val="11"/>
        <rFont val="宋体"/>
        <family val="3"/>
        <charset val="134"/>
      </rPr>
      <t>六、期末现金及现金等价物余额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</si>
</sst>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9" x14ac:knownFonts="1">
    <font>
      <sz val="9"/>
      <name val="宋体"/>
      <charset val="134"/>
    </font>
    <font>
      <sz val="9"/>
      <name val="宋体"/>
      <charset val="134"/>
    </font>
    <font>
      <b/>
      <sz val="18"/>
      <name val="Arial"/>
      <family val="2"/>
    </font>
    <font>
      <b/>
      <sz val="11"/>
      <name val="Arial"/>
      <family val="2"/>
    </font>
    <font>
      <sz val="11"/>
      <name val="Microsoft Sans Serif"/>
      <family val="2"/>
      <charset val="134"/>
    </font>
    <font>
      <sz val="11"/>
      <name val="Arial"/>
      <family val="2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b/>
      <sz val="11"/>
      <name val="微软雅黑"/>
      <family val="2"/>
      <charset val="134"/>
    </font>
    <font>
      <sz val="9"/>
      <name val="宋体"/>
      <charset val="134"/>
    </font>
    <font>
      <sz val="9"/>
      <name val="宋体"/>
      <charset val="134"/>
    </font>
    <font>
      <b/>
      <sz val="18"/>
      <name val="微软雅黑"/>
      <family val="2"/>
      <charset val="134"/>
    </font>
    <font>
      <sz val="9"/>
      <name val="Arial"/>
      <family val="2"/>
    </font>
    <font>
      <sz val="11"/>
      <name val="微软雅黑"/>
      <family val="2"/>
      <charset val="134"/>
    </font>
    <font>
      <sz val="11"/>
      <name val="Arial"/>
      <family val="2"/>
    </font>
    <font>
      <sz val="9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protection locked="0"/>
    </xf>
    <xf numFmtId="43" fontId="8" fillId="0" borderId="0" applyFont="0" applyFill="0" applyBorder="0" applyAlignment="0" applyProtection="0">
      <protection locked="0"/>
    </xf>
  </cellStyleXfs>
  <cellXfs count="86">
    <xf numFmtId="0" fontId="1" fillId="0" borderId="0" xfId="0" applyFont="1" applyAlignment="1">
      <alignment vertical="top"/>
      <protection locked="0"/>
    </xf>
    <xf numFmtId="0" fontId="1" fillId="0" borderId="0" xfId="0" applyFont="1">
      <protection locked="0"/>
    </xf>
    <xf numFmtId="0" fontId="4" fillId="0" borderId="1" xfId="0" applyFont="1" applyBorder="1">
      <protection locked="0"/>
    </xf>
    <xf numFmtId="0" fontId="4" fillId="0" borderId="2" xfId="0" applyFont="1" applyBorder="1" applyAlignment="1">
      <alignment horizontal="center"/>
      <protection locked="0"/>
    </xf>
    <xf numFmtId="0" fontId="3" fillId="0" borderId="1" xfId="0" applyFont="1" applyBorder="1" applyAlignment="1">
      <alignment horizontal="right"/>
      <protection locked="0"/>
    </xf>
    <xf numFmtId="0" fontId="3" fillId="0" borderId="3" xfId="0" applyFont="1" applyBorder="1" applyAlignment="1">
      <alignment vertical="center"/>
      <protection locked="0"/>
    </xf>
    <xf numFmtId="0" fontId="3" fillId="0" borderId="4" xfId="0" applyFont="1" applyBorder="1">
      <protection locked="0"/>
    </xf>
    <xf numFmtId="0" fontId="3" fillId="0" borderId="4" xfId="0" applyFont="1" applyBorder="1" applyAlignment="1">
      <alignment horizontal="right"/>
      <protection locked="0"/>
    </xf>
    <xf numFmtId="0" fontId="3" fillId="0" borderId="5" xfId="0" applyFont="1" applyBorder="1" applyAlignment="1">
      <alignment horizontal="center"/>
      <protection locked="0"/>
    </xf>
    <xf numFmtId="0" fontId="3" fillId="0" borderId="6" xfId="0" applyFont="1" applyBorder="1" applyAlignment="1">
      <alignment horizontal="center"/>
      <protection locked="0"/>
    </xf>
    <xf numFmtId="0" fontId="5" fillId="0" borderId="7" xfId="0" applyFont="1" applyBorder="1">
      <protection locked="0"/>
    </xf>
    <xf numFmtId="4" fontId="5" fillId="0" borderId="8" xfId="0" applyNumberFormat="1" applyFont="1" applyBorder="1">
      <protection locked="0"/>
    </xf>
    <xf numFmtId="0" fontId="5" fillId="0" borderId="8" xfId="0" applyFont="1" applyBorder="1">
      <protection locked="0"/>
    </xf>
    <xf numFmtId="0" fontId="5" fillId="0" borderId="9" xfId="0" applyFont="1" applyBorder="1">
      <protection locked="0"/>
    </xf>
    <xf numFmtId="4" fontId="5" fillId="0" borderId="9" xfId="0" applyNumberFormat="1" applyFont="1" applyBorder="1">
      <protection locked="0"/>
    </xf>
    <xf numFmtId="0" fontId="5" fillId="0" borderId="10" xfId="0" applyFont="1" applyBorder="1">
      <protection locked="0"/>
    </xf>
    <xf numFmtId="4" fontId="5" fillId="0" borderId="0" xfId="0" applyNumberFormat="1" applyFont="1" applyBorder="1">
      <protection locked="0"/>
    </xf>
    <xf numFmtId="0" fontId="5" fillId="0" borderId="11" xfId="0" applyFont="1" applyBorder="1">
      <protection locked="0"/>
    </xf>
    <xf numFmtId="4" fontId="5" fillId="0" borderId="5" xfId="0" applyNumberFormat="1" applyFont="1" applyBorder="1">
      <protection locked="0"/>
    </xf>
    <xf numFmtId="4" fontId="5" fillId="0" borderId="6" xfId="0" applyNumberFormat="1" applyFont="1" applyBorder="1">
      <protection locked="0"/>
    </xf>
    <xf numFmtId="0" fontId="5" fillId="0" borderId="5" xfId="0" applyFont="1" applyBorder="1">
      <protection locked="0"/>
    </xf>
    <xf numFmtId="0" fontId="5" fillId="0" borderId="12" xfId="0" applyFont="1" applyBorder="1">
      <protection locked="0"/>
    </xf>
    <xf numFmtId="4" fontId="5" fillId="0" borderId="7" xfId="0" applyNumberFormat="1" applyFont="1" applyBorder="1">
      <protection locked="0"/>
    </xf>
    <xf numFmtId="0" fontId="1" fillId="0" borderId="7" xfId="0" applyFont="1" applyBorder="1">
      <protection locked="0"/>
    </xf>
    <xf numFmtId="0" fontId="1" fillId="0" borderId="8" xfId="0" applyFont="1" applyBorder="1">
      <protection locked="0"/>
    </xf>
    <xf numFmtId="0" fontId="3" fillId="0" borderId="7" xfId="0" applyFont="1" applyBorder="1">
      <protection locked="0"/>
    </xf>
    <xf numFmtId="4" fontId="3" fillId="0" borderId="8" xfId="0" applyNumberFormat="1" applyFont="1" applyBorder="1">
      <protection locked="0"/>
    </xf>
    <xf numFmtId="0" fontId="3" fillId="0" borderId="8" xfId="0" applyFont="1" applyBorder="1">
      <protection locked="0"/>
    </xf>
    <xf numFmtId="0" fontId="5" fillId="0" borderId="13" xfId="0" applyFont="1" applyBorder="1">
      <protection locked="0"/>
    </xf>
    <xf numFmtId="4" fontId="3" fillId="0" borderId="9" xfId="0" applyNumberFormat="1" applyFont="1" applyBorder="1">
      <protection locked="0"/>
    </xf>
    <xf numFmtId="0" fontId="3" fillId="0" borderId="9" xfId="0" applyFont="1" applyBorder="1">
      <protection locked="0"/>
    </xf>
    <xf numFmtId="0" fontId="5" fillId="0" borderId="6" xfId="0" applyFont="1" applyBorder="1">
      <protection locked="0"/>
    </xf>
    <xf numFmtId="0" fontId="5" fillId="0" borderId="14" xfId="0" applyFont="1" applyBorder="1">
      <protection locked="0"/>
    </xf>
    <xf numFmtId="4" fontId="5" fillId="0" borderId="10" xfId="0" applyNumberFormat="1" applyFont="1" applyBorder="1">
      <protection locked="0"/>
    </xf>
    <xf numFmtId="4" fontId="1" fillId="0" borderId="8" xfId="0" applyNumberFormat="1" applyFont="1" applyBorder="1">
      <protection locked="0"/>
    </xf>
    <xf numFmtId="0" fontId="1" fillId="0" borderId="13" xfId="0" applyFont="1" applyBorder="1">
      <protection locked="0"/>
    </xf>
    <xf numFmtId="0" fontId="3" fillId="0" borderId="13" xfId="0" applyFont="1" applyBorder="1">
      <protection locked="0"/>
    </xf>
    <xf numFmtId="4" fontId="3" fillId="0" borderId="7" xfId="0" applyNumberFormat="1" applyFont="1" applyBorder="1">
      <protection locked="0"/>
    </xf>
    <xf numFmtId="4" fontId="3" fillId="0" borderId="15" xfId="0" applyNumberFormat="1" applyFont="1" applyBorder="1">
      <protection locked="0"/>
    </xf>
    <xf numFmtId="0" fontId="3" fillId="0" borderId="3" xfId="0" applyFont="1" applyBorder="1">
      <protection locked="0"/>
    </xf>
    <xf numFmtId="0" fontId="3" fillId="0" borderId="15" xfId="0" applyFont="1" applyBorder="1" applyAlignment="1">
      <alignment horizontal="right"/>
      <protection locked="0"/>
    </xf>
    <xf numFmtId="4" fontId="3" fillId="0" borderId="4" xfId="0" applyNumberFormat="1" applyFont="1" applyBorder="1">
      <protection locked="0"/>
    </xf>
    <xf numFmtId="0" fontId="1" fillId="0" borderId="11" xfId="0" applyFont="1" applyBorder="1">
      <protection locked="0"/>
    </xf>
    <xf numFmtId="4" fontId="5" fillId="0" borderId="16" xfId="0" applyNumberFormat="1" applyFont="1" applyBorder="1">
      <protection locked="0"/>
    </xf>
    <xf numFmtId="4" fontId="5" fillId="0" borderId="17" xfId="0" applyNumberFormat="1" applyFont="1" applyBorder="1">
      <protection locked="0"/>
    </xf>
    <xf numFmtId="0" fontId="3" fillId="0" borderId="3" xfId="0" applyFont="1" applyBorder="1" applyAlignment="1">
      <alignment horizontal="left"/>
      <protection locked="0"/>
    </xf>
    <xf numFmtId="4" fontId="3" fillId="0" borderId="1" xfId="0" applyNumberFormat="1" applyFont="1" applyBorder="1">
      <protection locked="0"/>
    </xf>
    <xf numFmtId="0" fontId="7" fillId="0" borderId="7" xfId="0" applyFont="1" applyBorder="1">
      <protection locked="0"/>
    </xf>
    <xf numFmtId="0" fontId="9" fillId="0" borderId="5" xfId="0" applyFont="1" applyBorder="1" applyAlignment="1">
      <alignment horizontal="center"/>
      <protection locked="0"/>
    </xf>
    <xf numFmtId="0" fontId="2" fillId="0" borderId="18" xfId="0" applyFont="1" applyBorder="1" applyAlignment="1">
      <alignment vertical="center"/>
      <protection locked="0"/>
    </xf>
    <xf numFmtId="0" fontId="3" fillId="0" borderId="19" xfId="0" applyFont="1" applyBorder="1" applyAlignment="1">
      <protection locked="0"/>
    </xf>
    <xf numFmtId="0" fontId="3" fillId="0" borderId="15" xfId="0" applyFont="1" applyBorder="1" applyAlignment="1">
      <protection locked="0"/>
    </xf>
    <xf numFmtId="0" fontId="3" fillId="0" borderId="20" xfId="0" applyFont="1" applyBorder="1" applyAlignment="1">
      <protection locked="0"/>
    </xf>
    <xf numFmtId="0" fontId="1" fillId="0" borderId="21" xfId="0" applyFont="1" applyBorder="1" applyAlignment="1">
      <protection locked="0"/>
    </xf>
    <xf numFmtId="0" fontId="4" fillId="0" borderId="21" xfId="0" applyFont="1" applyBorder="1" applyAlignment="1">
      <protection locked="0"/>
    </xf>
    <xf numFmtId="0" fontId="4" fillId="0" borderId="1" xfId="0" applyFont="1" applyBorder="1" applyAlignment="1">
      <protection locked="0"/>
    </xf>
    <xf numFmtId="0" fontId="9" fillId="0" borderId="0" xfId="0" applyFont="1" applyBorder="1" applyAlignment="1">
      <protection locked="0"/>
    </xf>
    <xf numFmtId="4" fontId="3" fillId="0" borderId="0" xfId="0" applyNumberFormat="1" applyFont="1" applyBorder="1" applyAlignment="1">
      <protection locked="0"/>
    </xf>
    <xf numFmtId="0" fontId="3" fillId="0" borderId="4" xfId="0" applyFont="1" applyBorder="1" applyAlignment="1">
      <protection locked="0"/>
    </xf>
    <xf numFmtId="0" fontId="3" fillId="0" borderId="0" xfId="0" applyFont="1" applyBorder="1" applyAlignment="1">
      <protection locked="0"/>
    </xf>
    <xf numFmtId="0" fontId="11" fillId="0" borderId="0" xfId="0" applyFont="1">
      <protection locked="0"/>
    </xf>
    <xf numFmtId="0" fontId="13" fillId="0" borderId="0" xfId="0" applyFont="1" applyAlignment="1">
      <alignment vertical="top"/>
      <protection locked="0"/>
    </xf>
    <xf numFmtId="0" fontId="9" fillId="0" borderId="7" xfId="0" applyFont="1" applyBorder="1">
      <protection locked="0"/>
    </xf>
    <xf numFmtId="0" fontId="14" fillId="0" borderId="7" xfId="0" applyFont="1" applyBorder="1">
      <protection locked="0"/>
    </xf>
    <xf numFmtId="0" fontId="15" fillId="0" borderId="7" xfId="0" applyFont="1" applyBorder="1">
      <protection locked="0"/>
    </xf>
    <xf numFmtId="0" fontId="14" fillId="0" borderId="14" xfId="0" applyFont="1" applyBorder="1">
      <protection locked="0"/>
    </xf>
    <xf numFmtId="43" fontId="5" fillId="0" borderId="0" xfId="1" applyFont="1" applyAlignment="1">
      <alignment vertical="top"/>
      <protection locked="0"/>
    </xf>
    <xf numFmtId="43" fontId="5" fillId="0" borderId="22" xfId="1" applyFont="1" applyBorder="1" applyAlignment="1">
      <alignment vertical="top"/>
      <protection locked="0"/>
    </xf>
    <xf numFmtId="43" fontId="5" fillId="0" borderId="0" xfId="1" applyFont="1" applyAlignment="1">
      <alignment horizontal="centerContinuous" vertical="top"/>
      <protection locked="0"/>
    </xf>
    <xf numFmtId="43" fontId="3" fillId="0" borderId="22" xfId="1" applyFont="1" applyBorder="1" applyAlignment="1">
      <alignment vertical="top"/>
      <protection locked="0"/>
    </xf>
    <xf numFmtId="43" fontId="5" fillId="0" borderId="22" xfId="1" applyFont="1" applyBorder="1" applyAlignment="1">
      <alignment horizontal="left" vertical="top" indent="1"/>
      <protection locked="0"/>
    </xf>
    <xf numFmtId="43" fontId="5" fillId="0" borderId="22" xfId="1" applyFont="1" applyBorder="1" applyAlignment="1">
      <alignment horizontal="left" vertical="top" indent="2"/>
      <protection locked="0"/>
    </xf>
    <xf numFmtId="43" fontId="3" fillId="0" borderId="22" xfId="1" applyFont="1" applyBorder="1" applyAlignment="1">
      <alignment horizontal="left" vertical="top"/>
      <protection locked="0"/>
    </xf>
    <xf numFmtId="43" fontId="5" fillId="0" borderId="22" xfId="1" applyFont="1" applyBorder="1" applyAlignment="1">
      <alignment horizontal="left" vertical="top"/>
      <protection locked="0"/>
    </xf>
    <xf numFmtId="0" fontId="2" fillId="0" borderId="18" xfId="0" applyFont="1" applyBorder="1" applyAlignment="1">
      <alignment horizontal="center" vertical="center"/>
      <protection locked="0"/>
    </xf>
    <xf numFmtId="4" fontId="3" fillId="0" borderId="19" xfId="0" applyNumberFormat="1" applyFont="1" applyBorder="1">
      <protection locked="0"/>
    </xf>
    <xf numFmtId="4" fontId="3" fillId="0" borderId="15" xfId="0" applyNumberFormat="1" applyFont="1" applyBorder="1">
      <protection locked="0"/>
    </xf>
    <xf numFmtId="0" fontId="3" fillId="0" borderId="20" xfId="0" applyFont="1" applyBorder="1" applyAlignment="1">
      <alignment horizontal="center"/>
      <protection locked="0"/>
    </xf>
    <xf numFmtId="0" fontId="6" fillId="0" borderId="21" xfId="0" applyFont="1" applyBorder="1">
      <protection locked="0"/>
    </xf>
    <xf numFmtId="0" fontId="1" fillId="0" borderId="1" xfId="0" applyFont="1" applyBorder="1" applyAlignment="1">
      <alignment vertical="top"/>
      <protection locked="0"/>
    </xf>
    <xf numFmtId="0" fontId="6" fillId="0" borderId="1" xfId="0" applyFont="1" applyBorder="1">
      <protection locked="0"/>
    </xf>
    <xf numFmtId="0" fontId="12" fillId="0" borderId="18" xfId="0" applyFont="1" applyBorder="1" applyAlignment="1">
      <alignment horizontal="center" vertical="center"/>
      <protection locked="0"/>
    </xf>
    <xf numFmtId="0" fontId="3" fillId="0" borderId="19" xfId="0" applyFont="1" applyBorder="1">
      <protection locked="0"/>
    </xf>
    <xf numFmtId="0" fontId="3" fillId="0" borderId="15" xfId="0" applyFont="1" applyBorder="1">
      <protection locked="0"/>
    </xf>
    <xf numFmtId="0" fontId="4" fillId="0" borderId="21" xfId="0" applyFont="1" applyBorder="1">
      <protection locked="0"/>
    </xf>
    <xf numFmtId="0" fontId="4" fillId="0" borderId="1" xfId="0" applyFont="1" applyBorder="1">
      <protection locked="0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46464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"/>
  <sheetViews>
    <sheetView workbookViewId="0">
      <selection sqref="A1:C80"/>
    </sheetView>
  </sheetViews>
  <sheetFormatPr defaultColWidth="10" defaultRowHeight="15" customHeight="1" x14ac:dyDescent="0.25"/>
  <cols>
    <col min="1" max="3" width="33.88671875" style="1" customWidth="1"/>
    <col min="4" max="4" width="33.6640625" style="1" customWidth="1"/>
    <col min="5" max="5" width="29.6640625" style="1" customWidth="1"/>
    <col min="6" max="6" width="31.6640625" style="1" customWidth="1"/>
    <col min="7" max="16384" width="10" style="1"/>
  </cols>
  <sheetData>
    <row r="1" spans="1:8" ht="37.5" customHeight="1" x14ac:dyDescent="0.3">
      <c r="A1" s="49" t="s">
        <v>0</v>
      </c>
      <c r="B1" s="50"/>
      <c r="C1" s="50"/>
      <c r="D1" s="50"/>
      <c r="E1" s="50"/>
      <c r="F1" s="51"/>
    </row>
    <row r="2" spans="1:8" ht="15" customHeight="1" x14ac:dyDescent="0.3">
      <c r="A2" s="52" t="s">
        <v>1</v>
      </c>
      <c r="B2" s="53"/>
      <c r="C2" s="54"/>
      <c r="D2" s="54"/>
      <c r="E2" s="54"/>
      <c r="F2" s="55"/>
    </row>
    <row r="3" spans="1:8" ht="15.75" customHeight="1" x14ac:dyDescent="0.3">
      <c r="A3" s="3"/>
      <c r="B3" s="54"/>
      <c r="C3" s="54"/>
      <c r="D3" s="55"/>
      <c r="E3" s="2"/>
      <c r="F3" s="4" t="s">
        <v>2</v>
      </c>
    </row>
    <row r="4" spans="1:8" ht="15" customHeight="1" x14ac:dyDescent="0.45">
      <c r="A4" s="5" t="s">
        <v>3</v>
      </c>
      <c r="B4" s="56" t="s">
        <v>163</v>
      </c>
      <c r="C4" s="57"/>
      <c r="D4" s="58"/>
      <c r="E4" s="59" t="s">
        <v>5</v>
      </c>
      <c r="F4" s="58" t="s">
        <v>6</v>
      </c>
    </row>
    <row r="5" spans="1:8" ht="15.75" customHeight="1" x14ac:dyDescent="0.45">
      <c r="A5" s="48" t="s">
        <v>162</v>
      </c>
      <c r="B5" s="9" t="s">
        <v>7</v>
      </c>
      <c r="C5" s="9" t="s">
        <v>8</v>
      </c>
      <c r="D5" s="9" t="s">
        <v>9</v>
      </c>
      <c r="E5" s="9" t="s">
        <v>7</v>
      </c>
      <c r="F5" s="9" t="s">
        <v>8</v>
      </c>
    </row>
    <row r="6" spans="1:8" ht="15" customHeight="1" x14ac:dyDescent="0.3">
      <c r="A6" s="10" t="s">
        <v>10</v>
      </c>
      <c r="B6" s="11"/>
      <c r="C6" s="11"/>
      <c r="D6" s="12" t="s">
        <v>11</v>
      </c>
      <c r="E6" s="11"/>
      <c r="F6" s="11"/>
    </row>
    <row r="7" spans="1:8" ht="15" customHeight="1" x14ac:dyDescent="0.3">
      <c r="A7" s="10" t="s">
        <v>12</v>
      </c>
      <c r="B7" s="11">
        <v>193113314.38999999</v>
      </c>
      <c r="C7" s="11">
        <v>72263251.700000003</v>
      </c>
      <c r="D7" s="12" t="s">
        <v>13</v>
      </c>
      <c r="E7" s="11">
        <v>286000000</v>
      </c>
      <c r="F7" s="11">
        <v>369000000</v>
      </c>
      <c r="G7" s="60"/>
      <c r="H7" s="60"/>
    </row>
    <row r="8" spans="1:8" ht="15" customHeight="1" x14ac:dyDescent="0.3">
      <c r="A8" s="10" t="s">
        <v>14</v>
      </c>
      <c r="B8" s="11">
        <v>0</v>
      </c>
      <c r="C8" s="11">
        <v>0</v>
      </c>
      <c r="D8" s="12" t="s">
        <v>15</v>
      </c>
      <c r="E8" s="11">
        <v>0</v>
      </c>
      <c r="F8" s="11">
        <v>0</v>
      </c>
      <c r="G8" s="60"/>
      <c r="H8" s="60"/>
    </row>
    <row r="9" spans="1:8" ht="15" customHeight="1" x14ac:dyDescent="0.3">
      <c r="A9" s="10" t="s">
        <v>16</v>
      </c>
      <c r="B9" s="11">
        <v>11312149.52</v>
      </c>
      <c r="C9" s="11">
        <v>3568158.74</v>
      </c>
      <c r="D9" s="13" t="s">
        <v>17</v>
      </c>
      <c r="E9" s="14">
        <v>195900000</v>
      </c>
      <c r="F9" s="14">
        <v>52053998.740000002</v>
      </c>
      <c r="G9" s="60"/>
      <c r="H9" s="60"/>
    </row>
    <row r="10" spans="1:8" ht="15" customHeight="1" x14ac:dyDescent="0.3">
      <c r="A10" s="15" t="s">
        <v>18</v>
      </c>
      <c r="B10" s="14">
        <v>17462873.23</v>
      </c>
      <c r="C10" s="16">
        <v>15269380.4</v>
      </c>
      <c r="D10" s="17" t="s">
        <v>19</v>
      </c>
      <c r="E10" s="18">
        <v>17558488.5</v>
      </c>
      <c r="F10" s="19">
        <v>12177932.17</v>
      </c>
      <c r="G10" s="60"/>
      <c r="H10" s="60"/>
    </row>
    <row r="11" spans="1:8" ht="15" customHeight="1" x14ac:dyDescent="0.3">
      <c r="A11" s="20" t="s">
        <v>20</v>
      </c>
      <c r="B11" s="19">
        <v>139256020.65000001</v>
      </c>
      <c r="C11" s="19">
        <v>6826460.1200000001</v>
      </c>
      <c r="D11" s="21" t="s">
        <v>21</v>
      </c>
      <c r="E11" s="22">
        <v>22681302.109999999</v>
      </c>
      <c r="F11" s="11">
        <v>36236529.109999999</v>
      </c>
      <c r="G11" s="60"/>
      <c r="H11" s="60"/>
    </row>
    <row r="12" spans="1:8" ht="15" customHeight="1" x14ac:dyDescent="0.3">
      <c r="A12" s="10" t="s">
        <v>22</v>
      </c>
      <c r="B12" s="11">
        <v>2094337.26</v>
      </c>
      <c r="C12" s="11">
        <v>129095.89</v>
      </c>
      <c r="D12" s="21" t="s">
        <v>23</v>
      </c>
      <c r="E12" s="22">
        <v>583333.34</v>
      </c>
      <c r="F12" s="11">
        <v>0</v>
      </c>
      <c r="G12" s="60"/>
      <c r="H12" s="60"/>
    </row>
    <row r="13" spans="1:8" ht="15" customHeight="1" x14ac:dyDescent="0.3">
      <c r="A13" s="10" t="s">
        <v>24</v>
      </c>
      <c r="B13" s="11">
        <v>302509</v>
      </c>
      <c r="C13" s="11">
        <v>302509</v>
      </c>
      <c r="D13" s="12" t="s">
        <v>25</v>
      </c>
      <c r="E13" s="11">
        <v>2387416.79</v>
      </c>
      <c r="F13" s="11">
        <v>2421727.84</v>
      </c>
      <c r="G13" s="60"/>
      <c r="H13" s="60"/>
    </row>
    <row r="14" spans="1:8" ht="15" customHeight="1" x14ac:dyDescent="0.3">
      <c r="A14" s="10" t="s">
        <v>26</v>
      </c>
      <c r="B14" s="11">
        <v>443965494.42000002</v>
      </c>
      <c r="C14" s="11">
        <v>551347466.63</v>
      </c>
      <c r="D14" s="12" t="s">
        <v>27</v>
      </c>
      <c r="E14" s="11">
        <v>-4091936.37</v>
      </c>
      <c r="F14" s="11">
        <v>-4753456.2</v>
      </c>
      <c r="G14" s="60"/>
      <c r="H14" s="60"/>
    </row>
    <row r="15" spans="1:8" ht="15" customHeight="1" x14ac:dyDescent="0.3">
      <c r="A15" s="10" t="s">
        <v>28</v>
      </c>
      <c r="B15" s="11">
        <v>5380720.3600000003</v>
      </c>
      <c r="C15" s="11">
        <v>5040970.84</v>
      </c>
      <c r="D15" s="12" t="s">
        <v>29</v>
      </c>
      <c r="E15" s="11">
        <v>1409796.87</v>
      </c>
      <c r="F15" s="11">
        <v>675329.6</v>
      </c>
      <c r="G15" s="60"/>
      <c r="H15" s="60"/>
    </row>
    <row r="16" spans="1:8" ht="15" customHeight="1" x14ac:dyDescent="0.3">
      <c r="A16" s="15" t="s">
        <v>30</v>
      </c>
      <c r="B16" s="14">
        <v>0</v>
      </c>
      <c r="C16" s="11">
        <v>0</v>
      </c>
      <c r="D16" s="12" t="s">
        <v>31</v>
      </c>
      <c r="E16" s="11">
        <v>0</v>
      </c>
      <c r="F16" s="11">
        <v>0</v>
      </c>
      <c r="G16" s="60"/>
      <c r="H16" s="60"/>
    </row>
    <row r="17" spans="1:8" ht="15" customHeight="1" x14ac:dyDescent="0.3">
      <c r="A17" s="20" t="s">
        <v>32</v>
      </c>
      <c r="B17" s="19">
        <v>0</v>
      </c>
      <c r="C17" s="14">
        <v>226000000</v>
      </c>
      <c r="D17" s="12" t="s">
        <v>33</v>
      </c>
      <c r="E17" s="11">
        <v>246124698.90000001</v>
      </c>
      <c r="F17" s="11">
        <v>362102242.81</v>
      </c>
      <c r="G17" s="60"/>
      <c r="H17" s="60"/>
    </row>
    <row r="18" spans="1:8" ht="15" customHeight="1" x14ac:dyDescent="0.3">
      <c r="A18" s="10" t="s">
        <v>34</v>
      </c>
      <c r="B18" s="11"/>
      <c r="C18" s="19"/>
      <c r="D18" s="12" t="s">
        <v>35</v>
      </c>
      <c r="E18" s="11"/>
      <c r="F18" s="11"/>
      <c r="G18" s="60"/>
      <c r="H18" s="60"/>
    </row>
    <row r="19" spans="1:8" ht="15" customHeight="1" x14ac:dyDescent="0.3">
      <c r="A19" s="10" t="s">
        <v>36</v>
      </c>
      <c r="B19" s="11"/>
      <c r="C19" s="11"/>
      <c r="D19" s="12" t="s">
        <v>37</v>
      </c>
      <c r="E19" s="11">
        <v>0</v>
      </c>
      <c r="F19" s="11">
        <v>0</v>
      </c>
      <c r="G19" s="60"/>
      <c r="H19" s="60"/>
    </row>
    <row r="20" spans="1:8" ht="15" customHeight="1" x14ac:dyDescent="0.3">
      <c r="A20" s="23"/>
      <c r="B20" s="24"/>
      <c r="C20" s="24"/>
      <c r="D20" s="12" t="s">
        <v>38</v>
      </c>
      <c r="E20" s="11">
        <v>0</v>
      </c>
      <c r="F20" s="11">
        <v>0</v>
      </c>
      <c r="G20" s="60"/>
      <c r="H20" s="60"/>
    </row>
    <row r="21" spans="1:8" ht="15" customHeight="1" x14ac:dyDescent="0.3">
      <c r="A21" s="25" t="s">
        <v>39</v>
      </c>
      <c r="B21" s="26">
        <v>812887418.83000004</v>
      </c>
      <c r="C21" s="26">
        <v>880747293.32000005</v>
      </c>
      <c r="D21" s="27" t="s">
        <v>40</v>
      </c>
      <c r="E21" s="26">
        <v>768553100.13999999</v>
      </c>
      <c r="F21" s="26">
        <v>829914304.07000005</v>
      </c>
      <c r="G21" s="60"/>
      <c r="H21" s="60"/>
    </row>
    <row r="22" spans="1:8" ht="15" customHeight="1" x14ac:dyDescent="0.3">
      <c r="A22" s="10" t="s">
        <v>41</v>
      </c>
      <c r="B22" s="11"/>
      <c r="C22" s="11"/>
      <c r="D22" s="12" t="s">
        <v>42</v>
      </c>
      <c r="E22" s="11"/>
      <c r="F22" s="11"/>
      <c r="G22" s="60"/>
      <c r="H22" s="60"/>
    </row>
    <row r="23" spans="1:8" ht="15" customHeight="1" x14ac:dyDescent="0.3">
      <c r="A23" s="10" t="s">
        <v>43</v>
      </c>
      <c r="B23" s="11">
        <v>5000000</v>
      </c>
      <c r="C23" s="11">
        <v>5000000</v>
      </c>
      <c r="D23" s="12" t="s">
        <v>44</v>
      </c>
      <c r="E23" s="11">
        <v>291000000</v>
      </c>
      <c r="F23" s="11">
        <v>178000000</v>
      </c>
      <c r="G23" s="60"/>
      <c r="H23" s="60"/>
    </row>
    <row r="24" spans="1:8" ht="15" customHeight="1" x14ac:dyDescent="0.3">
      <c r="A24" s="10" t="s">
        <v>45</v>
      </c>
      <c r="B24" s="11">
        <v>0</v>
      </c>
      <c r="C24" s="11">
        <v>0</v>
      </c>
      <c r="D24" s="12" t="s">
        <v>46</v>
      </c>
      <c r="E24" s="11">
        <v>0</v>
      </c>
      <c r="F24" s="11">
        <v>0</v>
      </c>
      <c r="G24" s="60"/>
      <c r="H24" s="60"/>
    </row>
    <row r="25" spans="1:8" ht="15" customHeight="1" x14ac:dyDescent="0.3">
      <c r="A25" s="10" t="s">
        <v>47</v>
      </c>
      <c r="B25" s="11">
        <v>0</v>
      </c>
      <c r="C25" s="11">
        <v>0</v>
      </c>
      <c r="D25" s="12" t="s">
        <v>48</v>
      </c>
      <c r="E25" s="11">
        <v>0</v>
      </c>
      <c r="F25" s="11">
        <v>0</v>
      </c>
      <c r="G25" s="60"/>
      <c r="H25" s="60"/>
    </row>
    <row r="26" spans="1:8" ht="15" customHeight="1" x14ac:dyDescent="0.3">
      <c r="A26" s="28" t="s">
        <v>49</v>
      </c>
      <c r="B26" s="22">
        <v>823403441.30999994</v>
      </c>
      <c r="C26" s="11">
        <v>690316655.90999997</v>
      </c>
      <c r="D26" s="12" t="s">
        <v>50</v>
      </c>
      <c r="E26" s="11">
        <v>0</v>
      </c>
      <c r="F26" s="11">
        <v>0</v>
      </c>
      <c r="G26" s="60"/>
      <c r="H26" s="60"/>
    </row>
    <row r="27" spans="1:8" ht="15" customHeight="1" x14ac:dyDescent="0.3">
      <c r="A27" s="28" t="s">
        <v>51</v>
      </c>
      <c r="B27" s="22">
        <v>0</v>
      </c>
      <c r="C27" s="11">
        <v>0</v>
      </c>
      <c r="D27" s="12" t="s">
        <v>52</v>
      </c>
      <c r="E27" s="11">
        <v>0</v>
      </c>
      <c r="F27" s="11">
        <v>0</v>
      </c>
      <c r="G27" s="60"/>
      <c r="H27" s="60"/>
    </row>
    <row r="28" spans="1:8" ht="15" customHeight="1" x14ac:dyDescent="0.3">
      <c r="A28" s="28" t="s">
        <v>53</v>
      </c>
      <c r="B28" s="22">
        <v>100166247.62</v>
      </c>
      <c r="C28" s="11">
        <v>106955680.06999999</v>
      </c>
      <c r="D28" s="12" t="s">
        <v>54</v>
      </c>
      <c r="E28" s="11">
        <v>0</v>
      </c>
      <c r="F28" s="11">
        <v>0</v>
      </c>
      <c r="G28" s="60"/>
      <c r="H28" s="60"/>
    </row>
    <row r="29" spans="1:8" ht="15" customHeight="1" x14ac:dyDescent="0.3">
      <c r="A29" s="28" t="s">
        <v>55</v>
      </c>
      <c r="B29" s="22">
        <v>220754.71</v>
      </c>
      <c r="C29" s="11">
        <v>749382.19</v>
      </c>
      <c r="D29" s="12" t="s">
        <v>56</v>
      </c>
      <c r="E29" s="11">
        <v>2070000</v>
      </c>
      <c r="F29" s="11">
        <v>2070000</v>
      </c>
      <c r="G29" s="60"/>
      <c r="H29" s="60"/>
    </row>
    <row r="30" spans="1:8" ht="15" customHeight="1" x14ac:dyDescent="0.3">
      <c r="A30" s="28" t="s">
        <v>57</v>
      </c>
      <c r="B30" s="22">
        <v>0</v>
      </c>
      <c r="C30" s="11">
        <v>0</v>
      </c>
      <c r="D30" s="27" t="s">
        <v>58</v>
      </c>
      <c r="E30" s="29">
        <v>293070000</v>
      </c>
      <c r="F30" s="29">
        <v>180070000</v>
      </c>
      <c r="G30" s="60"/>
      <c r="H30" s="60"/>
    </row>
    <row r="31" spans="1:8" ht="15" customHeight="1" x14ac:dyDescent="0.3">
      <c r="A31" s="28" t="s">
        <v>59</v>
      </c>
      <c r="B31" s="22">
        <v>0</v>
      </c>
      <c r="C31" s="11">
        <v>0</v>
      </c>
      <c r="D31" s="30" t="s">
        <v>60</v>
      </c>
      <c r="E31" s="29">
        <v>1061623100.14</v>
      </c>
      <c r="F31" s="29">
        <v>1009984304.0700001</v>
      </c>
      <c r="G31" s="60"/>
      <c r="H31" s="60"/>
    </row>
    <row r="32" spans="1:8" ht="15" customHeight="1" x14ac:dyDescent="0.3">
      <c r="A32" s="28" t="s">
        <v>61</v>
      </c>
      <c r="B32" s="22">
        <v>16516983.41</v>
      </c>
      <c r="C32" s="11">
        <v>16997661.379999999</v>
      </c>
      <c r="D32" s="31" t="s">
        <v>62</v>
      </c>
      <c r="E32" s="19"/>
      <c r="F32" s="19"/>
      <c r="G32" s="60"/>
      <c r="H32" s="60"/>
    </row>
    <row r="33" spans="1:8" ht="15" customHeight="1" x14ac:dyDescent="0.3">
      <c r="A33" s="28" t="s">
        <v>63</v>
      </c>
      <c r="B33" s="22">
        <v>0</v>
      </c>
      <c r="C33" s="11">
        <v>0</v>
      </c>
      <c r="D33" s="12" t="s">
        <v>64</v>
      </c>
      <c r="E33" s="11">
        <v>571300000</v>
      </c>
      <c r="F33" s="11">
        <v>571300000</v>
      </c>
      <c r="G33" s="60"/>
      <c r="H33" s="60"/>
    </row>
    <row r="34" spans="1:8" ht="15" customHeight="1" x14ac:dyDescent="0.3">
      <c r="A34" s="32" t="s">
        <v>65</v>
      </c>
      <c r="B34" s="33">
        <v>0</v>
      </c>
      <c r="C34" s="11">
        <v>0</v>
      </c>
      <c r="D34" s="12" t="s">
        <v>66</v>
      </c>
      <c r="E34" s="11">
        <v>429203672.06999999</v>
      </c>
      <c r="F34" s="11">
        <v>429203672.06999999</v>
      </c>
      <c r="G34" s="60"/>
      <c r="H34" s="60"/>
    </row>
    <row r="35" spans="1:8" ht="15" customHeight="1" x14ac:dyDescent="0.3">
      <c r="A35" s="20" t="s">
        <v>67</v>
      </c>
      <c r="B35" s="19">
        <v>5188383.12</v>
      </c>
      <c r="C35" s="11">
        <v>3365284.46</v>
      </c>
      <c r="D35" s="12" t="s">
        <v>68</v>
      </c>
      <c r="E35" s="11">
        <v>0</v>
      </c>
      <c r="F35" s="11">
        <v>0</v>
      </c>
      <c r="G35" s="60"/>
      <c r="H35" s="60"/>
    </row>
    <row r="36" spans="1:8" ht="15" customHeight="1" x14ac:dyDescent="0.3">
      <c r="A36" s="10" t="s">
        <v>69</v>
      </c>
      <c r="B36" s="11">
        <v>7611767.9699999997</v>
      </c>
      <c r="C36" s="11">
        <v>7806217.1200000001</v>
      </c>
      <c r="D36" s="12" t="s">
        <v>70</v>
      </c>
      <c r="E36" s="11">
        <v>0</v>
      </c>
      <c r="F36" s="11">
        <v>0</v>
      </c>
      <c r="G36" s="60"/>
      <c r="H36" s="60"/>
    </row>
    <row r="37" spans="1:8" ht="15" customHeight="1" x14ac:dyDescent="0.3">
      <c r="A37" s="10" t="s">
        <v>71</v>
      </c>
      <c r="B37" s="11">
        <v>0</v>
      </c>
      <c r="C37" s="11">
        <v>0</v>
      </c>
      <c r="D37" s="12" t="s">
        <v>72</v>
      </c>
      <c r="E37" s="11">
        <v>0</v>
      </c>
      <c r="F37" s="11">
        <v>0</v>
      </c>
      <c r="G37" s="60"/>
      <c r="H37" s="60"/>
    </row>
    <row r="38" spans="1:8" ht="15" customHeight="1" x14ac:dyDescent="0.3">
      <c r="A38" s="23"/>
      <c r="B38" s="34"/>
      <c r="C38" s="34"/>
      <c r="D38" s="12" t="s">
        <v>73</v>
      </c>
      <c r="E38" s="11">
        <v>27295554.34</v>
      </c>
      <c r="F38" s="11">
        <v>27295554.34</v>
      </c>
      <c r="G38" s="60"/>
      <c r="H38" s="60"/>
    </row>
    <row r="39" spans="1:8" ht="15" customHeight="1" x14ac:dyDescent="0.3">
      <c r="A39" s="35"/>
      <c r="B39" s="23"/>
      <c r="C39" s="24"/>
      <c r="D39" s="12" t="s">
        <v>74</v>
      </c>
      <c r="E39" s="11">
        <v>-318427329.57999998</v>
      </c>
      <c r="F39" s="11">
        <v>-325845356.02999997</v>
      </c>
      <c r="G39" s="60"/>
      <c r="H39" s="60"/>
    </row>
    <row r="40" spans="1:8" ht="15" customHeight="1" x14ac:dyDescent="0.3">
      <c r="A40" s="36" t="s">
        <v>75</v>
      </c>
      <c r="B40" s="37">
        <v>958107578.13999999</v>
      </c>
      <c r="C40" s="26">
        <v>831190881.13</v>
      </c>
      <c r="D40" s="27" t="s">
        <v>76</v>
      </c>
      <c r="E40" s="26">
        <v>709371896.83000004</v>
      </c>
      <c r="F40" s="26">
        <v>701953870.38</v>
      </c>
      <c r="G40" s="60"/>
      <c r="H40" s="60"/>
    </row>
    <row r="41" spans="1:8" ht="15" customHeight="1" x14ac:dyDescent="0.45">
      <c r="A41" s="36" t="s">
        <v>77</v>
      </c>
      <c r="B41" s="37">
        <v>1770994996.97</v>
      </c>
      <c r="C41" s="26">
        <v>1711938174.45</v>
      </c>
      <c r="D41" s="27" t="s">
        <v>165</v>
      </c>
      <c r="E41" s="26">
        <v>1770994996.97</v>
      </c>
      <c r="F41" s="26">
        <v>1711938174.45</v>
      </c>
      <c r="G41" s="60"/>
      <c r="H41" s="60"/>
    </row>
  </sheetData>
  <phoneticPr fontId="0" type="noConversion"/>
  <printOptions headings="1" gridLines="1"/>
  <pageMargins left="0" right="0" top="0" bottom="0" header="0" footer="0"/>
  <pageSetup paperSize="9" orientation="portrait" blackAndWhite="1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/>
  </sheetViews>
  <sheetFormatPr defaultRowHeight="12" x14ac:dyDescent="0.25"/>
  <sheetData/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2" x14ac:dyDescent="0.25"/>
  <sheetData/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workbookViewId="0"/>
  </sheetViews>
  <sheetFormatPr defaultRowHeight="12" x14ac:dyDescent="0.25"/>
  <sheetData/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workbookViewId="0">
      <selection activeCell="H15" sqref="H15"/>
    </sheetView>
  </sheetViews>
  <sheetFormatPr defaultRowHeight="12" x14ac:dyDescent="0.25"/>
  <sheetData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6"/>
  <sheetViews>
    <sheetView topLeftCell="A4" workbookViewId="0">
      <selection activeCell="B20" sqref="B20"/>
    </sheetView>
  </sheetViews>
  <sheetFormatPr defaultColWidth="10" defaultRowHeight="15" customHeight="1" x14ac:dyDescent="0.25"/>
  <cols>
    <col min="1" max="1" width="35.44140625" style="1" customWidth="1"/>
    <col min="2" max="2" width="31.88671875" style="1" customWidth="1"/>
    <col min="3" max="3" width="25" style="1" customWidth="1"/>
    <col min="4" max="16384" width="10" style="1"/>
  </cols>
  <sheetData>
    <row r="1" spans="1:3" ht="33.75" customHeight="1" x14ac:dyDescent="0.3">
      <c r="A1" s="74" t="s">
        <v>78</v>
      </c>
      <c r="B1" s="75"/>
      <c r="C1" s="76"/>
    </row>
    <row r="2" spans="1:3" ht="15" customHeight="1" x14ac:dyDescent="0.3">
      <c r="A2" s="77" t="s">
        <v>79</v>
      </c>
      <c r="B2" s="78"/>
      <c r="C2" s="79"/>
    </row>
    <row r="3" spans="1:3" ht="15" customHeight="1" x14ac:dyDescent="0.3">
      <c r="A3" s="39" t="s">
        <v>3</v>
      </c>
      <c r="B3" s="38"/>
      <c r="C3" s="40" t="s">
        <v>80</v>
      </c>
    </row>
    <row r="4" spans="1:3" ht="15" customHeight="1" x14ac:dyDescent="0.3">
      <c r="A4" s="39" t="s">
        <v>4</v>
      </c>
      <c r="B4" s="41"/>
      <c r="C4" s="7" t="s">
        <v>81</v>
      </c>
    </row>
    <row r="5" spans="1:3" ht="17.25" customHeight="1" x14ac:dyDescent="0.3">
      <c r="A5" s="8" t="s">
        <v>82</v>
      </c>
      <c r="B5" s="9" t="s">
        <v>83</v>
      </c>
      <c r="C5" s="9" t="s">
        <v>84</v>
      </c>
    </row>
    <row r="6" spans="1:3" ht="15" customHeight="1" x14ac:dyDescent="0.45">
      <c r="A6" s="62" t="s">
        <v>166</v>
      </c>
      <c r="B6" s="26">
        <v>15251223.470000001</v>
      </c>
      <c r="C6" s="26">
        <v>143005312.03</v>
      </c>
    </row>
    <row r="7" spans="1:3" ht="15" customHeight="1" x14ac:dyDescent="0.45">
      <c r="A7" s="63" t="s">
        <v>167</v>
      </c>
      <c r="B7" s="11">
        <v>15061974.470000001</v>
      </c>
      <c r="C7" s="11">
        <v>137632212.06</v>
      </c>
    </row>
    <row r="8" spans="1:3" ht="15" customHeight="1" x14ac:dyDescent="0.3">
      <c r="A8" s="10" t="s">
        <v>85</v>
      </c>
      <c r="B8" s="11">
        <v>36249.040000000001</v>
      </c>
      <c r="C8" s="11">
        <v>487338.4</v>
      </c>
    </row>
    <row r="9" spans="1:3" ht="15" customHeight="1" x14ac:dyDescent="0.3">
      <c r="A9" s="10" t="s">
        <v>86</v>
      </c>
      <c r="B9" s="11">
        <v>56645.77</v>
      </c>
      <c r="C9" s="11">
        <v>510403.74</v>
      </c>
    </row>
    <row r="10" spans="1:3" ht="15.75" customHeight="1" x14ac:dyDescent="0.3">
      <c r="A10" s="15" t="s">
        <v>87</v>
      </c>
      <c r="B10" s="14">
        <v>514144.16</v>
      </c>
      <c r="C10" s="14">
        <v>12195271.9</v>
      </c>
    </row>
    <row r="11" spans="1:3" ht="15" customHeight="1" x14ac:dyDescent="0.3">
      <c r="A11" s="42" t="s">
        <v>88</v>
      </c>
      <c r="B11" s="43">
        <v>0</v>
      </c>
      <c r="C11" s="44">
        <v>0</v>
      </c>
    </row>
    <row r="12" spans="1:3" ht="15" customHeight="1" x14ac:dyDescent="0.3">
      <c r="A12" s="32" t="s">
        <v>89</v>
      </c>
      <c r="B12" s="18">
        <v>3912894.63</v>
      </c>
      <c r="C12" s="19">
        <v>17705840.829999998</v>
      </c>
    </row>
    <row r="13" spans="1:3" ht="15" customHeight="1" x14ac:dyDescent="0.3">
      <c r="A13" s="42" t="s">
        <v>90</v>
      </c>
      <c r="B13" s="22">
        <v>3914751.3</v>
      </c>
      <c r="C13" s="11">
        <v>17983283.699999999</v>
      </c>
    </row>
    <row r="14" spans="1:3" ht="15" customHeight="1" x14ac:dyDescent="0.3">
      <c r="A14" s="35" t="s">
        <v>91</v>
      </c>
      <c r="B14" s="22">
        <v>0</v>
      </c>
      <c r="C14" s="11">
        <v>-579151.01</v>
      </c>
    </row>
    <row r="15" spans="1:3" ht="15" customHeight="1" x14ac:dyDescent="0.45">
      <c r="A15" s="65" t="s">
        <v>169</v>
      </c>
      <c r="B15" s="22">
        <v>0</v>
      </c>
      <c r="C15" s="11">
        <v>-1959780.61</v>
      </c>
    </row>
    <row r="16" spans="1:3" ht="17.25" customHeight="1" x14ac:dyDescent="0.3">
      <c r="A16" s="20" t="s">
        <v>92</v>
      </c>
      <c r="B16" s="22">
        <v>0</v>
      </c>
      <c r="C16" s="11">
        <v>1114100.3799999999</v>
      </c>
    </row>
    <row r="17" spans="1:3" ht="17.25" customHeight="1" x14ac:dyDescent="0.45">
      <c r="A17" s="64" t="s">
        <v>168</v>
      </c>
      <c r="B17" s="11">
        <v>297525.59000000003</v>
      </c>
      <c r="C17" s="11">
        <v>10655029.34</v>
      </c>
    </row>
    <row r="18" spans="1:3" ht="18" customHeight="1" x14ac:dyDescent="0.45">
      <c r="A18" s="63" t="s">
        <v>170</v>
      </c>
      <c r="B18" s="11">
        <v>0</v>
      </c>
      <c r="C18" s="11">
        <v>0</v>
      </c>
    </row>
    <row r="19" spans="1:3" ht="15" customHeight="1" x14ac:dyDescent="0.3">
      <c r="A19" s="10" t="s">
        <v>93</v>
      </c>
      <c r="B19" s="11">
        <v>0</v>
      </c>
      <c r="C19" s="11">
        <v>0</v>
      </c>
    </row>
    <row r="20" spans="1:3" ht="15" customHeight="1" x14ac:dyDescent="0.3">
      <c r="A20" s="23" t="s">
        <v>94</v>
      </c>
      <c r="B20" s="11">
        <v>-737.38</v>
      </c>
      <c r="C20" s="11">
        <v>334512.46000000002</v>
      </c>
    </row>
    <row r="21" spans="1:3" ht="15" customHeight="1" x14ac:dyDescent="0.3">
      <c r="A21" s="25" t="s">
        <v>95</v>
      </c>
      <c r="B21" s="26">
        <v>-4033896.39</v>
      </c>
      <c r="C21" s="26">
        <v>-11462332.109999999</v>
      </c>
    </row>
    <row r="22" spans="1:3" ht="15" customHeight="1" x14ac:dyDescent="0.3">
      <c r="A22" s="10" t="s">
        <v>96</v>
      </c>
      <c r="B22" s="11">
        <v>3264568.76</v>
      </c>
      <c r="C22" s="11">
        <v>19630096.079999998</v>
      </c>
    </row>
    <row r="23" spans="1:3" ht="15" customHeight="1" x14ac:dyDescent="0.3">
      <c r="A23" s="10" t="s">
        <v>97</v>
      </c>
      <c r="B23" s="11">
        <v>0</v>
      </c>
      <c r="C23" s="11">
        <v>199480.29</v>
      </c>
    </row>
    <row r="24" spans="1:3" ht="15" customHeight="1" x14ac:dyDescent="0.3">
      <c r="A24" s="25" t="s">
        <v>98</v>
      </c>
      <c r="B24" s="26">
        <v>-769327.63000000198</v>
      </c>
      <c r="C24" s="26">
        <v>7968283.6799999997</v>
      </c>
    </row>
    <row r="25" spans="1:3" ht="15" customHeight="1" x14ac:dyDescent="0.3">
      <c r="A25" s="10" t="s">
        <v>99</v>
      </c>
      <c r="B25" s="11">
        <v>-942966.72</v>
      </c>
      <c r="C25" s="11">
        <v>550257.23</v>
      </c>
    </row>
    <row r="26" spans="1:3" ht="15" customHeight="1" x14ac:dyDescent="0.3">
      <c r="A26" s="25" t="s">
        <v>100</v>
      </c>
      <c r="B26" s="26">
        <v>173639.08999999799</v>
      </c>
      <c r="C26" s="26">
        <v>7418026.4500000002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5"/>
  <sheetViews>
    <sheetView workbookViewId="0">
      <selection activeCell="B7" sqref="B7:B8"/>
    </sheetView>
  </sheetViews>
  <sheetFormatPr defaultColWidth="10" defaultRowHeight="15" customHeight="1" x14ac:dyDescent="0.25"/>
  <cols>
    <col min="1" max="1" width="71.44140625" style="1" customWidth="1"/>
    <col min="2" max="2" width="32.88671875" style="1" customWidth="1"/>
    <col min="3" max="3" width="33.109375" style="1" customWidth="1"/>
    <col min="4" max="16384" width="10" style="1"/>
  </cols>
  <sheetData>
    <row r="1" spans="1:3" ht="33.75" customHeight="1" x14ac:dyDescent="0.3">
      <c r="A1" s="74" t="s">
        <v>78</v>
      </c>
      <c r="B1" s="75"/>
      <c r="C1" s="76"/>
    </row>
    <row r="2" spans="1:3" ht="15" customHeight="1" x14ac:dyDescent="0.3">
      <c r="A2" s="77" t="s">
        <v>79</v>
      </c>
      <c r="B2" s="78"/>
      <c r="C2" s="80"/>
    </row>
    <row r="3" spans="1:3" ht="15" customHeight="1" x14ac:dyDescent="0.3">
      <c r="A3" s="45" t="s">
        <v>3</v>
      </c>
      <c r="B3" s="46"/>
      <c r="C3" s="4" t="s">
        <v>80</v>
      </c>
    </row>
    <row r="4" spans="1:3" ht="15" customHeight="1" x14ac:dyDescent="0.3">
      <c r="A4" s="39" t="s">
        <v>4</v>
      </c>
      <c r="B4" s="6"/>
      <c r="C4" s="7" t="s">
        <v>81</v>
      </c>
    </row>
    <row r="5" spans="1:3" ht="15" customHeight="1" x14ac:dyDescent="0.3">
      <c r="A5" s="8" t="s">
        <v>82</v>
      </c>
      <c r="B5" s="9" t="s">
        <v>83</v>
      </c>
      <c r="C5" s="9" t="s">
        <v>84</v>
      </c>
    </row>
    <row r="6" spans="1:3" ht="15" customHeight="1" x14ac:dyDescent="0.3">
      <c r="A6" s="25" t="s">
        <v>101</v>
      </c>
      <c r="B6" s="26">
        <v>14640158.18</v>
      </c>
      <c r="C6" s="26">
        <v>139341375.83000001</v>
      </c>
    </row>
    <row r="7" spans="1:3" ht="15" customHeight="1" x14ac:dyDescent="0.3">
      <c r="A7" s="10" t="s">
        <v>102</v>
      </c>
      <c r="B7" s="11">
        <v>339408</v>
      </c>
      <c r="C7" s="11">
        <v>2485006.08</v>
      </c>
    </row>
    <row r="8" spans="1:3" ht="15" customHeight="1" x14ac:dyDescent="0.3">
      <c r="A8" s="10" t="s">
        <v>103</v>
      </c>
      <c r="B8" s="11">
        <v>14314293.75</v>
      </c>
      <c r="C8" s="11">
        <v>133370546.23999999</v>
      </c>
    </row>
    <row r="9" spans="1:3" ht="15" customHeight="1" x14ac:dyDescent="0.3">
      <c r="A9" s="23" t="s">
        <v>104</v>
      </c>
      <c r="B9" s="11">
        <v>0</v>
      </c>
      <c r="C9" s="11">
        <v>0</v>
      </c>
    </row>
    <row r="10" spans="1:3" ht="15" customHeight="1" x14ac:dyDescent="0.3">
      <c r="A10" s="10" t="s">
        <v>105</v>
      </c>
      <c r="B10" s="11">
        <v>36249.040000000001</v>
      </c>
      <c r="C10" s="11">
        <v>487338.4</v>
      </c>
    </row>
    <row r="11" spans="1:3" ht="15" customHeight="1" x14ac:dyDescent="0.3">
      <c r="A11" s="47" t="s">
        <v>106</v>
      </c>
      <c r="B11" s="11">
        <v>289615.39</v>
      </c>
      <c r="C11" s="11">
        <v>5483491.19000002</v>
      </c>
    </row>
    <row r="12" spans="1:3" ht="15" customHeight="1" x14ac:dyDescent="0.3">
      <c r="A12" s="23" t="s">
        <v>107</v>
      </c>
      <c r="B12" s="11">
        <v>611065.29</v>
      </c>
      <c r="C12" s="11">
        <v>3663936.2</v>
      </c>
    </row>
    <row r="13" spans="1:3" ht="15" customHeight="1" x14ac:dyDescent="0.3">
      <c r="A13" s="10" t="s">
        <v>108</v>
      </c>
      <c r="B13" s="11">
        <v>747680.72</v>
      </c>
      <c r="C13" s="11">
        <v>4261665.82</v>
      </c>
    </row>
    <row r="14" spans="1:3" ht="15" customHeight="1" x14ac:dyDescent="0.3">
      <c r="A14" s="23" t="s">
        <v>109</v>
      </c>
      <c r="B14" s="11">
        <v>56645.77</v>
      </c>
      <c r="C14" s="11">
        <v>510403.74</v>
      </c>
    </row>
    <row r="15" spans="1:3" ht="15" customHeight="1" x14ac:dyDescent="0.3">
      <c r="A15" s="10" t="s">
        <v>110</v>
      </c>
      <c r="B15" s="11">
        <v>514144.16</v>
      </c>
      <c r="C15" s="11">
        <v>12195271.9</v>
      </c>
    </row>
    <row r="16" spans="1:3" ht="15" customHeight="1" x14ac:dyDescent="0.3">
      <c r="A16" s="10" t="s">
        <v>111</v>
      </c>
      <c r="B16" s="11">
        <v>3912894.63</v>
      </c>
      <c r="C16" s="11">
        <v>17705840.829999998</v>
      </c>
    </row>
    <row r="17" spans="1:3" ht="15" customHeight="1" x14ac:dyDescent="0.3">
      <c r="A17" s="10" t="s">
        <v>112</v>
      </c>
      <c r="B17" s="11">
        <v>0</v>
      </c>
      <c r="C17" s="11">
        <v>-1959780.61</v>
      </c>
    </row>
    <row r="18" spans="1:3" ht="15" customHeight="1" x14ac:dyDescent="0.3">
      <c r="A18" s="25" t="s">
        <v>113</v>
      </c>
      <c r="B18" s="26">
        <v>-4330684.5999999996</v>
      </c>
      <c r="C18" s="26">
        <v>-23565974.289999999</v>
      </c>
    </row>
    <row r="19" spans="1:3" ht="15" customHeight="1" x14ac:dyDescent="0.3">
      <c r="A19" s="10" t="s">
        <v>114</v>
      </c>
      <c r="B19" s="11">
        <v>0</v>
      </c>
      <c r="C19" s="11">
        <v>0</v>
      </c>
    </row>
    <row r="20" spans="1:3" ht="15" customHeight="1" x14ac:dyDescent="0.3">
      <c r="A20" s="10" t="s">
        <v>115</v>
      </c>
      <c r="B20" s="11">
        <v>297525.59000000003</v>
      </c>
      <c r="C20" s="11">
        <v>10655029.34</v>
      </c>
    </row>
    <row r="21" spans="1:3" ht="15" customHeight="1" x14ac:dyDescent="0.3">
      <c r="A21" s="10" t="s">
        <v>116</v>
      </c>
      <c r="B21" s="11">
        <v>3264568.76</v>
      </c>
      <c r="C21" s="11">
        <v>21079565.960000001</v>
      </c>
    </row>
    <row r="22" spans="1:3" ht="15" customHeight="1" x14ac:dyDescent="0.3">
      <c r="A22" s="10" t="s">
        <v>117</v>
      </c>
      <c r="B22" s="11">
        <v>737.38</v>
      </c>
      <c r="C22" s="11">
        <v>200337.33</v>
      </c>
    </row>
    <row r="23" spans="1:3" ht="15" customHeight="1" x14ac:dyDescent="0.3">
      <c r="A23" s="25" t="s">
        <v>118</v>
      </c>
      <c r="B23" s="26">
        <v>-769327.63</v>
      </c>
      <c r="C23" s="26">
        <v>7968283.6800000202</v>
      </c>
    </row>
    <row r="24" spans="1:3" ht="15" customHeight="1" x14ac:dyDescent="0.3">
      <c r="A24" s="10" t="s">
        <v>119</v>
      </c>
      <c r="B24" s="11">
        <v>-942966.72</v>
      </c>
      <c r="C24" s="11">
        <v>550257.23</v>
      </c>
    </row>
    <row r="25" spans="1:3" ht="15" customHeight="1" x14ac:dyDescent="0.3">
      <c r="A25" s="25" t="s">
        <v>120</v>
      </c>
      <c r="B25" s="26">
        <v>173639.09</v>
      </c>
      <c r="C25" s="26">
        <v>7418026.4500000197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9"/>
  <sheetViews>
    <sheetView topLeftCell="A4" workbookViewId="0">
      <selection activeCell="C18" sqref="C18"/>
    </sheetView>
  </sheetViews>
  <sheetFormatPr defaultColWidth="10" defaultRowHeight="15" customHeight="1" x14ac:dyDescent="0.25"/>
  <cols>
    <col min="1" max="1" width="92.109375" style="1" customWidth="1"/>
    <col min="2" max="2" width="27.33203125" style="1" customWidth="1"/>
    <col min="3" max="3" width="26.44140625" style="1" customWidth="1"/>
    <col min="4" max="16384" width="10" style="1"/>
  </cols>
  <sheetData>
    <row r="1" spans="1:3" ht="38.25" customHeight="1" x14ac:dyDescent="0.3">
      <c r="A1" s="81" t="s">
        <v>164</v>
      </c>
      <c r="B1" s="82"/>
      <c r="C1" s="83"/>
    </row>
    <row r="2" spans="1:3" ht="15" customHeight="1" x14ac:dyDescent="0.3">
      <c r="A2" s="77" t="s">
        <v>79</v>
      </c>
      <c r="B2" s="84"/>
      <c r="C2" s="85"/>
    </row>
    <row r="3" spans="1:3" ht="15" customHeight="1" x14ac:dyDescent="0.3">
      <c r="A3" s="39" t="s">
        <v>3</v>
      </c>
      <c r="B3" s="2"/>
      <c r="C3" s="4" t="s">
        <v>121</v>
      </c>
    </row>
    <row r="4" spans="1:3" ht="17.25" customHeight="1" x14ac:dyDescent="0.3">
      <c r="A4" s="1" t="s">
        <v>4</v>
      </c>
      <c r="B4" s="6"/>
      <c r="C4" s="7" t="s">
        <v>81</v>
      </c>
    </row>
    <row r="5" spans="1:3" ht="15" customHeight="1" x14ac:dyDescent="0.3">
      <c r="A5" s="8" t="s">
        <v>82</v>
      </c>
      <c r="B5" s="9" t="s">
        <v>83</v>
      </c>
      <c r="C5" s="9" t="s">
        <v>84</v>
      </c>
    </row>
    <row r="6" spans="1:3" ht="15" customHeight="1" x14ac:dyDescent="0.3">
      <c r="A6" s="25" t="s">
        <v>122</v>
      </c>
      <c r="B6" s="26"/>
      <c r="C6" s="26"/>
    </row>
    <row r="7" spans="1:3" ht="15" customHeight="1" x14ac:dyDescent="0.3">
      <c r="A7" s="10" t="s">
        <v>123</v>
      </c>
      <c r="B7" s="11">
        <v>12067747.02</v>
      </c>
      <c r="C7" s="11">
        <v>240402833.66</v>
      </c>
    </row>
    <row r="8" spans="1:3" ht="15" customHeight="1" x14ac:dyDescent="0.3">
      <c r="A8" s="10" t="s">
        <v>124</v>
      </c>
      <c r="B8" s="11">
        <v>10710298.17</v>
      </c>
      <c r="C8" s="11">
        <v>124761609.14</v>
      </c>
    </row>
    <row r="9" spans="1:3" ht="15" customHeight="1" x14ac:dyDescent="0.3">
      <c r="A9" s="10" t="s">
        <v>125</v>
      </c>
      <c r="B9" s="11">
        <v>0</v>
      </c>
      <c r="C9" s="11">
        <v>583764.79</v>
      </c>
    </row>
    <row r="10" spans="1:3" ht="15" customHeight="1" x14ac:dyDescent="0.3">
      <c r="A10" s="10" t="s">
        <v>126</v>
      </c>
      <c r="B10" s="11">
        <v>216423.14</v>
      </c>
      <c r="C10" s="11">
        <v>238226893.25999999</v>
      </c>
    </row>
    <row r="11" spans="1:3" ht="15" customHeight="1" x14ac:dyDescent="0.3">
      <c r="A11" s="25" t="s">
        <v>127</v>
      </c>
      <c r="B11" s="26">
        <v>22994468.329999998</v>
      </c>
      <c r="C11" s="26">
        <v>603975100.85000002</v>
      </c>
    </row>
    <row r="12" spans="1:3" ht="15" customHeight="1" x14ac:dyDescent="0.3">
      <c r="A12" s="10" t="s">
        <v>128</v>
      </c>
      <c r="B12" s="11">
        <v>10028970</v>
      </c>
      <c r="C12" s="11">
        <v>41391390.340000004</v>
      </c>
    </row>
    <row r="13" spans="1:3" ht="15" customHeight="1" x14ac:dyDescent="0.3">
      <c r="A13" s="10" t="s">
        <v>129</v>
      </c>
      <c r="B13" s="11">
        <v>9254083</v>
      </c>
      <c r="C13" s="11">
        <v>69367406.920000002</v>
      </c>
    </row>
    <row r="14" spans="1:3" ht="15" customHeight="1" x14ac:dyDescent="0.3">
      <c r="A14" s="10" t="s">
        <v>130</v>
      </c>
      <c r="B14" s="11">
        <v>426136.6</v>
      </c>
      <c r="C14" s="11">
        <v>4343202.38</v>
      </c>
    </row>
    <row r="15" spans="1:3" ht="15" customHeight="1" x14ac:dyDescent="0.3">
      <c r="A15" s="10" t="s">
        <v>131</v>
      </c>
      <c r="B15" s="11">
        <v>62096.05</v>
      </c>
      <c r="C15" s="11">
        <v>1870101.99</v>
      </c>
    </row>
    <row r="16" spans="1:3" ht="15" customHeight="1" x14ac:dyDescent="0.3">
      <c r="A16" s="10" t="s">
        <v>132</v>
      </c>
      <c r="B16" s="11">
        <v>732924.29</v>
      </c>
      <c r="C16" s="11">
        <v>74638705.030000001</v>
      </c>
    </row>
    <row r="17" spans="1:3" ht="15" customHeight="1" x14ac:dyDescent="0.3">
      <c r="A17" s="25" t="s">
        <v>133</v>
      </c>
      <c r="B17" s="26">
        <v>20504209.940000001</v>
      </c>
      <c r="C17" s="26">
        <v>191610806.66</v>
      </c>
    </row>
    <row r="18" spans="1:3" ht="15" customHeight="1" x14ac:dyDescent="0.3">
      <c r="A18" s="25" t="s">
        <v>134</v>
      </c>
      <c r="B18" s="26">
        <v>2490258.39</v>
      </c>
      <c r="C18" s="26">
        <v>412364294.19</v>
      </c>
    </row>
    <row r="19" spans="1:3" ht="15" customHeight="1" x14ac:dyDescent="0.3">
      <c r="A19" s="25" t="s">
        <v>135</v>
      </c>
      <c r="B19" s="26"/>
      <c r="C19" s="26"/>
    </row>
    <row r="20" spans="1:3" ht="15" customHeight="1" x14ac:dyDescent="0.3">
      <c r="A20" s="10" t="s">
        <v>136</v>
      </c>
      <c r="B20" s="11">
        <v>700000</v>
      </c>
      <c r="C20" s="11">
        <v>404238231.51999998</v>
      </c>
    </row>
    <row r="21" spans="1:3" ht="15" customHeight="1" x14ac:dyDescent="0.3">
      <c r="A21" s="10" t="s">
        <v>137</v>
      </c>
      <c r="B21" s="11">
        <v>25642.63</v>
      </c>
      <c r="C21" s="11">
        <v>2777106.72</v>
      </c>
    </row>
    <row r="22" spans="1:3" ht="15" customHeight="1" x14ac:dyDescent="0.3">
      <c r="A22" s="10" t="s">
        <v>138</v>
      </c>
      <c r="B22" s="11">
        <v>690</v>
      </c>
      <c r="C22" s="11">
        <v>1626117.2</v>
      </c>
    </row>
    <row r="23" spans="1:3" ht="15" customHeight="1" x14ac:dyDescent="0.45">
      <c r="A23" s="63" t="s">
        <v>172</v>
      </c>
      <c r="B23" s="11">
        <v>0</v>
      </c>
      <c r="C23" s="11">
        <v>0</v>
      </c>
    </row>
    <row r="24" spans="1:3" ht="15" customHeight="1" x14ac:dyDescent="0.3">
      <c r="A24" s="10" t="s">
        <v>139</v>
      </c>
      <c r="B24" s="11">
        <v>0</v>
      </c>
      <c r="C24" s="11">
        <v>0</v>
      </c>
    </row>
    <row r="25" spans="1:3" ht="15" customHeight="1" x14ac:dyDescent="0.3">
      <c r="A25" s="25" t="s">
        <v>140</v>
      </c>
      <c r="B25" s="26">
        <v>726332.63</v>
      </c>
      <c r="C25" s="26">
        <v>408641455.44</v>
      </c>
    </row>
    <row r="26" spans="1:3" ht="15" customHeight="1" x14ac:dyDescent="0.45">
      <c r="A26" s="63" t="s">
        <v>173</v>
      </c>
      <c r="B26" s="11">
        <v>49519.42</v>
      </c>
      <c r="C26" s="11">
        <v>1943178.17</v>
      </c>
    </row>
    <row r="27" spans="1:3" ht="15" customHeight="1" x14ac:dyDescent="0.3">
      <c r="A27" s="10" t="s">
        <v>141</v>
      </c>
      <c r="B27" s="11">
        <v>0</v>
      </c>
      <c r="C27" s="11">
        <v>391162689.86000001</v>
      </c>
    </row>
    <row r="28" spans="1:3" ht="15" customHeight="1" x14ac:dyDescent="0.45">
      <c r="A28" s="63" t="s">
        <v>171</v>
      </c>
      <c r="B28" s="11">
        <v>0</v>
      </c>
      <c r="C28" s="11">
        <v>0</v>
      </c>
    </row>
    <row r="29" spans="1:3" ht="15" customHeight="1" x14ac:dyDescent="0.3">
      <c r="A29" s="10" t="s">
        <v>142</v>
      </c>
      <c r="B29" s="11">
        <v>0</v>
      </c>
      <c r="C29" s="11">
        <v>0</v>
      </c>
    </row>
    <row r="30" spans="1:3" ht="15" customHeight="1" x14ac:dyDescent="0.3">
      <c r="A30" s="25" t="s">
        <v>143</v>
      </c>
      <c r="B30" s="26">
        <v>49519.42</v>
      </c>
      <c r="C30" s="26">
        <v>393105868.02999997</v>
      </c>
    </row>
    <row r="31" spans="1:3" ht="15" customHeight="1" x14ac:dyDescent="0.3">
      <c r="A31" s="25" t="s">
        <v>144</v>
      </c>
      <c r="B31" s="26">
        <v>676813.21</v>
      </c>
      <c r="C31" s="26">
        <v>15535587.41</v>
      </c>
    </row>
    <row r="32" spans="1:3" ht="15" customHeight="1" x14ac:dyDescent="0.3">
      <c r="A32" s="25" t="s">
        <v>145</v>
      </c>
      <c r="B32" s="26"/>
      <c r="C32" s="26"/>
    </row>
    <row r="33" spans="1:3" ht="15" customHeight="1" x14ac:dyDescent="0.3">
      <c r="A33" s="10" t="s">
        <v>146</v>
      </c>
      <c r="B33" s="11">
        <v>0</v>
      </c>
      <c r="C33" s="11">
        <v>0</v>
      </c>
    </row>
    <row r="34" spans="1:3" ht="15" customHeight="1" x14ac:dyDescent="0.3">
      <c r="A34" s="10" t="s">
        <v>147</v>
      </c>
      <c r="B34" s="11"/>
      <c r="C34" s="11"/>
    </row>
    <row r="35" spans="1:3" ht="15" customHeight="1" x14ac:dyDescent="0.3">
      <c r="A35" s="10" t="s">
        <v>148</v>
      </c>
      <c r="B35" s="11">
        <v>75000000</v>
      </c>
      <c r="C35" s="11">
        <v>373000000</v>
      </c>
    </row>
    <row r="36" spans="1:3" ht="15" customHeight="1" x14ac:dyDescent="0.3">
      <c r="A36" s="10" t="s">
        <v>149</v>
      </c>
      <c r="B36" s="11">
        <v>0</v>
      </c>
      <c r="C36" s="11">
        <v>0</v>
      </c>
    </row>
    <row r="37" spans="1:3" ht="15" customHeight="1" x14ac:dyDescent="0.3">
      <c r="A37" s="10" t="s">
        <v>150</v>
      </c>
      <c r="B37" s="11">
        <v>73035000</v>
      </c>
      <c r="C37" s="11">
        <v>719896920</v>
      </c>
    </row>
    <row r="38" spans="1:3" ht="15" customHeight="1" x14ac:dyDescent="0.3">
      <c r="A38" s="25" t="s">
        <v>151</v>
      </c>
      <c r="B38" s="26">
        <v>148035000</v>
      </c>
      <c r="C38" s="26">
        <v>1092896920</v>
      </c>
    </row>
    <row r="39" spans="1:3" ht="15" customHeight="1" x14ac:dyDescent="0.3">
      <c r="A39" s="10" t="s">
        <v>152</v>
      </c>
      <c r="B39" s="11">
        <v>53000000</v>
      </c>
      <c r="C39" s="11">
        <v>343000000</v>
      </c>
    </row>
    <row r="40" spans="1:3" ht="15" customHeight="1" x14ac:dyDescent="0.3">
      <c r="A40" s="10" t="s">
        <v>153</v>
      </c>
      <c r="B40" s="11">
        <v>2010257.3</v>
      </c>
      <c r="C40" s="11">
        <v>23285007.23</v>
      </c>
    </row>
    <row r="41" spans="1:3" ht="15" customHeight="1" x14ac:dyDescent="0.3">
      <c r="A41" s="10" t="s">
        <v>154</v>
      </c>
      <c r="B41" s="11"/>
      <c r="C41" s="11"/>
    </row>
    <row r="42" spans="1:3" ht="15" customHeight="1" x14ac:dyDescent="0.3">
      <c r="A42" s="10" t="s">
        <v>155</v>
      </c>
      <c r="B42" s="11">
        <v>83885761.540000007</v>
      </c>
      <c r="C42" s="11">
        <v>1115706894.1400001</v>
      </c>
    </row>
    <row r="43" spans="1:3" ht="15.75" customHeight="1" x14ac:dyDescent="0.3">
      <c r="A43" s="10" t="s">
        <v>154</v>
      </c>
      <c r="B43" s="11"/>
      <c r="C43" s="11"/>
    </row>
    <row r="44" spans="1:3" ht="15.75" customHeight="1" x14ac:dyDescent="0.3">
      <c r="A44" s="25" t="s">
        <v>156</v>
      </c>
      <c r="B44" s="26">
        <v>138896018.84</v>
      </c>
      <c r="C44" s="26">
        <v>1481991901.3699999</v>
      </c>
    </row>
    <row r="45" spans="1:3" ht="15" customHeight="1" x14ac:dyDescent="0.3">
      <c r="A45" s="25" t="s">
        <v>157</v>
      </c>
      <c r="B45" s="26">
        <v>9138981.1600000001</v>
      </c>
      <c r="C45" s="26">
        <v>-389094981.37</v>
      </c>
    </row>
    <row r="46" spans="1:3" ht="15" customHeight="1" x14ac:dyDescent="0.3">
      <c r="A46" s="25" t="s">
        <v>158</v>
      </c>
      <c r="B46" s="26">
        <v>-73730.929999999993</v>
      </c>
      <c r="C46" s="26">
        <v>-111830.44</v>
      </c>
    </row>
    <row r="47" spans="1:3" ht="15" customHeight="1" x14ac:dyDescent="0.3">
      <c r="A47" s="25" t="s">
        <v>159</v>
      </c>
      <c r="B47" s="26">
        <v>12232321.83</v>
      </c>
      <c r="C47" s="26">
        <v>38693069.789999902</v>
      </c>
    </row>
    <row r="48" spans="1:3" ht="15" customHeight="1" x14ac:dyDescent="0.3">
      <c r="A48" s="25" t="s">
        <v>160</v>
      </c>
      <c r="B48" s="26">
        <v>182455036.53</v>
      </c>
      <c r="C48" s="26">
        <v>72263251.700000003</v>
      </c>
    </row>
    <row r="49" spans="1:3" ht="15" customHeight="1" x14ac:dyDescent="0.3">
      <c r="A49" s="25" t="s">
        <v>161</v>
      </c>
      <c r="B49" s="26">
        <v>194687358.36000001</v>
      </c>
      <c r="C49" s="26">
        <v>110956321.48999999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80"/>
  <sheetViews>
    <sheetView topLeftCell="A16" workbookViewId="0">
      <selection sqref="A1:F80"/>
    </sheetView>
  </sheetViews>
  <sheetFormatPr defaultRowHeight="12" x14ac:dyDescent="0.25"/>
  <cols>
    <col min="1" max="1" width="30.77734375" style="61" customWidth="1"/>
    <col min="2" max="3" width="23.77734375" style="61" customWidth="1"/>
    <col min="4" max="4" width="30.77734375" style="61" customWidth="1"/>
    <col min="5" max="6" width="23.77734375" style="61" customWidth="1"/>
  </cols>
  <sheetData>
    <row r="1" spans="1:6" ht="14" x14ac:dyDescent="0.25">
      <c r="A1" s="68" t="s">
        <v>383</v>
      </c>
      <c r="B1" s="68"/>
      <c r="C1" s="68"/>
      <c r="D1" s="68"/>
      <c r="E1" s="68"/>
      <c r="F1" s="68"/>
    </row>
    <row r="2" spans="1:6" ht="14" x14ac:dyDescent="0.25">
      <c r="A2" s="66" t="s">
        <v>384</v>
      </c>
      <c r="B2" s="66"/>
      <c r="C2" s="66"/>
      <c r="D2" s="66"/>
      <c r="E2" s="66"/>
      <c r="F2" s="66" t="s">
        <v>385</v>
      </c>
    </row>
    <row r="3" spans="1:6" ht="14" x14ac:dyDescent="0.25">
      <c r="A3" s="66" t="s">
        <v>386</v>
      </c>
      <c r="B3" s="66"/>
      <c r="C3" s="66"/>
      <c r="D3" s="66"/>
      <c r="E3" s="66"/>
      <c r="F3" s="66" t="s">
        <v>387</v>
      </c>
    </row>
    <row r="4" spans="1:6" ht="14" x14ac:dyDescent="0.25">
      <c r="A4" s="67" t="s">
        <v>388</v>
      </c>
      <c r="B4" s="67" t="s">
        <v>389</v>
      </c>
      <c r="C4" s="67" t="s">
        <v>390</v>
      </c>
      <c r="D4" s="67" t="s">
        <v>391</v>
      </c>
      <c r="E4" s="67" t="s">
        <v>389</v>
      </c>
      <c r="F4" s="67" t="s">
        <v>390</v>
      </c>
    </row>
    <row r="5" spans="1:6" ht="14" x14ac:dyDescent="0.25">
      <c r="A5" s="67" t="s">
        <v>392</v>
      </c>
      <c r="B5" s="67"/>
      <c r="C5" s="67"/>
      <c r="D5" s="67" t="s">
        <v>393</v>
      </c>
      <c r="E5" s="67"/>
      <c r="F5" s="67"/>
    </row>
    <row r="6" spans="1:6" ht="14" x14ac:dyDescent="0.25">
      <c r="A6" s="70" t="s">
        <v>394</v>
      </c>
      <c r="B6" s="67">
        <v>193113314.38999999</v>
      </c>
      <c r="C6" s="67">
        <v>72263251.700000003</v>
      </c>
      <c r="D6" s="70" t="s">
        <v>395</v>
      </c>
      <c r="E6" s="67">
        <v>286000000</v>
      </c>
      <c r="F6" s="67">
        <v>369000000</v>
      </c>
    </row>
    <row r="7" spans="1:6" ht="14" x14ac:dyDescent="0.25">
      <c r="A7" s="70" t="s">
        <v>396</v>
      </c>
      <c r="B7" s="67">
        <v>0</v>
      </c>
      <c r="C7" s="67">
        <v>0</v>
      </c>
      <c r="D7" s="70" t="s">
        <v>397</v>
      </c>
      <c r="E7" s="67">
        <v>0</v>
      </c>
      <c r="F7" s="67">
        <v>0</v>
      </c>
    </row>
    <row r="8" spans="1:6" ht="14" x14ac:dyDescent="0.25">
      <c r="A8" s="70" t="s">
        <v>398</v>
      </c>
      <c r="B8" s="67"/>
      <c r="C8" s="67"/>
      <c r="D8" s="70" t="s">
        <v>399</v>
      </c>
      <c r="E8" s="67"/>
      <c r="F8" s="67"/>
    </row>
    <row r="9" spans="1:6" ht="14" x14ac:dyDescent="0.25">
      <c r="A9" s="70" t="s">
        <v>400</v>
      </c>
      <c r="B9" s="67">
        <v>11312149.52</v>
      </c>
      <c r="C9" s="67">
        <v>3568158.74</v>
      </c>
      <c r="D9" s="70" t="s">
        <v>401</v>
      </c>
      <c r="E9" s="67">
        <v>195900000</v>
      </c>
      <c r="F9" s="67">
        <v>52053998.740000002</v>
      </c>
    </row>
    <row r="10" spans="1:6" ht="14" x14ac:dyDescent="0.25">
      <c r="A10" s="70" t="s">
        <v>402</v>
      </c>
      <c r="B10" s="67">
        <v>17462873.23</v>
      </c>
      <c r="C10" s="67">
        <v>15269380.4</v>
      </c>
      <c r="D10" s="70" t="s">
        <v>403</v>
      </c>
      <c r="E10" s="67">
        <v>17558488.5</v>
      </c>
      <c r="F10" s="67">
        <v>12177932.17</v>
      </c>
    </row>
    <row r="11" spans="1:6" ht="14" x14ac:dyDescent="0.25">
      <c r="A11" s="70" t="s">
        <v>404</v>
      </c>
      <c r="B11" s="67"/>
      <c r="C11" s="67"/>
      <c r="D11" s="70" t="s">
        <v>405</v>
      </c>
      <c r="E11" s="67">
        <v>22681302.109999999</v>
      </c>
      <c r="F11" s="67">
        <v>36236529.109999999</v>
      </c>
    </row>
    <row r="12" spans="1:6" ht="14" x14ac:dyDescent="0.25">
      <c r="A12" s="70" t="s">
        <v>406</v>
      </c>
      <c r="B12" s="67">
        <v>139256020.65000001</v>
      </c>
      <c r="C12" s="67">
        <v>6826460.1200000001</v>
      </c>
      <c r="D12" s="70" t="s">
        <v>407</v>
      </c>
      <c r="E12" s="67">
        <v>583333.34</v>
      </c>
      <c r="F12" s="67">
        <v>0</v>
      </c>
    </row>
    <row r="13" spans="1:6" ht="14" x14ac:dyDescent="0.25">
      <c r="A13" s="70" t="s">
        <v>408</v>
      </c>
      <c r="B13" s="67">
        <v>446362340.68000001</v>
      </c>
      <c r="C13" s="67">
        <v>551779071.51999998</v>
      </c>
      <c r="D13" s="70" t="s">
        <v>409</v>
      </c>
      <c r="E13" s="67">
        <v>2387416.79</v>
      </c>
      <c r="F13" s="67">
        <v>2421727.84</v>
      </c>
    </row>
    <row r="14" spans="1:6" ht="14" x14ac:dyDescent="0.25">
      <c r="A14" s="71" t="s">
        <v>410</v>
      </c>
      <c r="B14" s="67">
        <v>2094337.26</v>
      </c>
      <c r="C14" s="67">
        <v>129095.89</v>
      </c>
      <c r="D14" s="70" t="s">
        <v>411</v>
      </c>
      <c r="E14" s="67">
        <v>-4091936.37</v>
      </c>
      <c r="F14" s="67">
        <v>-4753456.2</v>
      </c>
    </row>
    <row r="15" spans="1:6" ht="14" x14ac:dyDescent="0.25">
      <c r="A15" s="71" t="s">
        <v>412</v>
      </c>
      <c r="B15" s="67">
        <v>302509</v>
      </c>
      <c r="C15" s="67">
        <v>302509</v>
      </c>
      <c r="D15" s="70" t="s">
        <v>413</v>
      </c>
      <c r="E15" s="67">
        <v>247534495.77000001</v>
      </c>
      <c r="F15" s="67">
        <v>362777572.41000003</v>
      </c>
    </row>
    <row r="16" spans="1:6" ht="14" x14ac:dyDescent="0.25">
      <c r="A16" s="70" t="s">
        <v>414</v>
      </c>
      <c r="B16" s="67">
        <v>5380720.3600000003</v>
      </c>
      <c r="C16" s="67">
        <v>5040970.84</v>
      </c>
      <c r="D16" s="71" t="s">
        <v>415</v>
      </c>
      <c r="E16" s="67">
        <v>1409796.87</v>
      </c>
      <c r="F16" s="67">
        <v>675329.6</v>
      </c>
    </row>
    <row r="17" spans="1:6" ht="14" x14ac:dyDescent="0.25">
      <c r="A17" s="70" t="s">
        <v>416</v>
      </c>
      <c r="B17" s="67">
        <v>0</v>
      </c>
      <c r="C17" s="67">
        <v>0</v>
      </c>
      <c r="D17" s="71" t="s">
        <v>417</v>
      </c>
      <c r="E17" s="67">
        <v>0</v>
      </c>
      <c r="F17" s="67">
        <v>0</v>
      </c>
    </row>
    <row r="18" spans="1:6" ht="14" x14ac:dyDescent="0.25">
      <c r="A18" s="70" t="s">
        <v>418</v>
      </c>
      <c r="B18" s="67">
        <v>0</v>
      </c>
      <c r="C18" s="67">
        <v>226000000</v>
      </c>
      <c r="D18" s="70" t="s">
        <v>419</v>
      </c>
      <c r="E18" s="67"/>
      <c r="F18" s="67"/>
    </row>
    <row r="19" spans="1:6" ht="14" x14ac:dyDescent="0.25">
      <c r="A19" s="70" t="s">
        <v>420</v>
      </c>
      <c r="B19" s="67"/>
      <c r="C19" s="67"/>
      <c r="D19" s="70" t="s">
        <v>421</v>
      </c>
      <c r="E19" s="67">
        <v>0</v>
      </c>
      <c r="F19" s="67">
        <v>0</v>
      </c>
    </row>
    <row r="20" spans="1:6" ht="14" x14ac:dyDescent="0.25">
      <c r="A20" s="70" t="s">
        <v>422</v>
      </c>
      <c r="B20" s="67"/>
      <c r="C20" s="67"/>
      <c r="D20" s="70" t="s">
        <v>423</v>
      </c>
      <c r="E20" s="67">
        <v>0</v>
      </c>
      <c r="F20" s="67">
        <v>0</v>
      </c>
    </row>
    <row r="21" spans="1:6" ht="14" x14ac:dyDescent="0.25">
      <c r="A21" s="69" t="s">
        <v>469</v>
      </c>
      <c r="B21" s="69">
        <f>SUM(B6:B20)-B14-B15</f>
        <v>812887418.83000004</v>
      </c>
      <c r="C21" s="69">
        <f>SUM(C6:C20)-C14-C15</f>
        <v>880747293.32000005</v>
      </c>
      <c r="D21" s="69" t="s">
        <v>470</v>
      </c>
      <c r="E21" s="69">
        <f>SUM(E6:E20)-E16-E17</f>
        <v>768553100.13999999</v>
      </c>
      <c r="F21" s="69">
        <f>SUM(F6:F20)-F16-F17</f>
        <v>829914304.07000005</v>
      </c>
    </row>
    <row r="22" spans="1:6" ht="14" x14ac:dyDescent="0.25">
      <c r="A22" s="67" t="s">
        <v>424</v>
      </c>
      <c r="B22" s="67"/>
      <c r="C22" s="67"/>
      <c r="D22" s="67" t="s">
        <v>425</v>
      </c>
      <c r="E22" s="67"/>
      <c r="F22" s="67"/>
    </row>
    <row r="23" spans="1:6" ht="14" x14ac:dyDescent="0.25">
      <c r="A23" s="70" t="s">
        <v>426</v>
      </c>
      <c r="B23" s="67"/>
      <c r="C23" s="67"/>
      <c r="D23" s="70" t="s">
        <v>427</v>
      </c>
      <c r="E23" s="67"/>
      <c r="F23" s="67"/>
    </row>
    <row r="24" spans="1:6" ht="14" x14ac:dyDescent="0.25">
      <c r="A24" s="70" t="s">
        <v>428</v>
      </c>
      <c r="B24" s="67"/>
      <c r="C24" s="67"/>
      <c r="D24" s="70" t="s">
        <v>429</v>
      </c>
      <c r="E24" s="67">
        <v>291000000</v>
      </c>
      <c r="F24" s="67">
        <v>178000000</v>
      </c>
    </row>
    <row r="25" spans="1:6" ht="14" x14ac:dyDescent="0.25">
      <c r="A25" s="70" t="s">
        <v>430</v>
      </c>
      <c r="B25" s="67"/>
      <c r="C25" s="67"/>
      <c r="D25" s="70" t="s">
        <v>431</v>
      </c>
      <c r="E25" s="67">
        <v>0</v>
      </c>
      <c r="F25" s="67">
        <v>0</v>
      </c>
    </row>
    <row r="26" spans="1:6" ht="14" x14ac:dyDescent="0.25">
      <c r="A26" s="70" t="s">
        <v>432</v>
      </c>
      <c r="B26" s="67">
        <v>0</v>
      </c>
      <c r="C26" s="67">
        <v>0</v>
      </c>
      <c r="D26" s="71" t="s">
        <v>433</v>
      </c>
      <c r="E26" s="67"/>
      <c r="F26" s="67"/>
    </row>
    <row r="27" spans="1:6" ht="14" x14ac:dyDescent="0.25">
      <c r="A27" s="70" t="s">
        <v>434</v>
      </c>
      <c r="B27" s="67">
        <v>823403441.30999994</v>
      </c>
      <c r="C27" s="67">
        <v>690316655.90999997</v>
      </c>
      <c r="D27" s="71" t="s">
        <v>435</v>
      </c>
      <c r="E27" s="67"/>
      <c r="F27" s="67"/>
    </row>
    <row r="28" spans="1:6" ht="14" x14ac:dyDescent="0.25">
      <c r="A28" s="70" t="s">
        <v>436</v>
      </c>
      <c r="B28" s="67"/>
      <c r="C28" s="67"/>
      <c r="D28" s="70" t="s">
        <v>437</v>
      </c>
      <c r="E28" s="67"/>
      <c r="F28" s="67"/>
    </row>
    <row r="29" spans="1:6" ht="14" x14ac:dyDescent="0.25">
      <c r="A29" s="70" t="s">
        <v>438</v>
      </c>
      <c r="B29" s="67">
        <v>5000000</v>
      </c>
      <c r="C29" s="67">
        <v>5000000</v>
      </c>
      <c r="D29" s="70" t="s">
        <v>439</v>
      </c>
      <c r="E29" s="67">
        <v>0</v>
      </c>
      <c r="F29" s="67">
        <v>0</v>
      </c>
    </row>
    <row r="30" spans="1:6" ht="14" x14ac:dyDescent="0.25">
      <c r="A30" s="70" t="s">
        <v>440</v>
      </c>
      <c r="B30" s="67">
        <v>0</v>
      </c>
      <c r="C30" s="67">
        <v>0</v>
      </c>
      <c r="D30" s="70" t="s">
        <v>441</v>
      </c>
      <c r="E30" s="67"/>
      <c r="F30" s="67"/>
    </row>
    <row r="31" spans="1:6" ht="14" x14ac:dyDescent="0.25">
      <c r="A31" s="70" t="s">
        <v>442</v>
      </c>
      <c r="B31" s="67">
        <v>100166247.62</v>
      </c>
      <c r="C31" s="67">
        <v>106955680.06999999</v>
      </c>
      <c r="D31" s="70" t="s">
        <v>443</v>
      </c>
      <c r="E31" s="67">
        <v>0</v>
      </c>
      <c r="F31" s="67">
        <v>0</v>
      </c>
    </row>
    <row r="32" spans="1:6" ht="14" x14ac:dyDescent="0.25">
      <c r="A32" s="70" t="s">
        <v>444</v>
      </c>
      <c r="B32" s="67">
        <v>220754.71</v>
      </c>
      <c r="C32" s="67">
        <v>749382.19</v>
      </c>
      <c r="D32" s="70" t="s">
        <v>445</v>
      </c>
      <c r="E32" s="67"/>
      <c r="F32" s="67"/>
    </row>
    <row r="33" spans="1:6" ht="14" x14ac:dyDescent="0.25">
      <c r="A33" s="70" t="s">
        <v>446</v>
      </c>
      <c r="B33" s="67"/>
      <c r="C33" s="67"/>
      <c r="D33" s="70" t="s">
        <v>447</v>
      </c>
      <c r="E33" s="67">
        <v>0</v>
      </c>
      <c r="F33" s="67">
        <v>0</v>
      </c>
    </row>
    <row r="34" spans="1:6" ht="14" x14ac:dyDescent="0.25">
      <c r="A34" s="70" t="s">
        <v>448</v>
      </c>
      <c r="B34" s="67"/>
      <c r="C34" s="67"/>
      <c r="D34" s="70" t="s">
        <v>449</v>
      </c>
      <c r="E34" s="67">
        <v>2070000</v>
      </c>
      <c r="F34" s="67">
        <v>2070000</v>
      </c>
    </row>
    <row r="35" spans="1:6" ht="14" x14ac:dyDescent="0.25">
      <c r="A35" s="70" t="s">
        <v>450</v>
      </c>
      <c r="B35" s="67"/>
      <c r="C35" s="67"/>
      <c r="D35" s="69" t="s">
        <v>471</v>
      </c>
      <c r="E35" s="69">
        <f>SUM(E23:E34)-E26-E27</f>
        <v>293070000</v>
      </c>
      <c r="F35" s="69">
        <f>SUM(F23:F34)-F26-F27</f>
        <v>180070000</v>
      </c>
    </row>
    <row r="36" spans="1:6" ht="14" x14ac:dyDescent="0.25">
      <c r="A36" s="70" t="s">
        <v>451</v>
      </c>
      <c r="B36" s="67">
        <v>16516983.41</v>
      </c>
      <c r="C36" s="67">
        <v>16997661.379999999</v>
      </c>
      <c r="D36" s="69" t="s">
        <v>472</v>
      </c>
      <c r="E36" s="69">
        <f>SUM(E21,E24)</f>
        <v>1059553100.14</v>
      </c>
      <c r="F36" s="69">
        <f>SUM(F21,F24)</f>
        <v>1007914304.0700001</v>
      </c>
    </row>
    <row r="37" spans="1:6" ht="14" x14ac:dyDescent="0.25">
      <c r="A37" s="70" t="s">
        <v>452</v>
      </c>
      <c r="B37" s="67">
        <v>0</v>
      </c>
      <c r="C37" s="67">
        <v>0</v>
      </c>
      <c r="D37" s="67" t="s">
        <v>453</v>
      </c>
      <c r="E37" s="67"/>
      <c r="F37" s="67"/>
    </row>
    <row r="38" spans="1:6" ht="14" x14ac:dyDescent="0.25">
      <c r="A38" s="70" t="s">
        <v>454</v>
      </c>
      <c r="B38" s="67">
        <v>0</v>
      </c>
      <c r="C38" s="67">
        <v>0</v>
      </c>
      <c r="D38" s="70" t="s">
        <v>455</v>
      </c>
      <c r="E38" s="67">
        <v>571300000</v>
      </c>
      <c r="F38" s="67">
        <v>571300000</v>
      </c>
    </row>
    <row r="39" spans="1:6" ht="14" x14ac:dyDescent="0.25">
      <c r="A39" s="70" t="s">
        <v>456</v>
      </c>
      <c r="B39" s="67">
        <v>5188383.12</v>
      </c>
      <c r="C39" s="67">
        <v>3365284.46</v>
      </c>
      <c r="D39" s="70" t="s">
        <v>457</v>
      </c>
      <c r="E39" s="67"/>
      <c r="F39" s="67"/>
    </row>
    <row r="40" spans="1:6" ht="14" x14ac:dyDescent="0.25">
      <c r="A40" s="70" t="s">
        <v>458</v>
      </c>
      <c r="B40" s="67">
        <v>7611767.9699999997</v>
      </c>
      <c r="C40" s="67">
        <v>7806217.1200000001</v>
      </c>
      <c r="D40" s="71" t="s">
        <v>433</v>
      </c>
      <c r="E40" s="67"/>
      <c r="F40" s="67"/>
    </row>
    <row r="41" spans="1:6" ht="14" x14ac:dyDescent="0.25">
      <c r="A41" s="70" t="s">
        <v>459</v>
      </c>
      <c r="B41" s="67">
        <v>0</v>
      </c>
      <c r="C41" s="67">
        <v>0</v>
      </c>
      <c r="D41" s="71" t="s">
        <v>435</v>
      </c>
      <c r="E41" s="67"/>
      <c r="F41" s="67"/>
    </row>
    <row r="42" spans="1:6" ht="14" x14ac:dyDescent="0.25">
      <c r="A42" s="67"/>
      <c r="B42" s="67"/>
      <c r="C42" s="67"/>
      <c r="D42" s="70" t="s">
        <v>460</v>
      </c>
      <c r="E42" s="67">
        <v>429203672.06999999</v>
      </c>
      <c r="F42" s="67">
        <v>429203672.06999999</v>
      </c>
    </row>
    <row r="43" spans="1:6" ht="14" x14ac:dyDescent="0.25">
      <c r="A43" s="67"/>
      <c r="B43" s="67"/>
      <c r="C43" s="67"/>
      <c r="D43" s="70" t="s">
        <v>461</v>
      </c>
      <c r="E43" s="67"/>
      <c r="F43" s="67"/>
    </row>
    <row r="44" spans="1:6" ht="14" x14ac:dyDescent="0.25">
      <c r="A44" s="67"/>
      <c r="B44" s="67"/>
      <c r="C44" s="67"/>
      <c r="D44" s="70" t="s">
        <v>462</v>
      </c>
      <c r="E44" s="67">
        <v>0</v>
      </c>
      <c r="F44" s="67">
        <v>0</v>
      </c>
    </row>
    <row r="45" spans="1:6" ht="14" x14ac:dyDescent="0.25">
      <c r="A45" s="67"/>
      <c r="B45" s="67"/>
      <c r="C45" s="67"/>
      <c r="D45" s="70" t="s">
        <v>463</v>
      </c>
      <c r="E45" s="67">
        <v>0</v>
      </c>
      <c r="F45" s="67">
        <v>0</v>
      </c>
    </row>
    <row r="46" spans="1:6" ht="14" x14ac:dyDescent="0.25">
      <c r="A46" s="67"/>
      <c r="B46" s="67"/>
      <c r="C46" s="67"/>
      <c r="D46" s="70" t="s">
        <v>464</v>
      </c>
      <c r="E46" s="67">
        <v>27295554.34</v>
      </c>
      <c r="F46" s="67">
        <v>27295554.34</v>
      </c>
    </row>
    <row r="47" spans="1:6" ht="14" x14ac:dyDescent="0.25">
      <c r="A47" s="67"/>
      <c r="B47" s="67"/>
      <c r="C47" s="67"/>
      <c r="D47" s="70" t="s">
        <v>465</v>
      </c>
      <c r="E47" s="67"/>
      <c r="F47" s="67"/>
    </row>
    <row r="48" spans="1:6" ht="14" x14ac:dyDescent="0.25">
      <c r="A48" s="67"/>
      <c r="B48" s="67"/>
      <c r="C48" s="67"/>
      <c r="D48" s="70" t="s">
        <v>466</v>
      </c>
      <c r="E48" s="67">
        <v>-318427329.57999998</v>
      </c>
      <c r="F48" s="67">
        <v>-325845356.02999997</v>
      </c>
    </row>
    <row r="49" spans="1:6" ht="14" x14ac:dyDescent="0.25">
      <c r="A49" s="67"/>
      <c r="B49" s="67"/>
      <c r="C49" s="67"/>
      <c r="D49" s="67" t="s">
        <v>467</v>
      </c>
      <c r="E49" s="67">
        <f>SUM(E38,E39,E42,-E43,E44:E48)</f>
        <v>709371896.82999992</v>
      </c>
      <c r="F49" s="67">
        <f>SUM(F38,F39,F42,-F43,F44:F48)</f>
        <v>701953870.38</v>
      </c>
    </row>
    <row r="50" spans="1:6" ht="14" x14ac:dyDescent="0.25">
      <c r="A50" s="67"/>
      <c r="B50" s="67"/>
      <c r="C50" s="67"/>
      <c r="D50" s="67" t="s">
        <v>468</v>
      </c>
      <c r="E50" s="67"/>
      <c r="F50" s="67"/>
    </row>
    <row r="51" spans="1:6" ht="14" x14ac:dyDescent="0.25">
      <c r="A51" s="69" t="s">
        <v>473</v>
      </c>
      <c r="B51" s="69">
        <f>SUM(B23:B41)</f>
        <v>958107578.13999999</v>
      </c>
      <c r="C51" s="69">
        <f>SUM(C23:C41)</f>
        <v>831190881.13000011</v>
      </c>
      <c r="D51" s="69" t="s">
        <v>474</v>
      </c>
      <c r="E51" s="69">
        <f>SUM(E49,E50)</f>
        <v>709371896.82999992</v>
      </c>
      <c r="F51" s="69">
        <f>SUM(F49,F50)</f>
        <v>701953870.38</v>
      </c>
    </row>
    <row r="52" spans="1:6" ht="14" x14ac:dyDescent="0.25">
      <c r="A52" s="69" t="s">
        <v>475</v>
      </c>
      <c r="B52" s="69">
        <f>SUM(B21,B51)</f>
        <v>1770994996.97</v>
      </c>
      <c r="C52" s="69">
        <f>SUM(C21,C51)</f>
        <v>1711938174.4500003</v>
      </c>
      <c r="D52" s="69" t="s">
        <v>476</v>
      </c>
      <c r="E52" s="69">
        <f>SUM(E36,E51)</f>
        <v>1768924996.9699998</v>
      </c>
      <c r="F52" s="69">
        <f>SUM(F36,F51)</f>
        <v>1709868174.45</v>
      </c>
    </row>
    <row r="53" spans="1:6" ht="14" x14ac:dyDescent="0.25">
      <c r="A53" s="66"/>
      <c r="B53" s="66"/>
      <c r="C53" s="66"/>
      <c r="D53" s="66"/>
      <c r="E53" s="66"/>
      <c r="F53" s="66"/>
    </row>
    <row r="54" spans="1:6" ht="14" x14ac:dyDescent="0.25">
      <c r="A54" s="66"/>
      <c r="B54" s="66"/>
      <c r="C54" s="66"/>
      <c r="D54" s="66"/>
      <c r="E54" s="66"/>
      <c r="F54" s="66"/>
    </row>
    <row r="55" spans="1:6" ht="14" x14ac:dyDescent="0.25">
      <c r="A55" s="66"/>
      <c r="B55" s="66"/>
      <c r="C55" s="66"/>
      <c r="D55" s="66"/>
      <c r="E55" s="66"/>
      <c r="F55" s="66"/>
    </row>
    <row r="56" spans="1:6" ht="14" x14ac:dyDescent="0.25">
      <c r="A56" s="66"/>
      <c r="B56" s="66"/>
      <c r="C56" s="66"/>
      <c r="D56" s="66"/>
      <c r="E56" s="66"/>
      <c r="F56" s="66"/>
    </row>
    <row r="57" spans="1:6" ht="14" x14ac:dyDescent="0.25">
      <c r="A57" s="66"/>
      <c r="B57" s="66"/>
      <c r="C57" s="66"/>
      <c r="D57" s="66"/>
      <c r="E57" s="66"/>
      <c r="F57" s="66"/>
    </row>
    <row r="58" spans="1:6" ht="14" x14ac:dyDescent="0.25">
      <c r="A58" s="66"/>
      <c r="B58" s="66"/>
      <c r="C58" s="66"/>
      <c r="D58" s="66"/>
      <c r="E58" s="66"/>
      <c r="F58" s="66"/>
    </row>
    <row r="59" spans="1:6" ht="14" x14ac:dyDescent="0.25">
      <c r="A59" s="66"/>
      <c r="B59" s="66"/>
      <c r="C59" s="66"/>
      <c r="D59" s="66"/>
      <c r="E59" s="66"/>
      <c r="F59" s="66"/>
    </row>
    <row r="60" spans="1:6" ht="14" x14ac:dyDescent="0.25">
      <c r="A60" s="66"/>
      <c r="B60" s="66"/>
      <c r="C60" s="66"/>
      <c r="D60" s="66"/>
      <c r="E60" s="66"/>
      <c r="F60" s="66"/>
    </row>
    <row r="61" spans="1:6" ht="14" x14ac:dyDescent="0.25">
      <c r="A61" s="66"/>
      <c r="B61" s="66"/>
      <c r="C61" s="66"/>
      <c r="D61" s="66"/>
      <c r="E61" s="66"/>
      <c r="F61" s="66"/>
    </row>
    <row r="62" spans="1:6" ht="14" x14ac:dyDescent="0.25">
      <c r="A62" s="66"/>
      <c r="B62" s="66"/>
      <c r="C62" s="66"/>
      <c r="D62" s="66"/>
      <c r="E62" s="66"/>
      <c r="F62" s="66"/>
    </row>
    <row r="63" spans="1:6" ht="14" x14ac:dyDescent="0.25">
      <c r="A63" s="66"/>
      <c r="B63" s="66"/>
      <c r="C63" s="66"/>
      <c r="D63" s="66"/>
      <c r="E63" s="66"/>
      <c r="F63" s="66"/>
    </row>
    <row r="64" spans="1:6" ht="14" x14ac:dyDescent="0.25">
      <c r="A64" s="66"/>
      <c r="B64" s="66"/>
      <c r="C64" s="66"/>
      <c r="D64" s="66"/>
      <c r="E64" s="66"/>
      <c r="F64" s="66"/>
    </row>
    <row r="65" spans="1:6" ht="14" x14ac:dyDescent="0.25">
      <c r="A65" s="66"/>
      <c r="B65" s="66"/>
      <c r="C65" s="66"/>
      <c r="D65" s="66"/>
      <c r="E65" s="66"/>
      <c r="F65" s="66"/>
    </row>
    <row r="66" spans="1:6" ht="14" x14ac:dyDescent="0.25">
      <c r="A66" s="66"/>
      <c r="B66" s="66"/>
      <c r="C66" s="66"/>
      <c r="D66" s="66"/>
      <c r="E66" s="66"/>
      <c r="F66" s="66"/>
    </row>
    <row r="67" spans="1:6" ht="14" x14ac:dyDescent="0.25">
      <c r="A67" s="66"/>
      <c r="B67" s="66"/>
      <c r="C67" s="66"/>
      <c r="D67" s="66"/>
      <c r="E67" s="66"/>
      <c r="F67" s="66"/>
    </row>
    <row r="68" spans="1:6" ht="14" x14ac:dyDescent="0.25">
      <c r="A68" s="66"/>
      <c r="B68" s="66"/>
      <c r="C68" s="66"/>
      <c r="D68" s="66"/>
      <c r="E68" s="66"/>
      <c r="F68" s="66"/>
    </row>
    <row r="69" spans="1:6" ht="14" x14ac:dyDescent="0.25">
      <c r="A69" s="66"/>
      <c r="B69" s="66"/>
      <c r="C69" s="66"/>
      <c r="D69" s="66"/>
      <c r="E69" s="66"/>
      <c r="F69" s="66"/>
    </row>
    <row r="70" spans="1:6" ht="14" x14ac:dyDescent="0.25">
      <c r="A70" s="66"/>
      <c r="B70" s="66"/>
      <c r="C70" s="66"/>
      <c r="D70" s="66"/>
      <c r="E70" s="66"/>
      <c r="F70" s="66"/>
    </row>
    <row r="71" spans="1:6" ht="14" x14ac:dyDescent="0.25">
      <c r="A71" s="66"/>
      <c r="B71" s="66"/>
      <c r="C71" s="66"/>
      <c r="D71" s="66"/>
      <c r="E71" s="66"/>
      <c r="F71" s="66"/>
    </row>
    <row r="72" spans="1:6" ht="14" x14ac:dyDescent="0.25">
      <c r="A72" s="66"/>
      <c r="B72" s="66"/>
      <c r="C72" s="66"/>
      <c r="D72" s="66"/>
      <c r="E72" s="66"/>
      <c r="F72" s="66"/>
    </row>
    <row r="73" spans="1:6" ht="14" x14ac:dyDescent="0.25">
      <c r="A73" s="66"/>
      <c r="B73" s="66"/>
      <c r="C73" s="66"/>
      <c r="D73" s="66"/>
      <c r="E73" s="66"/>
      <c r="F73" s="66"/>
    </row>
    <row r="74" spans="1:6" ht="14" x14ac:dyDescent="0.25">
      <c r="A74" s="66"/>
      <c r="B74" s="66"/>
      <c r="C74" s="66"/>
      <c r="D74" s="66"/>
      <c r="E74" s="66"/>
      <c r="F74" s="66"/>
    </row>
    <row r="75" spans="1:6" ht="14" x14ac:dyDescent="0.25">
      <c r="A75" s="66"/>
      <c r="B75" s="66"/>
      <c r="C75" s="66"/>
      <c r="D75" s="66"/>
      <c r="E75" s="66"/>
      <c r="F75" s="66"/>
    </row>
    <row r="76" spans="1:6" ht="14" x14ac:dyDescent="0.25">
      <c r="A76" s="66"/>
      <c r="B76" s="66"/>
      <c r="C76" s="66"/>
      <c r="D76" s="66"/>
      <c r="E76" s="66"/>
      <c r="F76" s="66"/>
    </row>
    <row r="77" spans="1:6" ht="14" x14ac:dyDescent="0.25">
      <c r="A77" s="66"/>
      <c r="B77" s="66"/>
      <c r="C77" s="66"/>
      <c r="D77" s="66"/>
      <c r="E77" s="66"/>
      <c r="F77" s="66"/>
    </row>
    <row r="78" spans="1:6" ht="14" x14ac:dyDescent="0.25">
      <c r="A78" s="66"/>
      <c r="B78" s="66"/>
      <c r="C78" s="66"/>
      <c r="D78" s="66"/>
      <c r="E78" s="66"/>
      <c r="F78" s="66"/>
    </row>
    <row r="79" spans="1:6" ht="14" x14ac:dyDescent="0.25">
      <c r="A79" s="66"/>
      <c r="B79" s="66"/>
      <c r="C79" s="66"/>
      <c r="D79" s="66"/>
      <c r="E79" s="66"/>
      <c r="F79" s="66"/>
    </row>
    <row r="80" spans="1:6" ht="14" x14ac:dyDescent="0.25">
      <c r="A80" s="66"/>
      <c r="B80" s="66"/>
      <c r="C80" s="66"/>
      <c r="D80" s="66"/>
      <c r="E80" s="66"/>
      <c r="F80" s="6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80"/>
  <sheetViews>
    <sheetView topLeftCell="A46" workbookViewId="0">
      <selection sqref="A1:C80"/>
    </sheetView>
  </sheetViews>
  <sheetFormatPr defaultRowHeight="12" x14ac:dyDescent="0.25"/>
  <cols>
    <col min="1" max="1" width="55.77734375" style="61" customWidth="1"/>
    <col min="2" max="3" width="20.77734375" style="61" customWidth="1"/>
  </cols>
  <sheetData>
    <row r="1" spans="1:3" ht="14" x14ac:dyDescent="0.25">
      <c r="A1" s="68" t="s">
        <v>477</v>
      </c>
      <c r="B1" s="68"/>
      <c r="C1" s="68"/>
    </row>
    <row r="2" spans="1:3" ht="14" x14ac:dyDescent="0.25">
      <c r="A2" s="66" t="s">
        <v>384</v>
      </c>
      <c r="B2" s="66"/>
      <c r="C2" s="66" t="s">
        <v>385</v>
      </c>
    </row>
    <row r="3" spans="1:3" ht="14" x14ac:dyDescent="0.25">
      <c r="A3" s="66" t="s">
        <v>386</v>
      </c>
      <c r="B3" s="66"/>
      <c r="C3" s="66" t="s">
        <v>387</v>
      </c>
    </row>
    <row r="4" spans="1:3" ht="14" x14ac:dyDescent="0.25">
      <c r="A4" s="67" t="s">
        <v>478</v>
      </c>
      <c r="B4" s="67" t="s">
        <v>479</v>
      </c>
      <c r="C4" s="67" t="s">
        <v>480</v>
      </c>
    </row>
    <row r="5" spans="1:3" ht="14" x14ac:dyDescent="0.25">
      <c r="A5" s="69" t="s">
        <v>539</v>
      </c>
      <c r="B5" s="69">
        <f>SUM(B6:B9)</f>
        <v>15251223.470000001</v>
      </c>
      <c r="C5" s="69">
        <f>SUM(C6:C9)</f>
        <v>143005312.03</v>
      </c>
    </row>
    <row r="6" spans="1:3" ht="14" x14ac:dyDescent="0.25">
      <c r="A6" s="70" t="s">
        <v>481</v>
      </c>
      <c r="B6" s="67">
        <v>15251223.470000001</v>
      </c>
      <c r="C6" s="67">
        <v>143005312.03</v>
      </c>
    </row>
    <row r="7" spans="1:3" ht="14" x14ac:dyDescent="0.25">
      <c r="A7" s="70" t="s">
        <v>482</v>
      </c>
      <c r="B7" s="67"/>
      <c r="C7" s="67"/>
    </row>
    <row r="8" spans="1:3" ht="14" x14ac:dyDescent="0.25">
      <c r="A8" s="70" t="s">
        <v>483</v>
      </c>
      <c r="B8" s="67"/>
      <c r="C8" s="67"/>
    </row>
    <row r="9" spans="1:3" ht="14" x14ac:dyDescent="0.25">
      <c r="A9" s="70" t="s">
        <v>484</v>
      </c>
      <c r="B9" s="67"/>
      <c r="C9" s="67"/>
    </row>
    <row r="10" spans="1:3" ht="14" x14ac:dyDescent="0.25">
      <c r="A10" s="72" t="s">
        <v>540</v>
      </c>
      <c r="B10" s="69">
        <f>SUM(B11:B23)</f>
        <v>19581908.07</v>
      </c>
      <c r="C10" s="69">
        <f>SUM(C11:C23)</f>
        <v>168531066.93000001</v>
      </c>
    </row>
    <row r="11" spans="1:3" ht="14" x14ac:dyDescent="0.25">
      <c r="A11" s="70" t="s">
        <v>485</v>
      </c>
      <c r="B11" s="67">
        <v>15061974.470000001</v>
      </c>
      <c r="C11" s="67">
        <v>137632212.06</v>
      </c>
    </row>
    <row r="12" spans="1:3" ht="14" x14ac:dyDescent="0.25">
      <c r="A12" s="70" t="s">
        <v>486</v>
      </c>
      <c r="B12" s="67"/>
      <c r="C12" s="67"/>
    </row>
    <row r="13" spans="1:3" ht="14" x14ac:dyDescent="0.25">
      <c r="A13" s="70" t="s">
        <v>487</v>
      </c>
      <c r="B13" s="67"/>
      <c r="C13" s="67"/>
    </row>
    <row r="14" spans="1:3" ht="14" x14ac:dyDescent="0.25">
      <c r="A14" s="70" t="s">
        <v>488</v>
      </c>
      <c r="B14" s="67"/>
      <c r="C14" s="67"/>
    </row>
    <row r="15" spans="1:3" ht="14" x14ac:dyDescent="0.25">
      <c r="A15" s="70" t="s">
        <v>489</v>
      </c>
      <c r="B15" s="67"/>
      <c r="C15" s="67"/>
    </row>
    <row r="16" spans="1:3" ht="14" x14ac:dyDescent="0.25">
      <c r="A16" s="70" t="s">
        <v>490</v>
      </c>
      <c r="B16" s="67"/>
      <c r="C16" s="67"/>
    </row>
    <row r="17" spans="1:3" ht="14" x14ac:dyDescent="0.25">
      <c r="A17" s="70" t="s">
        <v>491</v>
      </c>
      <c r="B17" s="67"/>
      <c r="C17" s="67"/>
    </row>
    <row r="18" spans="1:3" ht="14" x14ac:dyDescent="0.25">
      <c r="A18" s="70" t="s">
        <v>492</v>
      </c>
      <c r="B18" s="67"/>
      <c r="C18" s="67"/>
    </row>
    <row r="19" spans="1:3" ht="14" x14ac:dyDescent="0.25">
      <c r="A19" s="70" t="s">
        <v>493</v>
      </c>
      <c r="B19" s="67">
        <v>36249.040000000001</v>
      </c>
      <c r="C19" s="67">
        <v>487338.4</v>
      </c>
    </row>
    <row r="20" spans="1:3" ht="14" x14ac:dyDescent="0.25">
      <c r="A20" s="70" t="s">
        <v>494</v>
      </c>
      <c r="B20" s="67">
        <v>56645.77</v>
      </c>
      <c r="C20" s="67">
        <v>510403.74</v>
      </c>
    </row>
    <row r="21" spans="1:3" ht="14" x14ac:dyDescent="0.25">
      <c r="A21" s="70" t="s">
        <v>495</v>
      </c>
      <c r="B21" s="67">
        <v>514144.16</v>
      </c>
      <c r="C21" s="67">
        <v>12195271.9</v>
      </c>
    </row>
    <row r="22" spans="1:3" ht="14" x14ac:dyDescent="0.25">
      <c r="A22" s="70" t="s">
        <v>496</v>
      </c>
      <c r="B22" s="67">
        <v>0</v>
      </c>
      <c r="C22" s="67">
        <v>0</v>
      </c>
    </row>
    <row r="23" spans="1:3" ht="14" x14ac:dyDescent="0.25">
      <c r="A23" s="70" t="s">
        <v>497</v>
      </c>
      <c r="B23" s="67">
        <v>3912894.63</v>
      </c>
      <c r="C23" s="67">
        <v>17705840.829999998</v>
      </c>
    </row>
    <row r="24" spans="1:3" ht="14" x14ac:dyDescent="0.25">
      <c r="A24" s="70" t="s">
        <v>498</v>
      </c>
      <c r="B24" s="67">
        <v>3914751.3</v>
      </c>
      <c r="C24" s="67">
        <v>17983283.699999999</v>
      </c>
    </row>
    <row r="25" spans="1:3" ht="14" x14ac:dyDescent="0.25">
      <c r="A25" s="70" t="s">
        <v>499</v>
      </c>
      <c r="B25" s="67">
        <v>0</v>
      </c>
      <c r="C25" s="67">
        <v>-579151.01</v>
      </c>
    </row>
    <row r="26" spans="1:3" ht="14" x14ac:dyDescent="0.25">
      <c r="A26" s="70" t="s">
        <v>500</v>
      </c>
      <c r="B26" s="67">
        <v>0</v>
      </c>
      <c r="C26" s="67">
        <v>1114100.3799999999</v>
      </c>
    </row>
    <row r="27" spans="1:3" ht="14" x14ac:dyDescent="0.25">
      <c r="A27" s="70" t="s">
        <v>501</v>
      </c>
      <c r="B27" s="67">
        <v>297525.59000000003</v>
      </c>
      <c r="C27" s="67">
        <v>10655029.34</v>
      </c>
    </row>
    <row r="28" spans="1:3" ht="14" x14ac:dyDescent="0.25">
      <c r="A28" s="71" t="s">
        <v>502</v>
      </c>
      <c r="B28" s="67">
        <v>0</v>
      </c>
      <c r="C28" s="67">
        <v>0</v>
      </c>
    </row>
    <row r="29" spans="1:3" ht="14" x14ac:dyDescent="0.25">
      <c r="A29" s="71" t="s">
        <v>503</v>
      </c>
      <c r="B29" s="67"/>
      <c r="C29" s="67"/>
    </row>
    <row r="30" spans="1:3" ht="14" x14ac:dyDescent="0.25">
      <c r="A30" s="70" t="s">
        <v>504</v>
      </c>
      <c r="B30" s="67"/>
      <c r="C30" s="67"/>
    </row>
    <row r="31" spans="1:3" ht="14" x14ac:dyDescent="0.25">
      <c r="A31" s="70" t="s">
        <v>505</v>
      </c>
      <c r="B31" s="67"/>
      <c r="C31" s="67"/>
    </row>
    <row r="32" spans="1:3" ht="14" x14ac:dyDescent="0.25">
      <c r="A32" s="70" t="s">
        <v>506</v>
      </c>
      <c r="B32" s="67">
        <v>0</v>
      </c>
      <c r="C32" s="67">
        <v>0</v>
      </c>
    </row>
    <row r="33" spans="1:3" ht="14" x14ac:dyDescent="0.25">
      <c r="A33" s="70" t="s">
        <v>507</v>
      </c>
      <c r="B33" s="67"/>
      <c r="C33" s="67"/>
    </row>
    <row r="34" spans="1:3" ht="14" x14ac:dyDescent="0.25">
      <c r="A34" s="70" t="s">
        <v>508</v>
      </c>
      <c r="B34" s="67">
        <v>0</v>
      </c>
      <c r="C34" s="67">
        <v>1959780.61</v>
      </c>
    </row>
    <row r="35" spans="1:3" ht="14" x14ac:dyDescent="0.25">
      <c r="A35" s="70" t="s">
        <v>509</v>
      </c>
      <c r="B35" s="67">
        <v>-737.38</v>
      </c>
      <c r="C35" s="67">
        <v>334512.46000000002</v>
      </c>
    </row>
    <row r="36" spans="1:3" ht="14" x14ac:dyDescent="0.25">
      <c r="A36" s="72" t="s">
        <v>541</v>
      </c>
      <c r="B36" s="69">
        <f>B5-B10+SUM(B26:B35)-B28-B29</f>
        <v>-4033896.3899999997</v>
      </c>
      <c r="C36" s="69">
        <f>C5-C10+SUM(C26:C35)-C28-C29</f>
        <v>-11462332.110000007</v>
      </c>
    </row>
    <row r="37" spans="1:3" ht="14" x14ac:dyDescent="0.25">
      <c r="A37" s="70" t="s">
        <v>510</v>
      </c>
      <c r="B37" s="67">
        <v>3264568.76</v>
      </c>
      <c r="C37" s="67">
        <v>19630096.079999998</v>
      </c>
    </row>
    <row r="38" spans="1:3" ht="14" x14ac:dyDescent="0.25">
      <c r="A38" s="70" t="s">
        <v>511</v>
      </c>
      <c r="B38" s="67">
        <v>0</v>
      </c>
      <c r="C38" s="67">
        <v>199480.29</v>
      </c>
    </row>
    <row r="39" spans="1:3" ht="14" x14ac:dyDescent="0.25">
      <c r="A39" s="72" t="s">
        <v>542</v>
      </c>
      <c r="B39" s="69">
        <f>B36+B37-B38</f>
        <v>-769327.62999999989</v>
      </c>
      <c r="C39" s="69">
        <f>C36+C37-C38</f>
        <v>7968283.6799999913</v>
      </c>
    </row>
    <row r="40" spans="1:3" ht="14" x14ac:dyDescent="0.25">
      <c r="A40" s="70" t="s">
        <v>512</v>
      </c>
      <c r="B40" s="67">
        <v>-942966.72</v>
      </c>
      <c r="C40" s="67">
        <v>550257.23</v>
      </c>
    </row>
    <row r="41" spans="1:3" ht="14" x14ac:dyDescent="0.25">
      <c r="A41" s="72" t="s">
        <v>543</v>
      </c>
      <c r="B41" s="69">
        <f>B39-B40</f>
        <v>173639.09000000008</v>
      </c>
      <c r="C41" s="69">
        <f>C39-C40</f>
        <v>7418026.4499999918</v>
      </c>
    </row>
    <row r="42" spans="1:3" ht="14" x14ac:dyDescent="0.25">
      <c r="A42" s="73" t="s">
        <v>513</v>
      </c>
      <c r="B42" s="67"/>
      <c r="C42" s="67"/>
    </row>
    <row r="43" spans="1:3" ht="14" x14ac:dyDescent="0.25">
      <c r="A43" s="70" t="s">
        <v>514</v>
      </c>
      <c r="B43" s="67"/>
      <c r="C43" s="67"/>
    </row>
    <row r="44" spans="1:3" ht="14" x14ac:dyDescent="0.25">
      <c r="A44" s="70" t="s">
        <v>515</v>
      </c>
      <c r="B44" s="67"/>
      <c r="C44" s="67"/>
    </row>
    <row r="45" spans="1:3" ht="14" x14ac:dyDescent="0.25">
      <c r="A45" s="73" t="s">
        <v>516</v>
      </c>
      <c r="B45" s="67"/>
      <c r="C45" s="67"/>
    </row>
    <row r="46" spans="1:3" ht="14" x14ac:dyDescent="0.25">
      <c r="A46" s="70" t="s">
        <v>517</v>
      </c>
      <c r="B46" s="67"/>
      <c r="C46" s="67"/>
    </row>
    <row r="47" spans="1:3" ht="14" x14ac:dyDescent="0.25">
      <c r="A47" s="70" t="s">
        <v>518</v>
      </c>
      <c r="B47" s="67"/>
      <c r="C47" s="67"/>
    </row>
    <row r="48" spans="1:3" ht="14" x14ac:dyDescent="0.25">
      <c r="A48" s="72" t="s">
        <v>544</v>
      </c>
      <c r="B48" s="69"/>
      <c r="C48" s="69"/>
    </row>
    <row r="49" spans="1:3" ht="14" x14ac:dyDescent="0.25">
      <c r="A49" s="70" t="s">
        <v>519</v>
      </c>
      <c r="B49" s="67"/>
      <c r="C49" s="67"/>
    </row>
    <row r="50" spans="1:3" ht="14" x14ac:dyDescent="0.25">
      <c r="A50" s="73" t="s">
        <v>520</v>
      </c>
      <c r="B50" s="67"/>
      <c r="C50" s="67"/>
    </row>
    <row r="51" spans="1:3" ht="14" x14ac:dyDescent="0.25">
      <c r="A51" s="70" t="s">
        <v>521</v>
      </c>
      <c r="B51" s="67"/>
      <c r="C51" s="67"/>
    </row>
    <row r="52" spans="1:3" ht="14" x14ac:dyDescent="0.25">
      <c r="A52" s="70" t="s">
        <v>522</v>
      </c>
      <c r="B52" s="67"/>
      <c r="C52" s="67"/>
    </row>
    <row r="53" spans="1:3" ht="14" x14ac:dyDescent="0.25">
      <c r="A53" s="70" t="s">
        <v>523</v>
      </c>
      <c r="B53" s="67"/>
      <c r="C53" s="67"/>
    </row>
    <row r="54" spans="1:3" ht="14" x14ac:dyDescent="0.25">
      <c r="A54" s="70" t="s">
        <v>524</v>
      </c>
      <c r="B54" s="67"/>
      <c r="C54" s="67"/>
    </row>
    <row r="55" spans="1:3" ht="14" x14ac:dyDescent="0.25">
      <c r="A55" s="70" t="s">
        <v>525</v>
      </c>
      <c r="B55" s="67"/>
      <c r="C55" s="67"/>
    </row>
    <row r="56" spans="1:3" ht="14" x14ac:dyDescent="0.25">
      <c r="A56" s="73" t="s">
        <v>526</v>
      </c>
      <c r="B56" s="67"/>
      <c r="C56" s="67"/>
    </row>
    <row r="57" spans="1:3" ht="14" x14ac:dyDescent="0.25">
      <c r="A57" s="70" t="s">
        <v>527</v>
      </c>
      <c r="B57" s="67"/>
      <c r="C57" s="67"/>
    </row>
    <row r="58" spans="1:3" ht="14" x14ac:dyDescent="0.25">
      <c r="A58" s="70" t="s">
        <v>528</v>
      </c>
      <c r="B58" s="67"/>
      <c r="C58" s="67"/>
    </row>
    <row r="59" spans="1:3" ht="14" x14ac:dyDescent="0.25">
      <c r="A59" s="70" t="s">
        <v>529</v>
      </c>
      <c r="B59" s="67"/>
      <c r="C59" s="67"/>
    </row>
    <row r="60" spans="1:3" ht="14" x14ac:dyDescent="0.25">
      <c r="A60" s="70" t="s">
        <v>530</v>
      </c>
      <c r="B60" s="67"/>
      <c r="C60" s="67"/>
    </row>
    <row r="61" spans="1:3" ht="14" x14ac:dyDescent="0.25">
      <c r="A61" s="70" t="s">
        <v>531</v>
      </c>
      <c r="B61" s="67"/>
      <c r="C61" s="67"/>
    </row>
    <row r="62" spans="1:3" ht="14" x14ac:dyDescent="0.25">
      <c r="A62" s="70" t="s">
        <v>532</v>
      </c>
      <c r="B62" s="67"/>
      <c r="C62" s="67"/>
    </row>
    <row r="63" spans="1:3" ht="14" x14ac:dyDescent="0.25">
      <c r="A63" s="70" t="s">
        <v>533</v>
      </c>
      <c r="B63" s="67"/>
      <c r="C63" s="67"/>
    </row>
    <row r="64" spans="1:3" ht="14" x14ac:dyDescent="0.25">
      <c r="A64" s="70" t="s">
        <v>534</v>
      </c>
      <c r="B64" s="67"/>
      <c r="C64" s="67"/>
    </row>
    <row r="65" spans="1:3" ht="14" x14ac:dyDescent="0.25">
      <c r="A65" s="72" t="s">
        <v>545</v>
      </c>
      <c r="B65" s="69"/>
      <c r="C65" s="69"/>
    </row>
    <row r="66" spans="1:3" ht="14" x14ac:dyDescent="0.25">
      <c r="A66" s="70" t="s">
        <v>535</v>
      </c>
      <c r="B66" s="67"/>
      <c r="C66" s="67"/>
    </row>
    <row r="67" spans="1:3" ht="14" x14ac:dyDescent="0.25">
      <c r="A67" s="70" t="s">
        <v>536</v>
      </c>
      <c r="B67" s="67"/>
      <c r="C67" s="67"/>
    </row>
    <row r="68" spans="1:3" ht="14" x14ac:dyDescent="0.25">
      <c r="A68" s="72" t="s">
        <v>546</v>
      </c>
      <c r="B68" s="69"/>
      <c r="C68" s="69"/>
    </row>
    <row r="69" spans="1:3" ht="14" x14ac:dyDescent="0.25">
      <c r="A69" s="67" t="s">
        <v>537</v>
      </c>
      <c r="B69" s="67"/>
      <c r="C69" s="67"/>
    </row>
    <row r="70" spans="1:3" ht="14" x14ac:dyDescent="0.25">
      <c r="A70" s="67" t="s">
        <v>538</v>
      </c>
      <c r="B70" s="67"/>
      <c r="C70" s="67"/>
    </row>
    <row r="71" spans="1:3" ht="14" x14ac:dyDescent="0.25">
      <c r="A71" s="66"/>
      <c r="B71" s="66"/>
      <c r="C71" s="66"/>
    </row>
    <row r="72" spans="1:3" ht="14" x14ac:dyDescent="0.25">
      <c r="A72" s="66"/>
      <c r="B72" s="66"/>
      <c r="C72" s="66"/>
    </row>
    <row r="73" spans="1:3" ht="14" x14ac:dyDescent="0.25">
      <c r="A73" s="66"/>
      <c r="B73" s="66"/>
      <c r="C73" s="66"/>
    </row>
    <row r="74" spans="1:3" ht="14" x14ac:dyDescent="0.25">
      <c r="A74" s="66"/>
      <c r="B74" s="66"/>
      <c r="C74" s="66"/>
    </row>
    <row r="75" spans="1:3" ht="14" x14ac:dyDescent="0.25">
      <c r="A75" s="66"/>
      <c r="B75" s="66"/>
      <c r="C75" s="66"/>
    </row>
    <row r="76" spans="1:3" ht="14" x14ac:dyDescent="0.25">
      <c r="A76" s="66"/>
      <c r="B76" s="66"/>
      <c r="C76" s="66"/>
    </row>
    <row r="77" spans="1:3" ht="14" x14ac:dyDescent="0.25">
      <c r="A77" s="66"/>
      <c r="B77" s="66"/>
      <c r="C77" s="66"/>
    </row>
    <row r="78" spans="1:3" ht="14" x14ac:dyDescent="0.25">
      <c r="A78" s="66"/>
      <c r="B78" s="66"/>
      <c r="C78" s="66"/>
    </row>
    <row r="79" spans="1:3" ht="14" x14ac:dyDescent="0.25">
      <c r="A79" s="66"/>
      <c r="B79" s="66"/>
      <c r="C79" s="66"/>
    </row>
    <row r="80" spans="1:3" ht="14" x14ac:dyDescent="0.25">
      <c r="A80" s="66"/>
      <c r="B80" s="66"/>
      <c r="C80" s="66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80"/>
  <sheetViews>
    <sheetView topLeftCell="A26" workbookViewId="0">
      <selection sqref="A1:C80"/>
    </sheetView>
  </sheetViews>
  <sheetFormatPr defaultRowHeight="12" x14ac:dyDescent="0.25"/>
  <cols>
    <col min="1" max="1" width="55.77734375" style="61" customWidth="1"/>
    <col min="2" max="3" width="20.77734375" style="61" customWidth="1"/>
  </cols>
  <sheetData>
    <row r="1" spans="1:3" ht="14" x14ac:dyDescent="0.25">
      <c r="A1" s="68" t="s">
        <v>547</v>
      </c>
      <c r="B1" s="68"/>
      <c r="C1" s="68"/>
    </row>
    <row r="2" spans="1:3" ht="14" x14ac:dyDescent="0.25">
      <c r="A2" s="66" t="s">
        <v>384</v>
      </c>
      <c r="B2" s="66"/>
      <c r="C2" s="66" t="s">
        <v>385</v>
      </c>
    </row>
    <row r="3" spans="1:3" ht="14" x14ac:dyDescent="0.25">
      <c r="A3" s="66" t="s">
        <v>386</v>
      </c>
      <c r="B3" s="66"/>
      <c r="C3" s="66" t="s">
        <v>387</v>
      </c>
    </row>
    <row r="4" spans="1:3" ht="14" x14ac:dyDescent="0.25">
      <c r="A4" s="67" t="s">
        <v>478</v>
      </c>
      <c r="B4" s="67" t="s">
        <v>479</v>
      </c>
      <c r="C4" s="67" t="s">
        <v>480</v>
      </c>
    </row>
    <row r="5" spans="1:3" ht="14" x14ac:dyDescent="0.25">
      <c r="A5" s="69" t="s">
        <v>589</v>
      </c>
      <c r="B5" s="69"/>
      <c r="C5" s="69"/>
    </row>
    <row r="6" spans="1:3" ht="14" x14ac:dyDescent="0.25">
      <c r="A6" s="70" t="s">
        <v>548</v>
      </c>
      <c r="B6" s="67">
        <v>12067747.02</v>
      </c>
      <c r="C6" s="67">
        <v>240402833.66</v>
      </c>
    </row>
    <row r="7" spans="1:3" ht="14" x14ac:dyDescent="0.25">
      <c r="A7" s="70" t="s">
        <v>549</v>
      </c>
      <c r="B7" s="67"/>
      <c r="C7" s="67"/>
    </row>
    <row r="8" spans="1:3" ht="14" x14ac:dyDescent="0.25">
      <c r="A8" s="70" t="s">
        <v>550</v>
      </c>
      <c r="B8" s="67"/>
      <c r="C8" s="67"/>
    </row>
    <row r="9" spans="1:3" ht="14" x14ac:dyDescent="0.25">
      <c r="A9" s="70" t="s">
        <v>551</v>
      </c>
      <c r="B9" s="67"/>
      <c r="C9" s="67"/>
    </row>
    <row r="10" spans="1:3" ht="14" x14ac:dyDescent="0.25">
      <c r="A10" s="70" t="s">
        <v>552</v>
      </c>
      <c r="B10" s="67"/>
      <c r="C10" s="67"/>
    </row>
    <row r="11" spans="1:3" ht="14" x14ac:dyDescent="0.25">
      <c r="A11" s="70" t="s">
        <v>553</v>
      </c>
      <c r="B11" s="67"/>
      <c r="C11" s="67"/>
    </row>
    <row r="12" spans="1:3" ht="14" x14ac:dyDescent="0.25">
      <c r="A12" s="70" t="s">
        <v>554</v>
      </c>
      <c r="B12" s="67"/>
      <c r="C12" s="67"/>
    </row>
    <row r="13" spans="1:3" ht="14" x14ac:dyDescent="0.25">
      <c r="A13" s="70" t="s">
        <v>555</v>
      </c>
      <c r="B13" s="67"/>
      <c r="C13" s="67"/>
    </row>
    <row r="14" spans="1:3" ht="14" x14ac:dyDescent="0.25">
      <c r="A14" s="70" t="s">
        <v>556</v>
      </c>
      <c r="B14" s="67"/>
      <c r="C14" s="67"/>
    </row>
    <row r="15" spans="1:3" ht="14" x14ac:dyDescent="0.25">
      <c r="A15" s="70" t="s">
        <v>557</v>
      </c>
      <c r="B15" s="67"/>
      <c r="C15" s="67"/>
    </row>
    <row r="16" spans="1:3" ht="14" x14ac:dyDescent="0.25">
      <c r="A16" s="70" t="s">
        <v>558</v>
      </c>
      <c r="B16" s="67"/>
      <c r="C16" s="67"/>
    </row>
    <row r="17" spans="1:3" ht="14" x14ac:dyDescent="0.25">
      <c r="A17" s="70" t="s">
        <v>559</v>
      </c>
      <c r="B17" s="67">
        <v>0</v>
      </c>
      <c r="C17" s="67">
        <v>583764.79</v>
      </c>
    </row>
    <row r="18" spans="1:3" ht="14" x14ac:dyDescent="0.25">
      <c r="A18" s="70" t="s">
        <v>560</v>
      </c>
      <c r="B18" s="67">
        <v>216423.14</v>
      </c>
      <c r="C18" s="67">
        <v>238226893.25999999</v>
      </c>
    </row>
    <row r="19" spans="1:3" ht="14" x14ac:dyDescent="0.25">
      <c r="A19" s="72" t="s">
        <v>590</v>
      </c>
      <c r="B19" s="69">
        <f>SUM(B6:B18)</f>
        <v>12284170.16</v>
      </c>
      <c r="C19" s="69">
        <f>SUM(C6:C18)</f>
        <v>479213491.70999998</v>
      </c>
    </row>
    <row r="20" spans="1:3" ht="14" x14ac:dyDescent="0.25">
      <c r="A20" s="70" t="s">
        <v>561</v>
      </c>
      <c r="B20" s="67">
        <v>10028970</v>
      </c>
      <c r="C20" s="67">
        <v>41391390.340000004</v>
      </c>
    </row>
    <row r="21" spans="1:3" ht="14" x14ac:dyDescent="0.25">
      <c r="A21" s="70" t="s">
        <v>562</v>
      </c>
      <c r="B21" s="67"/>
      <c r="C21" s="67"/>
    </row>
    <row r="22" spans="1:3" ht="14" x14ac:dyDescent="0.25">
      <c r="A22" s="70" t="s">
        <v>563</v>
      </c>
      <c r="B22" s="67"/>
      <c r="C22" s="67"/>
    </row>
    <row r="23" spans="1:3" ht="14" x14ac:dyDescent="0.25">
      <c r="A23" s="70" t="s">
        <v>564</v>
      </c>
      <c r="B23" s="67"/>
      <c r="C23" s="67"/>
    </row>
    <row r="24" spans="1:3" ht="14" x14ac:dyDescent="0.25">
      <c r="A24" s="70" t="s">
        <v>565</v>
      </c>
      <c r="B24" s="67"/>
      <c r="C24" s="67"/>
    </row>
    <row r="25" spans="1:3" ht="14" x14ac:dyDescent="0.25">
      <c r="A25" s="70" t="s">
        <v>566</v>
      </c>
      <c r="B25" s="67"/>
      <c r="C25" s="67"/>
    </row>
    <row r="26" spans="1:3" ht="14" x14ac:dyDescent="0.25">
      <c r="A26" s="70" t="s">
        <v>567</v>
      </c>
      <c r="B26" s="67"/>
      <c r="C26" s="67"/>
    </row>
    <row r="27" spans="1:3" ht="14" x14ac:dyDescent="0.25">
      <c r="A27" s="70" t="s">
        <v>568</v>
      </c>
      <c r="B27" s="67">
        <v>426136.6</v>
      </c>
      <c r="C27" s="67">
        <v>4343202.38</v>
      </c>
    </row>
    <row r="28" spans="1:3" ht="14" x14ac:dyDescent="0.25">
      <c r="A28" s="70" t="s">
        <v>569</v>
      </c>
      <c r="B28" s="67">
        <v>62096.05</v>
      </c>
      <c r="C28" s="67">
        <v>1870101.99</v>
      </c>
    </row>
    <row r="29" spans="1:3" ht="14" x14ac:dyDescent="0.25">
      <c r="A29" s="70" t="s">
        <v>570</v>
      </c>
      <c r="B29" s="67">
        <v>732924.29</v>
      </c>
      <c r="C29" s="67">
        <v>74638705.030000001</v>
      </c>
    </row>
    <row r="30" spans="1:3" ht="14" x14ac:dyDescent="0.25">
      <c r="A30" s="72" t="s">
        <v>591</v>
      </c>
      <c r="B30" s="69">
        <f>SUM(B20:B29)</f>
        <v>11250126.940000001</v>
      </c>
      <c r="C30" s="69">
        <f>SUM(C20:C29)</f>
        <v>122243399.74000001</v>
      </c>
    </row>
    <row r="31" spans="1:3" ht="14" x14ac:dyDescent="0.25">
      <c r="A31" s="72" t="s">
        <v>592</v>
      </c>
      <c r="B31" s="69">
        <f>B19-B30</f>
        <v>1034043.2199999988</v>
      </c>
      <c r="C31" s="69">
        <f>C19-C30</f>
        <v>356970091.96999997</v>
      </c>
    </row>
    <row r="32" spans="1:3" ht="14" x14ac:dyDescent="0.25">
      <c r="A32" s="72" t="s">
        <v>593</v>
      </c>
      <c r="B32" s="69"/>
      <c r="C32" s="69"/>
    </row>
    <row r="33" spans="1:3" ht="14" x14ac:dyDescent="0.25">
      <c r="A33" s="70" t="s">
        <v>571</v>
      </c>
      <c r="B33" s="67">
        <v>700000</v>
      </c>
      <c r="C33" s="67">
        <v>404238231.51999998</v>
      </c>
    </row>
    <row r="34" spans="1:3" ht="14" x14ac:dyDescent="0.25">
      <c r="A34" s="70" t="s">
        <v>572</v>
      </c>
      <c r="B34" s="67">
        <v>25642.63</v>
      </c>
      <c r="C34" s="67">
        <v>2777106.72</v>
      </c>
    </row>
    <row r="35" spans="1:3" ht="14" x14ac:dyDescent="0.25">
      <c r="A35" s="70" t="s">
        <v>573</v>
      </c>
      <c r="B35" s="67">
        <v>690</v>
      </c>
      <c r="C35" s="67">
        <v>1626117.2</v>
      </c>
    </row>
    <row r="36" spans="1:3" ht="14" x14ac:dyDescent="0.25">
      <c r="A36" s="70" t="s">
        <v>574</v>
      </c>
      <c r="B36" s="67">
        <v>0</v>
      </c>
      <c r="C36" s="67">
        <v>0</v>
      </c>
    </row>
    <row r="37" spans="1:3" ht="14" x14ac:dyDescent="0.25">
      <c r="A37" s="70" t="s">
        <v>575</v>
      </c>
      <c r="B37" s="67">
        <v>0</v>
      </c>
      <c r="C37" s="67">
        <v>0</v>
      </c>
    </row>
    <row r="38" spans="1:3" ht="14" x14ac:dyDescent="0.25">
      <c r="A38" s="72" t="s">
        <v>594</v>
      </c>
      <c r="B38" s="69">
        <f>SUM(B33:B37)</f>
        <v>726332.63</v>
      </c>
      <c r="C38" s="69">
        <f>SUM(C33:C37)</f>
        <v>408641455.44</v>
      </c>
    </row>
    <row r="39" spans="1:3" ht="14" x14ac:dyDescent="0.25">
      <c r="A39" s="70" t="s">
        <v>576</v>
      </c>
      <c r="B39" s="67">
        <v>49519.42</v>
      </c>
      <c r="C39" s="67">
        <v>1943178.17</v>
      </c>
    </row>
    <row r="40" spans="1:3" ht="14" x14ac:dyDescent="0.25">
      <c r="A40" s="70" t="s">
        <v>577</v>
      </c>
      <c r="B40" s="67">
        <v>0</v>
      </c>
      <c r="C40" s="67">
        <v>391162689.86000001</v>
      </c>
    </row>
    <row r="41" spans="1:3" ht="14" x14ac:dyDescent="0.25">
      <c r="A41" s="70" t="s">
        <v>578</v>
      </c>
      <c r="B41" s="67"/>
      <c r="C41" s="67"/>
    </row>
    <row r="42" spans="1:3" ht="14" x14ac:dyDescent="0.25">
      <c r="A42" s="70" t="s">
        <v>579</v>
      </c>
      <c r="B42" s="67">
        <v>0</v>
      </c>
      <c r="C42" s="67">
        <v>0</v>
      </c>
    </row>
    <row r="43" spans="1:3" ht="14" x14ac:dyDescent="0.25">
      <c r="A43" s="70" t="s">
        <v>580</v>
      </c>
      <c r="B43" s="67">
        <v>0</v>
      </c>
      <c r="C43" s="67">
        <v>0</v>
      </c>
    </row>
    <row r="44" spans="1:3" ht="14" x14ac:dyDescent="0.25">
      <c r="A44" s="72" t="s">
        <v>595</v>
      </c>
      <c r="B44" s="69">
        <f>SUM(B39:B43)</f>
        <v>49519.42</v>
      </c>
      <c r="C44" s="69">
        <f>SUM(C39:C43)</f>
        <v>393105868.03000003</v>
      </c>
    </row>
    <row r="45" spans="1:3" ht="14" x14ac:dyDescent="0.25">
      <c r="A45" s="72" t="s">
        <v>596</v>
      </c>
      <c r="B45" s="69">
        <f>B38-B44</f>
        <v>676813.21</v>
      </c>
      <c r="C45" s="69">
        <f>C38-C44</f>
        <v>15535587.409999967</v>
      </c>
    </row>
    <row r="46" spans="1:3" ht="14" x14ac:dyDescent="0.25">
      <c r="A46" s="72" t="s">
        <v>597</v>
      </c>
      <c r="B46" s="69"/>
      <c r="C46" s="69"/>
    </row>
    <row r="47" spans="1:3" ht="14" x14ac:dyDescent="0.25">
      <c r="A47" s="70" t="s">
        <v>581</v>
      </c>
      <c r="B47" s="67">
        <v>0</v>
      </c>
      <c r="C47" s="67">
        <v>0</v>
      </c>
    </row>
    <row r="48" spans="1:3" ht="14" x14ac:dyDescent="0.25">
      <c r="A48" s="70" t="s">
        <v>582</v>
      </c>
      <c r="B48" s="67"/>
      <c r="C48" s="67"/>
    </row>
    <row r="49" spans="1:3" ht="14" x14ac:dyDescent="0.25">
      <c r="A49" s="70" t="s">
        <v>583</v>
      </c>
      <c r="B49" s="67">
        <v>75000000</v>
      </c>
      <c r="C49" s="67">
        <v>373000000</v>
      </c>
    </row>
    <row r="50" spans="1:3" ht="14" x14ac:dyDescent="0.25">
      <c r="A50" s="70" t="s">
        <v>584</v>
      </c>
      <c r="B50" s="67">
        <v>73035000</v>
      </c>
      <c r="C50" s="67">
        <v>719896920</v>
      </c>
    </row>
    <row r="51" spans="1:3" ht="14" x14ac:dyDescent="0.25">
      <c r="A51" s="72" t="s">
        <v>598</v>
      </c>
      <c r="B51" s="69">
        <f>SUM(B47,B49:B50)</f>
        <v>148035000</v>
      </c>
      <c r="C51" s="69">
        <f>SUM(C47,C49:C50)</f>
        <v>1092896920</v>
      </c>
    </row>
    <row r="52" spans="1:3" ht="14" x14ac:dyDescent="0.25">
      <c r="A52" s="70" t="s">
        <v>585</v>
      </c>
      <c r="B52" s="67">
        <v>53000000</v>
      </c>
      <c r="C52" s="67">
        <v>343000000</v>
      </c>
    </row>
    <row r="53" spans="1:3" ht="14" x14ac:dyDescent="0.25">
      <c r="A53" s="70" t="s">
        <v>586</v>
      </c>
      <c r="B53" s="67">
        <v>2010257.3</v>
      </c>
      <c r="C53" s="67">
        <v>23285007.23</v>
      </c>
    </row>
    <row r="54" spans="1:3" ht="14" x14ac:dyDescent="0.25">
      <c r="A54" s="70" t="s">
        <v>587</v>
      </c>
      <c r="B54" s="67">
        <v>83885761.540000007</v>
      </c>
      <c r="C54" s="67">
        <v>1115706894.1400001</v>
      </c>
    </row>
    <row r="55" spans="1:3" ht="14" x14ac:dyDescent="0.25">
      <c r="A55" s="72" t="s">
        <v>599</v>
      </c>
      <c r="B55" s="69">
        <f>SUM(B51:B54)</f>
        <v>286931018.84000003</v>
      </c>
      <c r="C55" s="69">
        <f>SUM(C51:C54)</f>
        <v>2574888821.3699999</v>
      </c>
    </row>
    <row r="56" spans="1:3" ht="14" x14ac:dyDescent="0.25">
      <c r="A56" s="72" t="s">
        <v>600</v>
      </c>
      <c r="B56" s="69">
        <f>SUM(B51-B55)</f>
        <v>-138896018.84000003</v>
      </c>
      <c r="C56" s="69">
        <f>SUM(C51-C55)</f>
        <v>-1481991901.3699999</v>
      </c>
    </row>
    <row r="57" spans="1:3" ht="14" x14ac:dyDescent="0.25">
      <c r="A57" s="72" t="s">
        <v>601</v>
      </c>
      <c r="B57" s="69">
        <v>-73730.929999999993</v>
      </c>
      <c r="C57" s="69">
        <v>-111830.44</v>
      </c>
    </row>
    <row r="58" spans="1:3" ht="14" x14ac:dyDescent="0.25">
      <c r="A58" s="72" t="s">
        <v>602</v>
      </c>
      <c r="B58" s="69">
        <f>SUM(B31,B45,B56,B57)</f>
        <v>-137258893.34000003</v>
      </c>
      <c r="C58" s="69">
        <f>SUM(C31,C45,C56,C57)</f>
        <v>-1109598052.4300001</v>
      </c>
    </row>
    <row r="59" spans="1:3" ht="14" x14ac:dyDescent="0.25">
      <c r="A59" s="70" t="s">
        <v>588</v>
      </c>
      <c r="B59" s="67">
        <v>182455036.53</v>
      </c>
      <c r="C59" s="67">
        <v>72263251.700000003</v>
      </c>
    </row>
    <row r="60" spans="1:3" ht="14" x14ac:dyDescent="0.25">
      <c r="A60" s="72" t="s">
        <v>603</v>
      </c>
      <c r="B60" s="69">
        <f>SUM(B58,B59)</f>
        <v>45196143.189999968</v>
      </c>
      <c r="C60" s="69">
        <f>SUM(C58,C59)</f>
        <v>-1037334800.73</v>
      </c>
    </row>
    <row r="61" spans="1:3" ht="14" x14ac:dyDescent="0.25">
      <c r="A61" s="66"/>
      <c r="B61" s="66"/>
      <c r="C61" s="66"/>
    </row>
    <row r="62" spans="1:3" ht="14" x14ac:dyDescent="0.25">
      <c r="A62" s="66"/>
      <c r="B62" s="66"/>
      <c r="C62" s="66"/>
    </row>
    <row r="63" spans="1:3" ht="14" x14ac:dyDescent="0.25">
      <c r="A63" s="66"/>
      <c r="B63" s="66"/>
      <c r="C63" s="66"/>
    </row>
    <row r="64" spans="1:3" ht="14" x14ac:dyDescent="0.25">
      <c r="A64" s="66"/>
      <c r="B64" s="66"/>
      <c r="C64" s="66"/>
    </row>
    <row r="65" spans="1:3" ht="14" x14ac:dyDescent="0.25">
      <c r="A65" s="66"/>
      <c r="B65" s="66"/>
      <c r="C65" s="66"/>
    </row>
    <row r="66" spans="1:3" ht="14" x14ac:dyDescent="0.25">
      <c r="A66" s="66"/>
      <c r="B66" s="66"/>
      <c r="C66" s="66"/>
    </row>
    <row r="67" spans="1:3" ht="14" x14ac:dyDescent="0.25">
      <c r="A67" s="66"/>
      <c r="B67" s="66"/>
      <c r="C67" s="66"/>
    </row>
    <row r="68" spans="1:3" ht="14" x14ac:dyDescent="0.25">
      <c r="A68" s="66"/>
      <c r="B68" s="66"/>
      <c r="C68" s="66"/>
    </row>
    <row r="69" spans="1:3" ht="14" x14ac:dyDescent="0.25">
      <c r="A69" s="66"/>
      <c r="B69" s="66"/>
      <c r="C69" s="66"/>
    </row>
    <row r="70" spans="1:3" ht="14" x14ac:dyDescent="0.25">
      <c r="A70" s="66"/>
      <c r="B70" s="66"/>
      <c r="C70" s="66"/>
    </row>
    <row r="71" spans="1:3" ht="14" x14ac:dyDescent="0.25">
      <c r="A71" s="66"/>
      <c r="B71" s="66"/>
      <c r="C71" s="66"/>
    </row>
    <row r="72" spans="1:3" ht="14" x14ac:dyDescent="0.25">
      <c r="A72" s="66"/>
      <c r="B72" s="66"/>
      <c r="C72" s="66"/>
    </row>
    <row r="73" spans="1:3" ht="14" x14ac:dyDescent="0.25">
      <c r="A73" s="66"/>
      <c r="B73" s="66"/>
      <c r="C73" s="66"/>
    </row>
    <row r="74" spans="1:3" ht="14" x14ac:dyDescent="0.25">
      <c r="A74" s="66"/>
      <c r="B74" s="66"/>
      <c r="C74" s="66"/>
    </row>
    <row r="75" spans="1:3" ht="14" x14ac:dyDescent="0.25">
      <c r="A75" s="66"/>
      <c r="B75" s="66"/>
      <c r="C75" s="66"/>
    </row>
    <row r="76" spans="1:3" ht="14" x14ac:dyDescent="0.25">
      <c r="A76" s="66"/>
      <c r="B76" s="66"/>
      <c r="C76" s="66"/>
    </row>
    <row r="77" spans="1:3" ht="14" x14ac:dyDescent="0.25">
      <c r="A77" s="66"/>
      <c r="B77" s="66"/>
      <c r="C77" s="66"/>
    </row>
    <row r="78" spans="1:3" ht="14" x14ac:dyDescent="0.25">
      <c r="A78" s="66"/>
      <c r="B78" s="66"/>
      <c r="C78" s="66"/>
    </row>
    <row r="79" spans="1:3" ht="14" x14ac:dyDescent="0.25">
      <c r="A79" s="66"/>
      <c r="B79" s="66"/>
      <c r="C79" s="66"/>
    </row>
    <row r="80" spans="1:3" ht="14" x14ac:dyDescent="0.25">
      <c r="A80" s="66"/>
      <c r="B80" s="66"/>
      <c r="C80" s="6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211"/>
  <sheetViews>
    <sheetView workbookViewId="0">
      <selection activeCell="E7" sqref="E7"/>
    </sheetView>
  </sheetViews>
  <sheetFormatPr defaultRowHeight="12" x14ac:dyDescent="0.25"/>
  <sheetData>
    <row r="1" spans="1:1" x14ac:dyDescent="0.25">
      <c r="A1" t="s">
        <v>181</v>
      </c>
    </row>
    <row r="2" spans="1:1" x14ac:dyDescent="0.25">
      <c r="A2" t="s">
        <v>10</v>
      </c>
    </row>
    <row r="3" spans="1:1" x14ac:dyDescent="0.25">
      <c r="A3" t="s">
        <v>183</v>
      </c>
    </row>
    <row r="4" spans="1:1" x14ac:dyDescent="0.25">
      <c r="A4" t="s">
        <v>185</v>
      </c>
    </row>
    <row r="5" spans="1:1" x14ac:dyDescent="0.25">
      <c r="A5" t="s">
        <v>187</v>
      </c>
    </row>
    <row r="6" spans="1:1" x14ac:dyDescent="0.25">
      <c r="A6" t="s">
        <v>189</v>
      </c>
    </row>
    <row r="7" spans="1:1" x14ac:dyDescent="0.25">
      <c r="A7" t="s">
        <v>191</v>
      </c>
    </row>
    <row r="8" spans="1:1" x14ac:dyDescent="0.25">
      <c r="A8" t="s">
        <v>193</v>
      </c>
    </row>
    <row r="9" spans="1:1" x14ac:dyDescent="0.25">
      <c r="A9" t="s">
        <v>195</v>
      </c>
    </row>
    <row r="10" spans="1:1" x14ac:dyDescent="0.25">
      <c r="A10" t="s">
        <v>197</v>
      </c>
    </row>
    <row r="11" spans="1:1" x14ac:dyDescent="0.25">
      <c r="A11" t="s">
        <v>199</v>
      </c>
    </row>
    <row r="12" spans="1:1" x14ac:dyDescent="0.25">
      <c r="A12" t="s">
        <v>201</v>
      </c>
    </row>
    <row r="13" spans="1:1" x14ac:dyDescent="0.25">
      <c r="A13" t="s">
        <v>203</v>
      </c>
    </row>
    <row r="14" spans="1:1" x14ac:dyDescent="0.25">
      <c r="A14" t="s">
        <v>205</v>
      </c>
    </row>
    <row r="15" spans="1:1" x14ac:dyDescent="0.25">
      <c r="A15" t="s">
        <v>207</v>
      </c>
    </row>
    <row r="16" spans="1:1" x14ac:dyDescent="0.25">
      <c r="A16" t="s">
        <v>209</v>
      </c>
    </row>
    <row r="17" spans="1:1" x14ac:dyDescent="0.25">
      <c r="A17" t="s">
        <v>211</v>
      </c>
    </row>
    <row r="18" spans="1:1" x14ac:dyDescent="0.25">
      <c r="A18" t="s">
        <v>213</v>
      </c>
    </row>
    <row r="19" spans="1:1" x14ac:dyDescent="0.25">
      <c r="A19" t="s">
        <v>215</v>
      </c>
    </row>
    <row r="20" spans="1:1" x14ac:dyDescent="0.25">
      <c r="A20" t="s">
        <v>217</v>
      </c>
    </row>
    <row r="21" spans="1:1" x14ac:dyDescent="0.25">
      <c r="A21" t="s">
        <v>219</v>
      </c>
    </row>
    <row r="22" spans="1:1" x14ac:dyDescent="0.25">
      <c r="A22" t="s">
        <v>221</v>
      </c>
    </row>
    <row r="23" spans="1:1" x14ac:dyDescent="0.25">
      <c r="A23" t="s">
        <v>223</v>
      </c>
    </row>
    <row r="24" spans="1:1" x14ac:dyDescent="0.25">
      <c r="A24" t="s">
        <v>225</v>
      </c>
    </row>
    <row r="25" spans="1:1" x14ac:dyDescent="0.25">
      <c r="A25" t="s">
        <v>227</v>
      </c>
    </row>
    <row r="26" spans="1:1" x14ac:dyDescent="0.25">
      <c r="A26" t="s">
        <v>229</v>
      </c>
    </row>
    <row r="27" spans="1:1" x14ac:dyDescent="0.25">
      <c r="A27" t="s">
        <v>231</v>
      </c>
    </row>
    <row r="28" spans="1:1" x14ac:dyDescent="0.25">
      <c r="A28" t="s">
        <v>233</v>
      </c>
    </row>
    <row r="29" spans="1:1" x14ac:dyDescent="0.25">
      <c r="A29" t="s">
        <v>235</v>
      </c>
    </row>
    <row r="30" spans="1:1" x14ac:dyDescent="0.25">
      <c r="A30" t="s">
        <v>237</v>
      </c>
    </row>
    <row r="31" spans="1:1" x14ac:dyDescent="0.25">
      <c r="A31" t="s">
        <v>239</v>
      </c>
    </row>
    <row r="32" spans="1:1" x14ac:dyDescent="0.25">
      <c r="A32" t="s">
        <v>241</v>
      </c>
    </row>
    <row r="33" spans="1:1" x14ac:dyDescent="0.25">
      <c r="A33" t="s">
        <v>243</v>
      </c>
    </row>
    <row r="34" spans="1:1" x14ac:dyDescent="0.25">
      <c r="A34" t="s">
        <v>245</v>
      </c>
    </row>
    <row r="35" spans="1:1" x14ac:dyDescent="0.25">
      <c r="A35" t="s">
        <v>247</v>
      </c>
    </row>
    <row r="36" spans="1:1" x14ac:dyDescent="0.25">
      <c r="A36" t="s">
        <v>249</v>
      </c>
    </row>
    <row r="37" spans="1:1" x14ac:dyDescent="0.25">
      <c r="A37" t="s">
        <v>251</v>
      </c>
    </row>
    <row r="38" spans="1:1" x14ac:dyDescent="0.25">
      <c r="A38" t="s">
        <v>252</v>
      </c>
    </row>
    <row r="39" spans="1:1" x14ac:dyDescent="0.25">
      <c r="A39" t="s">
        <v>262</v>
      </c>
    </row>
    <row r="40" spans="1:1" x14ac:dyDescent="0.25">
      <c r="A40" t="s">
        <v>264</v>
      </c>
    </row>
    <row r="41" spans="1:1" x14ac:dyDescent="0.25">
      <c r="A41" t="s">
        <v>182</v>
      </c>
    </row>
    <row r="42" spans="1:1" x14ac:dyDescent="0.25">
      <c r="A42" t="s">
        <v>11</v>
      </c>
    </row>
    <row r="43" spans="1:1" x14ac:dyDescent="0.25">
      <c r="A43" t="s">
        <v>184</v>
      </c>
    </row>
    <row r="44" spans="1:1" x14ac:dyDescent="0.25">
      <c r="A44" t="s">
        <v>186</v>
      </c>
    </row>
    <row r="45" spans="1:1" x14ac:dyDescent="0.25">
      <c r="A45" t="s">
        <v>188</v>
      </c>
    </row>
    <row r="46" spans="1:1" x14ac:dyDescent="0.25">
      <c r="A46" t="s">
        <v>190</v>
      </c>
    </row>
    <row r="47" spans="1:1" x14ac:dyDescent="0.25">
      <c r="A47" t="s">
        <v>192</v>
      </c>
    </row>
    <row r="48" spans="1:1" x14ac:dyDescent="0.25">
      <c r="A48" t="s">
        <v>194</v>
      </c>
    </row>
    <row r="49" spans="1:1" x14ac:dyDescent="0.25">
      <c r="A49" t="s">
        <v>196</v>
      </c>
    </row>
    <row r="50" spans="1:1" x14ac:dyDescent="0.25">
      <c r="A50" t="s">
        <v>198</v>
      </c>
    </row>
    <row r="51" spans="1:1" x14ac:dyDescent="0.25">
      <c r="A51" t="s">
        <v>200</v>
      </c>
    </row>
    <row r="52" spans="1:1" x14ac:dyDescent="0.25">
      <c r="A52" t="s">
        <v>202</v>
      </c>
    </row>
    <row r="53" spans="1:1" x14ac:dyDescent="0.25">
      <c r="A53" t="s">
        <v>204</v>
      </c>
    </row>
    <row r="54" spans="1:1" x14ac:dyDescent="0.25">
      <c r="A54" t="s">
        <v>206</v>
      </c>
    </row>
    <row r="55" spans="1:1" x14ac:dyDescent="0.25">
      <c r="A55" t="s">
        <v>208</v>
      </c>
    </row>
    <row r="56" spans="1:1" x14ac:dyDescent="0.25">
      <c r="A56" t="s">
        <v>210</v>
      </c>
    </row>
    <row r="57" spans="1:1" x14ac:dyDescent="0.25">
      <c r="A57" t="s">
        <v>212</v>
      </c>
    </row>
    <row r="58" spans="1:1" x14ac:dyDescent="0.25">
      <c r="A58" t="s">
        <v>214</v>
      </c>
    </row>
    <row r="59" spans="1:1" x14ac:dyDescent="0.25">
      <c r="A59" t="s">
        <v>216</v>
      </c>
    </row>
    <row r="60" spans="1:1" x14ac:dyDescent="0.25">
      <c r="A60" t="s">
        <v>218</v>
      </c>
    </row>
    <row r="61" spans="1:1" x14ac:dyDescent="0.25">
      <c r="A61" t="s">
        <v>220</v>
      </c>
    </row>
    <row r="62" spans="1:1" x14ac:dyDescent="0.25">
      <c r="A62" t="s">
        <v>222</v>
      </c>
    </row>
    <row r="63" spans="1:1" x14ac:dyDescent="0.25">
      <c r="A63" t="s">
        <v>224</v>
      </c>
    </row>
    <row r="64" spans="1:1" x14ac:dyDescent="0.25">
      <c r="A64" t="s">
        <v>226</v>
      </c>
    </row>
    <row r="65" spans="1:1" x14ac:dyDescent="0.25">
      <c r="A65" t="s">
        <v>228</v>
      </c>
    </row>
    <row r="66" spans="1:1" x14ac:dyDescent="0.25">
      <c r="A66" t="s">
        <v>230</v>
      </c>
    </row>
    <row r="67" spans="1:1" x14ac:dyDescent="0.25">
      <c r="A67" t="s">
        <v>232</v>
      </c>
    </row>
    <row r="68" spans="1:1" x14ac:dyDescent="0.25">
      <c r="A68" t="s">
        <v>234</v>
      </c>
    </row>
    <row r="69" spans="1:1" x14ac:dyDescent="0.25">
      <c r="A69" t="s">
        <v>236</v>
      </c>
    </row>
    <row r="70" spans="1:1" x14ac:dyDescent="0.25">
      <c r="A70" t="s">
        <v>238</v>
      </c>
    </row>
    <row r="71" spans="1:1" x14ac:dyDescent="0.25">
      <c r="A71" t="s">
        <v>240</v>
      </c>
    </row>
    <row r="72" spans="1:1" x14ac:dyDescent="0.25">
      <c r="A72" t="s">
        <v>242</v>
      </c>
    </row>
    <row r="73" spans="1:1" x14ac:dyDescent="0.25">
      <c r="A73" t="s">
        <v>244</v>
      </c>
    </row>
    <row r="74" spans="1:1" x14ac:dyDescent="0.25">
      <c r="A74" t="s">
        <v>246</v>
      </c>
    </row>
    <row r="75" spans="1:1" x14ac:dyDescent="0.25">
      <c r="A75" t="s">
        <v>248</v>
      </c>
    </row>
    <row r="76" spans="1:1" x14ac:dyDescent="0.25">
      <c r="A76" t="s">
        <v>250</v>
      </c>
    </row>
    <row r="77" spans="1:1" x14ac:dyDescent="0.25">
      <c r="A77" t="s">
        <v>224</v>
      </c>
    </row>
    <row r="78" spans="1:1" x14ac:dyDescent="0.25">
      <c r="A78" t="s">
        <v>226</v>
      </c>
    </row>
    <row r="79" spans="1:1" x14ac:dyDescent="0.25">
      <c r="A79" t="s">
        <v>253</v>
      </c>
    </row>
    <row r="80" spans="1:1" x14ac:dyDescent="0.25">
      <c r="A80" t="s">
        <v>254</v>
      </c>
    </row>
    <row r="81" spans="1:1" x14ac:dyDescent="0.25">
      <c r="A81" t="s">
        <v>255</v>
      </c>
    </row>
    <row r="82" spans="1:1" x14ac:dyDescent="0.25">
      <c r="A82" t="s">
        <v>256</v>
      </c>
    </row>
    <row r="83" spans="1:1" x14ac:dyDescent="0.25">
      <c r="A83" t="s">
        <v>257</v>
      </c>
    </row>
    <row r="84" spans="1:1" x14ac:dyDescent="0.25">
      <c r="A84" t="s">
        <v>258</v>
      </c>
    </row>
    <row r="85" spans="1:1" x14ac:dyDescent="0.25">
      <c r="A85" t="s">
        <v>259</v>
      </c>
    </row>
    <row r="86" spans="1:1" x14ac:dyDescent="0.25">
      <c r="A86" t="s">
        <v>260</v>
      </c>
    </row>
    <row r="87" spans="1:1" x14ac:dyDescent="0.25">
      <c r="A87" t="s">
        <v>261</v>
      </c>
    </row>
    <row r="88" spans="1:1" x14ac:dyDescent="0.25">
      <c r="A88" t="s">
        <v>263</v>
      </c>
    </row>
    <row r="89" spans="1:1" x14ac:dyDescent="0.25">
      <c r="A89" t="s">
        <v>265</v>
      </c>
    </row>
    <row r="90" spans="1:1" x14ac:dyDescent="0.25">
      <c r="A90" t="s">
        <v>266</v>
      </c>
    </row>
    <row r="91" spans="1:1" x14ac:dyDescent="0.25">
      <c r="A91" t="s">
        <v>267</v>
      </c>
    </row>
    <row r="92" spans="1:1" x14ac:dyDescent="0.25">
      <c r="A92" t="s">
        <v>268</v>
      </c>
    </row>
    <row r="93" spans="1:1" x14ac:dyDescent="0.25">
      <c r="A93" t="s">
        <v>269</v>
      </c>
    </row>
    <row r="94" spans="1:1" x14ac:dyDescent="0.25">
      <c r="A94" t="s">
        <v>270</v>
      </c>
    </row>
    <row r="95" spans="1:1" x14ac:dyDescent="0.25">
      <c r="A95" t="s">
        <v>271</v>
      </c>
    </row>
    <row r="96" spans="1:1" x14ac:dyDescent="0.25">
      <c r="A96" t="s">
        <v>272</v>
      </c>
    </row>
    <row r="97" spans="1:1" x14ac:dyDescent="0.25">
      <c r="A97" t="s">
        <v>273</v>
      </c>
    </row>
    <row r="98" spans="1:1" x14ac:dyDescent="0.25">
      <c r="A98" t="s">
        <v>274</v>
      </c>
    </row>
    <row r="99" spans="1:1" x14ac:dyDescent="0.25">
      <c r="A99" t="s">
        <v>275</v>
      </c>
    </row>
    <row r="100" spans="1:1" x14ac:dyDescent="0.25">
      <c r="A100" t="s">
        <v>276</v>
      </c>
    </row>
    <row r="101" spans="1:1" x14ac:dyDescent="0.25">
      <c r="A101" t="s">
        <v>277</v>
      </c>
    </row>
    <row r="102" spans="1:1" x14ac:dyDescent="0.25">
      <c r="A102" t="s">
        <v>278</v>
      </c>
    </row>
    <row r="103" spans="1:1" x14ac:dyDescent="0.25">
      <c r="A103" t="s">
        <v>279</v>
      </c>
    </row>
    <row r="104" spans="1:1" x14ac:dyDescent="0.25">
      <c r="A104" t="s">
        <v>280</v>
      </c>
    </row>
    <row r="105" spans="1:1" x14ac:dyDescent="0.25">
      <c r="A105" t="s">
        <v>281</v>
      </c>
    </row>
    <row r="106" spans="1:1" x14ac:dyDescent="0.25">
      <c r="A106" t="s">
        <v>282</v>
      </c>
    </row>
    <row r="107" spans="1:1" x14ac:dyDescent="0.25">
      <c r="A107" t="s">
        <v>283</v>
      </c>
    </row>
    <row r="108" spans="1:1" x14ac:dyDescent="0.25">
      <c r="A108" t="s">
        <v>284</v>
      </c>
    </row>
    <row r="109" spans="1:1" x14ac:dyDescent="0.25">
      <c r="A109" t="s">
        <v>285</v>
      </c>
    </row>
    <row r="110" spans="1:1" x14ac:dyDescent="0.25">
      <c r="A110" t="s">
        <v>286</v>
      </c>
    </row>
    <row r="111" spans="1:1" x14ac:dyDescent="0.25">
      <c r="A111" t="s">
        <v>287</v>
      </c>
    </row>
    <row r="112" spans="1:1" x14ac:dyDescent="0.25">
      <c r="A112" t="s">
        <v>288</v>
      </c>
    </row>
    <row r="113" spans="1:1" x14ac:dyDescent="0.25">
      <c r="A113" t="s">
        <v>289</v>
      </c>
    </row>
    <row r="114" spans="1:1" x14ac:dyDescent="0.25">
      <c r="A114" t="s">
        <v>290</v>
      </c>
    </row>
    <row r="115" spans="1:1" x14ac:dyDescent="0.25">
      <c r="A115" t="s">
        <v>291</v>
      </c>
    </row>
    <row r="116" spans="1:1" x14ac:dyDescent="0.25">
      <c r="A116" t="s">
        <v>292</v>
      </c>
    </row>
    <row r="117" spans="1:1" x14ac:dyDescent="0.25">
      <c r="A117" t="s">
        <v>293</v>
      </c>
    </row>
    <row r="118" spans="1:1" x14ac:dyDescent="0.25">
      <c r="A118" t="s">
        <v>294</v>
      </c>
    </row>
    <row r="119" spans="1:1" x14ac:dyDescent="0.25">
      <c r="A119" t="s">
        <v>295</v>
      </c>
    </row>
    <row r="120" spans="1:1" x14ac:dyDescent="0.25">
      <c r="A120" t="s">
        <v>296</v>
      </c>
    </row>
    <row r="121" spans="1:1" x14ac:dyDescent="0.25">
      <c r="A121" t="s">
        <v>297</v>
      </c>
    </row>
    <row r="122" spans="1:1" x14ac:dyDescent="0.25">
      <c r="A122" t="s">
        <v>298</v>
      </c>
    </row>
    <row r="123" spans="1:1" x14ac:dyDescent="0.25">
      <c r="A123" t="s">
        <v>299</v>
      </c>
    </row>
    <row r="124" spans="1:1" x14ac:dyDescent="0.25">
      <c r="A124" t="s">
        <v>300</v>
      </c>
    </row>
    <row r="125" spans="1:1" x14ac:dyDescent="0.25">
      <c r="A125" t="s">
        <v>301</v>
      </c>
    </row>
    <row r="126" spans="1:1" x14ac:dyDescent="0.25">
      <c r="A126" t="s">
        <v>302</v>
      </c>
    </row>
    <row r="127" spans="1:1" x14ac:dyDescent="0.25">
      <c r="A127" t="s">
        <v>303</v>
      </c>
    </row>
    <row r="128" spans="1:1" x14ac:dyDescent="0.25">
      <c r="A128" t="s">
        <v>304</v>
      </c>
    </row>
    <row r="129" spans="1:1" x14ac:dyDescent="0.25">
      <c r="A129" t="s">
        <v>305</v>
      </c>
    </row>
    <row r="130" spans="1:1" x14ac:dyDescent="0.25">
      <c r="A130" t="s">
        <v>306</v>
      </c>
    </row>
    <row r="131" spans="1:1" x14ac:dyDescent="0.25">
      <c r="A131" t="s">
        <v>307</v>
      </c>
    </row>
    <row r="132" spans="1:1" x14ac:dyDescent="0.25">
      <c r="A132" t="s">
        <v>308</v>
      </c>
    </row>
    <row r="133" spans="1:1" x14ac:dyDescent="0.25">
      <c r="A133" t="s">
        <v>309</v>
      </c>
    </row>
    <row r="134" spans="1:1" x14ac:dyDescent="0.25">
      <c r="A134" t="s">
        <v>310</v>
      </c>
    </row>
    <row r="135" spans="1:1" x14ac:dyDescent="0.25">
      <c r="A135" t="s">
        <v>311</v>
      </c>
    </row>
    <row r="136" spans="1:1" x14ac:dyDescent="0.25">
      <c r="A136" t="s">
        <v>312</v>
      </c>
    </row>
    <row r="137" spans="1:1" x14ac:dyDescent="0.25">
      <c r="A137" t="s">
        <v>313</v>
      </c>
    </row>
    <row r="138" spans="1:1" x14ac:dyDescent="0.25">
      <c r="A138" t="s">
        <v>314</v>
      </c>
    </row>
    <row r="139" spans="1:1" x14ac:dyDescent="0.25">
      <c r="A139" t="s">
        <v>315</v>
      </c>
    </row>
    <row r="140" spans="1:1" x14ac:dyDescent="0.25">
      <c r="A140" t="s">
        <v>316</v>
      </c>
    </row>
    <row r="141" spans="1:1" x14ac:dyDescent="0.25">
      <c r="A141" t="s">
        <v>317</v>
      </c>
    </row>
    <row r="142" spans="1:1" x14ac:dyDescent="0.25">
      <c r="A142" t="s">
        <v>318</v>
      </c>
    </row>
    <row r="143" spans="1:1" x14ac:dyDescent="0.25">
      <c r="A143" t="s">
        <v>319</v>
      </c>
    </row>
    <row r="144" spans="1:1" x14ac:dyDescent="0.25">
      <c r="A144" t="s">
        <v>320</v>
      </c>
    </row>
    <row r="145" spans="1:1" x14ac:dyDescent="0.25">
      <c r="A145" t="s">
        <v>321</v>
      </c>
    </row>
    <row r="146" spans="1:1" x14ac:dyDescent="0.25">
      <c r="A146" t="s">
        <v>322</v>
      </c>
    </row>
    <row r="147" spans="1:1" x14ac:dyDescent="0.25">
      <c r="A147" t="s">
        <v>323</v>
      </c>
    </row>
    <row r="148" spans="1:1" x14ac:dyDescent="0.25">
      <c r="A148" t="s">
        <v>324</v>
      </c>
    </row>
    <row r="149" spans="1:1" x14ac:dyDescent="0.25">
      <c r="A149" t="s">
        <v>325</v>
      </c>
    </row>
    <row r="150" spans="1:1" x14ac:dyDescent="0.25">
      <c r="A150" t="s">
        <v>326</v>
      </c>
    </row>
    <row r="151" spans="1:1" x14ac:dyDescent="0.25">
      <c r="A151" t="s">
        <v>327</v>
      </c>
    </row>
    <row r="152" spans="1:1" x14ac:dyDescent="0.25">
      <c r="A152" t="s">
        <v>328</v>
      </c>
    </row>
    <row r="153" spans="1:1" x14ac:dyDescent="0.25">
      <c r="A153" t="s">
        <v>329</v>
      </c>
    </row>
    <row r="154" spans="1:1" x14ac:dyDescent="0.25">
      <c r="A154" t="s">
        <v>330</v>
      </c>
    </row>
    <row r="155" spans="1:1" x14ac:dyDescent="0.25">
      <c r="A155" t="s">
        <v>331</v>
      </c>
    </row>
    <row r="156" spans="1:1" x14ac:dyDescent="0.25">
      <c r="A156" t="s">
        <v>332</v>
      </c>
    </row>
    <row r="157" spans="1:1" x14ac:dyDescent="0.25">
      <c r="A157" t="s">
        <v>333</v>
      </c>
    </row>
    <row r="158" spans="1:1" x14ac:dyDescent="0.25">
      <c r="A158" t="s">
        <v>334</v>
      </c>
    </row>
    <row r="159" spans="1:1" x14ac:dyDescent="0.25">
      <c r="A159" t="s">
        <v>335</v>
      </c>
    </row>
    <row r="160" spans="1:1" x14ac:dyDescent="0.25">
      <c r="A160" t="s">
        <v>336</v>
      </c>
    </row>
    <row r="161" spans="1:1" x14ac:dyDescent="0.25">
      <c r="A161" t="s">
        <v>337</v>
      </c>
    </row>
    <row r="162" spans="1:1" x14ac:dyDescent="0.25">
      <c r="A162" t="s">
        <v>338</v>
      </c>
    </row>
    <row r="163" spans="1:1" x14ac:dyDescent="0.25">
      <c r="A163" t="s">
        <v>339</v>
      </c>
    </row>
    <row r="164" spans="1:1" x14ac:dyDescent="0.25">
      <c r="A164" t="s">
        <v>340</v>
      </c>
    </row>
    <row r="165" spans="1:1" x14ac:dyDescent="0.25">
      <c r="A165" t="s">
        <v>341</v>
      </c>
    </row>
    <row r="166" spans="1:1" x14ac:dyDescent="0.25">
      <c r="A166" t="s">
        <v>342</v>
      </c>
    </row>
    <row r="167" spans="1:1" x14ac:dyDescent="0.25">
      <c r="A167" t="s">
        <v>343</v>
      </c>
    </row>
    <row r="168" spans="1:1" x14ac:dyDescent="0.25">
      <c r="A168" t="s">
        <v>344</v>
      </c>
    </row>
    <row r="169" spans="1:1" x14ac:dyDescent="0.25">
      <c r="A169" t="s">
        <v>345</v>
      </c>
    </row>
    <row r="170" spans="1:1" x14ac:dyDescent="0.25">
      <c r="A170" t="s">
        <v>346</v>
      </c>
    </row>
    <row r="171" spans="1:1" x14ac:dyDescent="0.25">
      <c r="A171" t="s">
        <v>347</v>
      </c>
    </row>
    <row r="172" spans="1:1" x14ac:dyDescent="0.25">
      <c r="A172" t="s">
        <v>348</v>
      </c>
    </row>
    <row r="173" spans="1:1" x14ac:dyDescent="0.25">
      <c r="A173" t="s">
        <v>349</v>
      </c>
    </row>
    <row r="174" spans="1:1" x14ac:dyDescent="0.25">
      <c r="A174" t="s">
        <v>350</v>
      </c>
    </row>
    <row r="175" spans="1:1" x14ac:dyDescent="0.25">
      <c r="A175" t="s">
        <v>351</v>
      </c>
    </row>
    <row r="176" spans="1:1" x14ac:dyDescent="0.25">
      <c r="A176" t="s">
        <v>352</v>
      </c>
    </row>
    <row r="177" spans="1:1" x14ac:dyDescent="0.25">
      <c r="A177" t="s">
        <v>353</v>
      </c>
    </row>
    <row r="178" spans="1:1" x14ac:dyDescent="0.25">
      <c r="A178" t="s">
        <v>354</v>
      </c>
    </row>
    <row r="179" spans="1:1" x14ac:dyDescent="0.25">
      <c r="A179" t="s">
        <v>355</v>
      </c>
    </row>
    <row r="180" spans="1:1" x14ac:dyDescent="0.25">
      <c r="A180" t="s">
        <v>356</v>
      </c>
    </row>
    <row r="181" spans="1:1" x14ac:dyDescent="0.25">
      <c r="A181" t="s">
        <v>357</v>
      </c>
    </row>
    <row r="182" spans="1:1" x14ac:dyDescent="0.25">
      <c r="A182" t="s">
        <v>358</v>
      </c>
    </row>
    <row r="183" spans="1:1" x14ac:dyDescent="0.25">
      <c r="A183" t="s">
        <v>135</v>
      </c>
    </row>
    <row r="184" spans="1:1" x14ac:dyDescent="0.25">
      <c r="A184" t="s">
        <v>359</v>
      </c>
    </row>
    <row r="185" spans="1:1" x14ac:dyDescent="0.25">
      <c r="A185" t="s">
        <v>360</v>
      </c>
    </row>
    <row r="186" spans="1:1" x14ac:dyDescent="0.25">
      <c r="A186" t="s">
        <v>361</v>
      </c>
    </row>
    <row r="187" spans="1:1" x14ac:dyDescent="0.25">
      <c r="A187" t="s">
        <v>362</v>
      </c>
    </row>
    <row r="188" spans="1:1" x14ac:dyDescent="0.25">
      <c r="A188" t="s">
        <v>363</v>
      </c>
    </row>
    <row r="189" spans="1:1" x14ac:dyDescent="0.25">
      <c r="A189" t="s">
        <v>364</v>
      </c>
    </row>
    <row r="190" spans="1:1" x14ac:dyDescent="0.25">
      <c r="A190" t="s">
        <v>365</v>
      </c>
    </row>
    <row r="191" spans="1:1" x14ac:dyDescent="0.25">
      <c r="A191" t="s">
        <v>366</v>
      </c>
    </row>
    <row r="192" spans="1:1" x14ac:dyDescent="0.25">
      <c r="A192" t="s">
        <v>367</v>
      </c>
    </row>
    <row r="193" spans="1:1" x14ac:dyDescent="0.25">
      <c r="A193" t="s">
        <v>368</v>
      </c>
    </row>
    <row r="194" spans="1:1" x14ac:dyDescent="0.25">
      <c r="A194" t="s">
        <v>369</v>
      </c>
    </row>
    <row r="195" spans="1:1" x14ac:dyDescent="0.25">
      <c r="A195" t="s">
        <v>370</v>
      </c>
    </row>
    <row r="196" spans="1:1" x14ac:dyDescent="0.25">
      <c r="A196" t="s">
        <v>371</v>
      </c>
    </row>
    <row r="197" spans="1:1" x14ac:dyDescent="0.25">
      <c r="A197" t="s">
        <v>145</v>
      </c>
    </row>
    <row r="198" spans="1:1" x14ac:dyDescent="0.25">
      <c r="A198" t="s">
        <v>372</v>
      </c>
    </row>
    <row r="199" spans="1:1" x14ac:dyDescent="0.25">
      <c r="A199" t="s">
        <v>373</v>
      </c>
    </row>
    <row r="200" spans="1:1" x14ac:dyDescent="0.25">
      <c r="A200" t="s">
        <v>374</v>
      </c>
    </row>
    <row r="201" spans="1:1" x14ac:dyDescent="0.25">
      <c r="A201" t="s">
        <v>375</v>
      </c>
    </row>
    <row r="202" spans="1:1" x14ac:dyDescent="0.25">
      <c r="A202" t="s">
        <v>376</v>
      </c>
    </row>
    <row r="203" spans="1:1" x14ac:dyDescent="0.25">
      <c r="A203" t="s">
        <v>377</v>
      </c>
    </row>
    <row r="204" spans="1:1" x14ac:dyDescent="0.25">
      <c r="A204" t="s">
        <v>378</v>
      </c>
    </row>
    <row r="205" spans="1:1" x14ac:dyDescent="0.25">
      <c r="A205" t="s">
        <v>379</v>
      </c>
    </row>
    <row r="206" spans="1:1" x14ac:dyDescent="0.25">
      <c r="A206" t="s">
        <v>380</v>
      </c>
    </row>
    <row r="207" spans="1:1" x14ac:dyDescent="0.25">
      <c r="A207" t="s">
        <v>381</v>
      </c>
    </row>
    <row r="208" spans="1:1" x14ac:dyDescent="0.25">
      <c r="A208" t="s">
        <v>158</v>
      </c>
    </row>
    <row r="209" spans="1:1" x14ac:dyDescent="0.25">
      <c r="A209" t="s">
        <v>159</v>
      </c>
    </row>
    <row r="210" spans="1:1" x14ac:dyDescent="0.25">
      <c r="A210" t="s">
        <v>382</v>
      </c>
    </row>
    <row r="211" spans="1:1" x14ac:dyDescent="0.25">
      <c r="A211" t="s">
        <v>161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tabSelected="1" workbookViewId="0">
      <selection sqref="A1:C80"/>
    </sheetView>
  </sheetViews>
  <sheetFormatPr defaultRowHeight="12" x14ac:dyDescent="0.25"/>
  <sheetData>
    <row r="1" spans="1:7" x14ac:dyDescent="0.25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</row>
  </sheetData>
  <phoneticPr fontId="1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资产负债表</vt:lpstr>
      <vt:lpstr>集团利润表</vt:lpstr>
      <vt:lpstr>税务利润表</vt:lpstr>
      <vt:lpstr>现金流量表</vt:lpstr>
      <vt:lpstr>preBS</vt:lpstr>
      <vt:lpstr>preIS</vt:lpstr>
      <vt:lpstr>preCF</vt:lpstr>
      <vt:lpstr>.Validation</vt:lpstr>
      <vt:lpstr>AJE</vt:lpstr>
      <vt:lpstr>TB</vt:lpstr>
      <vt:lpstr>BS</vt:lpstr>
      <vt:lpstr>IS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李宇琪</dc:creator>
  <cp:lastModifiedBy>李宇琪</cp:lastModifiedBy>
  <dcterms:created xsi:type="dcterms:W3CDTF">2020-09-30T08:02:05Z</dcterms:created>
  <dcterms:modified xsi:type="dcterms:W3CDTF">2020-09-30T12:37:47Z</dcterms:modified>
</cp:coreProperties>
</file>