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8C2E9E2A-E033-4B97-8861-7AB29F9557F9}" xr6:coauthVersionLast="45" xr6:coauthVersionMax="45" xr10:uidLastSave="{00000000-0000-0000-0000-000000000000}"/>
  <bookViews>
    <workbookView xWindow="150" yWindow="180" windowWidth="14790" windowHeight="15460" tabRatio="500" firstSheet="3" activeTab="9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C2" i="14" l="1"/>
  <c r="D2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C19" i="14"/>
  <c r="D19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C40" i="14"/>
  <c r="D40" i="14"/>
  <c r="C41" i="14"/>
  <c r="D41" i="14"/>
  <c r="C42" i="14"/>
  <c r="D42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C59" i="14"/>
  <c r="D59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C73" i="14"/>
  <c r="D73" i="14"/>
  <c r="C74" i="14"/>
  <c r="D74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C87" i="14"/>
  <c r="D87" i="14"/>
  <c r="B88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C124" i="14"/>
  <c r="D124" i="14"/>
  <c r="B125" i="14"/>
  <c r="C125" i="14"/>
  <c r="D125" i="14"/>
  <c r="B126" i="14"/>
  <c r="C126" i="14"/>
  <c r="D126" i="14"/>
  <c r="C127" i="14"/>
  <c r="D127" i="14"/>
  <c r="B128" i="14"/>
  <c r="C128" i="14"/>
  <c r="D128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C153" i="14"/>
  <c r="D153" i="14"/>
  <c r="B154" i="14"/>
  <c r="C154" i="14"/>
  <c r="D154" i="14"/>
  <c r="B155" i="14"/>
  <c r="C155" i="14"/>
  <c r="D155" i="14"/>
  <c r="C156" i="14"/>
  <c r="D156" i="14"/>
  <c r="B157" i="14"/>
  <c r="C157" i="14"/>
  <c r="D157" i="14"/>
  <c r="B158" i="14"/>
  <c r="C158" i="14"/>
  <c r="D158" i="14"/>
  <c r="C159" i="14"/>
  <c r="D159" i="14"/>
  <c r="C160" i="14"/>
  <c r="D160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C186" i="14"/>
  <c r="D186" i="14"/>
  <c r="B187" i="14"/>
  <c r="C187" i="14"/>
  <c r="D187" i="14"/>
  <c r="C188" i="14"/>
  <c r="D188" i="14"/>
  <c r="B189" i="14"/>
  <c r="C189" i="14"/>
  <c r="D189" i="14"/>
  <c r="B190" i="14"/>
  <c r="C190" i="14"/>
  <c r="D190" i="14"/>
  <c r="B191" i="14"/>
  <c r="C191" i="14"/>
  <c r="D191" i="14"/>
  <c r="B192" i="14"/>
  <c r="C192" i="14"/>
  <c r="D192" i="14"/>
  <c r="B193" i="14"/>
  <c r="C193" i="14"/>
  <c r="D193" i="14"/>
  <c r="C194" i="14"/>
  <c r="D194" i="14"/>
  <c r="B195" i="14"/>
  <c r="C195" i="14"/>
  <c r="D195" i="14"/>
  <c r="B196" i="14"/>
  <c r="C196" i="14"/>
  <c r="D196" i="14"/>
  <c r="B197" i="14"/>
  <c r="C197" i="14"/>
  <c r="D197" i="14"/>
  <c r="B198" i="14"/>
  <c r="C198" i="14"/>
  <c r="D198" i="14"/>
  <c r="B199" i="14"/>
  <c r="C199" i="14"/>
  <c r="D199" i="14"/>
  <c r="C200" i="14"/>
  <c r="D200" i="14"/>
  <c r="B201" i="14"/>
  <c r="C201" i="14"/>
  <c r="D201" i="14"/>
  <c r="C202" i="14"/>
  <c r="D202" i="14"/>
  <c r="B203" i="14"/>
  <c r="C203" i="14"/>
  <c r="D203" i="14"/>
  <c r="B204" i="14"/>
  <c r="C204" i="14"/>
  <c r="D204" i="14"/>
  <c r="B205" i="14"/>
  <c r="C205" i="14"/>
  <c r="D205" i="14"/>
  <c r="B206" i="14"/>
  <c r="C206" i="14"/>
  <c r="D206" i="14"/>
  <c r="C207" i="14"/>
  <c r="D207" i="14"/>
  <c r="B208" i="14"/>
  <c r="C208" i="14"/>
  <c r="D208" i="14"/>
  <c r="B209" i="14"/>
  <c r="C209" i="14"/>
  <c r="D209" i="14"/>
  <c r="B210" i="14"/>
  <c r="C210" i="14"/>
  <c r="D210" i="14"/>
  <c r="C211" i="14"/>
  <c r="D211" i="14"/>
  <c r="B212" i="14"/>
  <c r="C212" i="14"/>
  <c r="D212" i="14"/>
  <c r="C213" i="14"/>
  <c r="D213" i="14"/>
  <c r="C214" i="14"/>
  <c r="D214" i="14"/>
  <c r="B215" i="14"/>
  <c r="C215" i="14"/>
  <c r="D215" i="14"/>
  <c r="C216" i="14"/>
  <c r="D216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B19" i="12"/>
  <c r="C19" i="12"/>
  <c r="B30" i="12"/>
  <c r="C30" i="12"/>
  <c r="B31" i="12"/>
  <c r="B58" i="12" s="1"/>
  <c r="B60" i="12" s="1"/>
  <c r="C31" i="12"/>
  <c r="B38" i="12"/>
  <c r="C38" i="12"/>
  <c r="B44" i="12"/>
  <c r="C44" i="12"/>
  <c r="B45" i="12"/>
  <c r="C45" i="12"/>
  <c r="C58" i="12" s="1"/>
  <c r="C60" i="12" s="1"/>
  <c r="B51" i="12"/>
  <c r="B55" i="12" s="1"/>
  <c r="B56" i="12" s="1"/>
  <c r="C51" i="12"/>
  <c r="C55" i="12" s="1"/>
  <c r="C56" i="12" s="1"/>
  <c r="B5" i="11"/>
  <c r="C5" i="11"/>
  <c r="C36" i="11" s="1"/>
  <c r="C39" i="11" s="1"/>
  <c r="C41" i="11" s="1"/>
  <c r="B10" i="11"/>
  <c r="C10" i="11"/>
  <c r="B36" i="11"/>
  <c r="B39" i="11" s="1"/>
  <c r="B41" i="11" s="1"/>
  <c r="B21" i="10"/>
  <c r="C21" i="10"/>
  <c r="E21" i="10"/>
  <c r="E36" i="10" s="1"/>
  <c r="E52" i="10" s="1"/>
  <c r="F21" i="10"/>
  <c r="F36" i="10" s="1"/>
  <c r="F52" i="10" s="1"/>
  <c r="E35" i="10"/>
  <c r="F35" i="10"/>
  <c r="E49" i="10"/>
  <c r="E51" i="10" s="1"/>
  <c r="F49" i="10"/>
  <c r="F51" i="10" s="1"/>
  <c r="B51" i="10"/>
  <c r="C51" i="10"/>
  <c r="B52" i="10"/>
  <c r="C52" i="10"/>
</calcChain>
</file>

<file path=xl/sharedStrings.xml><?xml version="1.0" encoding="utf-8"?>
<sst xmlns="http://schemas.openxmlformats.org/spreadsheetml/2006/main" count="872" uniqueCount="618">
  <si>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</si>
  <si>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</si>
  <si>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</si>
  <si>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</si>
  <si>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</si>
  <si>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</si>
  <si>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</si>
  <si>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</si>
  <si>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</si>
  <si>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</si>
  <si>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</si>
  <si>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</si>
  <si>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</si>
  <si>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</si>
  <si>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</si>
  <si>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</si>
  <si>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</si>
  <si>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</si>
  <si>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</si>
  <si>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</si>
  <si>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</si>
  <si>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</si>
  <si>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</si>
  <si>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</si>
  <si>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</si>
  <si>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</si>
  <si>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</si>
  <si>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</si>
  <si>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</si>
  <si>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</si>
  <si>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</si>
  <si>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</si>
  <si>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</si>
  <si>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</si>
  <si>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</si>
  <si>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</si>
  <si>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</si>
  <si>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</si>
  <si>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</si>
  <si>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</si>
  <si>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</si>
  <si>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</si>
  <si>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</si>
  <si>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</si>
  <si>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</si>
  <si>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</si>
  <si>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</si>
  <si>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</si>
  <si>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</si>
  <si>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</si>
  <si>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</si>
  <si>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</si>
  <si>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</si>
  <si>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</si>
  <si>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</si>
  <si>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</si>
  <si>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</si>
  <si>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</si>
  <si>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</si>
  <si>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</si>
  <si>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</si>
  <si>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</si>
  <si>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</si>
  <si>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</si>
  <si>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</si>
  <si>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</si>
  <si>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</si>
  <si>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</si>
  <si>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</si>
  <si>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</si>
  <si>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</si>
  <si>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</si>
  <si>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</si>
  <si>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</si>
  <si>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</si>
  <si>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</si>
  <si>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</si>
  <si>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</si>
  <si>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</si>
  <si>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</si>
  <si>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</si>
  <si>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</si>
  <si>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</si>
  <si>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</si>
  <si>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</si>
  <si>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</si>
  <si>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</si>
  <si>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</si>
  <si>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</si>
  <si>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</si>
  <si>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</si>
  <si>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</si>
  <si>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</si>
  <si>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</si>
  <si>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</si>
  <si>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</si>
  <si>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</si>
  <si>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</si>
  <si>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</si>
  <si>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</si>
  <si>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</si>
  <si>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</si>
  <si>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</si>
  <si>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</si>
  <si>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</si>
  <si>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</si>
  <si>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</si>
  <si>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</si>
  <si>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</si>
  <si>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</si>
  <si>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</si>
  <si>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</si>
  <si>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</si>
  <si>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</si>
  <si>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</si>
  <si>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</si>
  <si>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</si>
  <si>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</si>
  <si>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</si>
  <si>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</si>
  <si>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</si>
  <si>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</si>
  <si>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</si>
  <si>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</si>
  <si>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</si>
  <si>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</si>
  <si>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</si>
  <si>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</si>
  <si>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</si>
  <si>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</si>
  <si>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</si>
  <si>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</si>
  <si>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</si>
  <si>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</si>
  <si>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</si>
  <si>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</si>
  <si>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</si>
  <si>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</si>
  <si>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</si>
  <si>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</si>
  <si>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</si>
  <si>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</si>
  <si>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</si>
  <si>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</si>
  <si>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</si>
  <si>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</si>
  <si>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</si>
  <si>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</si>
  <si>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</si>
  <si>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</si>
  <si>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</si>
  <si>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</si>
  <si>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</si>
  <si>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</si>
  <si>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</si>
  <si>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</si>
  <si>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</si>
  <si>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</si>
  <si>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</si>
  <si>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</si>
  <si>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</si>
  <si>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</si>
  <si>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</si>
  <si>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</si>
  <si>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</si>
  <si>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</si>
  <si>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</si>
  <si>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</si>
  <si>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</si>
  <si>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</si>
  <si>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</si>
  <si>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</si>
  <si>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</si>
  <si>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</si>
  <si>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</si>
  <si>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</si>
  <si>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</si>
  <si>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</si>
  <si>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</si>
  <si>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</si>
  <si>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</si>
  <si>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</si>
  <si>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</si>
  <si>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</si>
  <si>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</si>
  <si>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</si>
  <si>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</si>
  <si>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</si>
  <si>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</si>
  <si>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</si>
  <si>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</si>
  <si>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</si>
  <si>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</si>
  <si>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</si>
  <si>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</si>
  <si>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</si>
  <si>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</si>
  <si>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</si>
  <si>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</si>
  <si>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</si>
  <si>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</si>
  <si>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</si>
  <si>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</si>
  <si>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</si>
  <si>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</si>
  <si>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</si>
  <si>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</si>
  <si>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</si>
  <si>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</si>
  <si>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</si>
  <si>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</si>
  <si>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</si>
  <si>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</si>
  <si>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</si>
  <si>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</si>
  <si>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</si>
  <si>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</si>
  <si>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</si>
  <si>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</si>
  <si>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</si>
  <si>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</si>
  <si>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</si>
  <si>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</si>
  <si>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</si>
  <si>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其中：优先股</t>
  </si>
  <si>
    <t>长期股权投资</t>
  </si>
  <si>
    <t>永续债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</si>
  <si>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</si>
  <si>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</si>
  <si>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</si>
  <si>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</si>
  <si>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</si>
  <si>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</si>
  <si>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</si>
  <si>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</si>
  <si>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</si>
  <si>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</si>
  <si>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</si>
  <si>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</si>
  <si>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</si>
  <si>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</si>
  <si>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</si>
  <si>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</si>
  <si>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</si>
  <si>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</si>
  <si>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</si>
  <si>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</si>
  <si>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</si>
  <si>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</si>
  <si>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</si>
  <si>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</si>
  <si>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</si>
  <si>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</si>
  <si>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</si>
  <si>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</si>
  <si>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</si>
  <si>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</si>
  <si>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</si>
  <si>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</si>
  <si>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</si>
  <si>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</si>
  <si>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</si>
  <si>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</si>
  <si>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</si>
  <si>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</si>
  <si>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</si>
  <si>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</si>
  <si>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</si>
  <si>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</si>
  <si>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</si>
  <si>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</si>
  <si>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</si>
  <si>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</si>
  <si>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</si>
  <si>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</si>
  <si>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</si>
  <si>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</si>
  <si>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</si>
  <si>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</si>
  <si>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</si>
  <si>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</si>
  <si>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</si>
  <si>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</si>
  <si>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</si>
  <si>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</si>
  <si>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</si>
  <si>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</si>
  <si>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</si>
  <si>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</si>
  <si>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</si>
  <si>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</si>
  <si>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</si>
  <si>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</si>
  <si>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</si>
  <si>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</si>
  <si>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</si>
  <si>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</si>
  <si>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</si>
  <si>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</si>
  <si>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</si>
  <si>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</si>
  <si>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</si>
  <si>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</si>
  <si>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</si>
  <si>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</si>
  <si>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</si>
  <si>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</si>
  <si>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</si>
  <si>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</si>
  <si>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</si>
  <si>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</si>
  <si>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</si>
  <si>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</si>
  <si>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</si>
  <si>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</si>
  <si>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</si>
  <si>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</si>
  <si>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</si>
  <si>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</si>
  <si>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</si>
  <si>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</si>
  <si>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</si>
  <si>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</si>
  <si>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</si>
  <si>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</si>
  <si>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</si>
  <si>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</si>
  <si>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</si>
  <si>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</si>
  <si>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</si>
  <si>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</si>
  <si>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</si>
  <si>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</si>
  <si>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</si>
  <si>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</si>
  <si>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</si>
  <si>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</si>
  <si>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</si>
  <si>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</si>
  <si>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</si>
  <si>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</si>
  <si>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</si>
  <si>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</si>
  <si>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</si>
  <si>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</si>
  <si>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</si>
  <si>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</si>
  <si>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</si>
  <si>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</si>
  <si>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</si>
  <si>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</si>
  <si>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</si>
  <si>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</si>
  <si>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</si>
  <si>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</si>
  <si>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</si>
  <si>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</si>
  <si>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</si>
  <si>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</si>
  <si>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</si>
  <si>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</si>
  <si>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</si>
  <si>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</si>
  <si>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</si>
  <si>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</si>
  <si>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</si>
  <si>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</si>
  <si>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</si>
  <si>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</si>
  <si>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</si>
  <si>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</si>
  <si>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</si>
  <si>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</si>
  <si>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</si>
  <si>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</si>
  <si>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</si>
  <si>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</si>
  <si>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</si>
  <si>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</si>
  <si>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</si>
  <si>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</si>
  <si>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</si>
  <si>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</si>
  <si>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</si>
  <si>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</si>
  <si>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</si>
  <si>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</si>
  <si>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</si>
  <si>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</si>
  <si>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</si>
  <si>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</si>
  <si>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</si>
  <si>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</si>
  <si>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</si>
  <si>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</si>
  <si>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</si>
  <si>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</si>
  <si>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</si>
  <si>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</si>
  <si>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</si>
  <si>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</si>
  <si>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</si>
  <si>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</si>
  <si>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</si>
  <si>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</si>
  <si>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</si>
  <si>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</si>
  <si>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</si>
  <si>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</si>
  <si>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</si>
  <si>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</si>
  <si>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</si>
  <si>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</si>
  <si>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</si>
  <si>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</si>
  <si>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</si>
  <si>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</si>
  <si>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</si>
  <si>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</si>
  <si>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</si>
  <si>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</si>
  <si>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</si>
  <si>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</si>
  <si>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</si>
  <si>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</si>
  <si>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</si>
  <si>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</si>
  <si>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</si>
  <si>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</si>
  <si>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</si>
  <si>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</si>
  <si>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</si>
  <si>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</si>
  <si>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其中：优先股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</si>
  <si>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</si>
  <si>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永续债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</si>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</sst>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87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43" fontId="1" fillId="0" borderId="0" xfId="1" applyFont="1" applyAlignment="1">
      <alignment vertical="top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workbookViewId="0">
      <selection sqref="A1:C80"/>
    </sheetView>
  </sheetViews>
  <sheetFormatPr defaultColWidth="10" defaultRowHeight="15" customHeight="1" x14ac:dyDescent="0.25"/>
  <cols>
    <col min="1" max="3" width="33.88671875" style="1" customWidth="1"/>
    <col min="4" max="4" width="33.6640625" style="1" customWidth="1"/>
    <col min="5" max="5" width="29.6640625" style="1" customWidth="1"/>
    <col min="6" max="6" width="31.6640625" style="1" customWidth="1"/>
    <col min="7" max="16384" width="10" style="1"/>
  </cols>
  <sheetData>
    <row r="1" spans="1:8" ht="37.5" customHeight="1" x14ac:dyDescent="0.3">
      <c r="A1" s="49" t="s">
        <v>0</v>
      </c>
      <c r="B1" s="50"/>
      <c r="C1" s="50"/>
      <c r="D1" s="50"/>
      <c r="E1" s="50"/>
      <c r="F1" s="51"/>
    </row>
    <row r="2" spans="1:8" ht="15" customHeight="1" x14ac:dyDescent="0.3">
      <c r="A2" s="52" t="s">
        <v>1</v>
      </c>
      <c r="B2" s="53"/>
      <c r="C2" s="54"/>
      <c r="D2" s="54"/>
      <c r="E2" s="54"/>
      <c r="F2" s="55"/>
    </row>
    <row r="3" spans="1:8" ht="15.75" customHeight="1" x14ac:dyDescent="0.3">
      <c r="A3" s="3"/>
      <c r="B3" s="54"/>
      <c r="C3" s="54"/>
      <c r="D3" s="55"/>
      <c r="E3" s="2"/>
      <c r="F3" s="4" t="s">
        <v>2</v>
      </c>
    </row>
    <row r="4" spans="1:8" ht="15" customHeight="1" x14ac:dyDescent="0.45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5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3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3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3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3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3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3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3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3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3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3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3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3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3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3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3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3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3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3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3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3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3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3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3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3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3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3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3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3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3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3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3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3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3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3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3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5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abSelected="1" workbookViewId="0">
      <selection activeCell="E1" sqref="E1:F1048576"/>
    </sheetView>
  </sheetViews>
  <sheetFormatPr defaultRowHeight="12" x14ac:dyDescent="0.25"/>
  <cols>
    <col min="1" max="1" width="45.6640625" customWidth="1"/>
    <col min="2" max="3" width="18.5546875" customWidth="1"/>
    <col min="4" max="4" width="18.88671875" customWidth="1"/>
    <col min="5" max="5" width="21.33203125" customWidth="1"/>
  </cols>
  <sheetData>
    <row r="1" spans="1:5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</row>
    <row r="2" spans="1:5" x14ac:dyDescent="0.25">
      <c r="A2" t="s">
        <v>181</v>
      </c>
      <c r="C2" t="str">
        <f>IF(SUMIF(AJE!C:C,A2,AJE!E:E)=0,"",SUMIF(AJE!C:C,A2,AJE!E:E))</f>
        <v/>
      </c>
      <c r="D2" t="str">
        <f>IF(SUMIF(AJE!C:C,A2,AJE!F:F)=0,"",SUMIF(AJE!C:C,A2,AJE!F:F))</f>
        <v/>
      </c>
    </row>
    <row r="3" spans="1:5" x14ac:dyDescent="0.25">
      <c r="A3" t="s">
        <v>10</v>
      </c>
      <c r="C3" t="str">
        <f>IF(SUMIF(AJE!C:C,A3,AJE!E:E)=0,"",SUMIF(AJE!C:C,A3,AJE!E:E))</f>
        <v/>
      </c>
      <c r="D3" t="str">
        <f>IF(SUMIF(AJE!C:C,A3,AJE!F:F)=0,"",SUMIF(AJE!C:C,A3,AJE!F:F))</f>
        <v/>
      </c>
    </row>
    <row r="4" spans="1:5" x14ac:dyDescent="0.25">
      <c r="A4" t="s">
        <v>183</v>
      </c>
      <c r="B4">
        <f>IFERROR(IFERROR(IFERROR(VLOOKUP(A4,preBS!A:B,2,0),VLOOKUP(A4,preBS!D:E,2,0)),VLOOKUP(A4,preIS!A:B,2,0)),VLOOKUP(A4,preCF!A:B,2,0))</f>
        <v>193113314.38999999</v>
      </c>
      <c r="C4" t="str">
        <f>IF(SUMIF(AJE!C:C,A4,AJE!E:E)=0,"",SUMIF(AJE!C:C,A4,AJE!E:E))</f>
        <v/>
      </c>
      <c r="D4" t="str">
        <f>IF(SUMIF(AJE!C:C,A4,AJE!F:F)=0,"",SUMIF(AJE!C:C,A4,AJE!F:F))</f>
        <v/>
      </c>
    </row>
    <row r="5" spans="1:5" x14ac:dyDescent="0.25">
      <c r="A5" t="s">
        <v>185</v>
      </c>
      <c r="B5">
        <f>IFERROR(IFERROR(IFERROR(VLOOKUP(A5,preBS!A:B,2,0),VLOOKUP(A5,preBS!D:E,2,0)),VLOOKUP(A5,preIS!A:B,2,0)),VLOOKUP(A5,preCF!A:B,2,0))</f>
        <v>0</v>
      </c>
      <c r="C5" t="str">
        <f>IF(SUMIF(AJE!C:C,A5,AJE!E:E)=0,"",SUMIF(AJE!C:C,A5,AJE!E:E))</f>
        <v/>
      </c>
      <c r="D5" t="str">
        <f>IF(SUMIF(AJE!C:C,A5,AJE!F:F)=0,"",SUMIF(AJE!C:C,A5,AJE!F:F))</f>
        <v/>
      </c>
    </row>
    <row r="6" spans="1:5" x14ac:dyDescent="0.25">
      <c r="A6" t="s">
        <v>187</v>
      </c>
      <c r="B6">
        <f>IFERROR(IFERROR(IFERROR(VLOOKUP(A6,preBS!A:B,2,0),VLOOKUP(A6,preBS!D:E,2,0)),VLOOKUP(A6,preIS!A:B,2,0)),VLOOKUP(A6,preCF!A:B,2,0))</f>
        <v>0</v>
      </c>
      <c r="C6" t="str">
        <f>IF(SUMIF(AJE!C:C,A6,AJE!E:E)=0,"",SUMIF(AJE!C:C,A6,AJE!E:E))</f>
        <v/>
      </c>
      <c r="D6" t="str">
        <f>IF(SUMIF(AJE!C:C,A6,AJE!F:F)=0,"",SUMIF(AJE!C:C,A6,AJE!F:F))</f>
        <v/>
      </c>
    </row>
    <row r="7" spans="1:5" x14ac:dyDescent="0.25">
      <c r="A7" t="s">
        <v>189</v>
      </c>
      <c r="B7">
        <f>IFERROR(IFERROR(IFERROR(VLOOKUP(A7,preBS!A:B,2,0),VLOOKUP(A7,preBS!D:E,2,0)),VLOOKUP(A7,preIS!A:B,2,0)),VLOOKUP(A7,preCF!A:B,2,0))</f>
        <v>11312149.52</v>
      </c>
      <c r="C7" t="str">
        <f>IF(SUMIF(AJE!C:C,A7,AJE!E:E)=0,"",SUMIF(AJE!C:C,A7,AJE!E:E))</f>
        <v/>
      </c>
      <c r="D7" t="str">
        <f>IF(SUMIF(AJE!C:C,A7,AJE!F:F)=0,"",SUMIF(AJE!C:C,A7,AJE!F:F))</f>
        <v/>
      </c>
    </row>
    <row r="8" spans="1:5" x14ac:dyDescent="0.25">
      <c r="A8" t="s">
        <v>191</v>
      </c>
      <c r="B8">
        <f>IFERROR(IFERROR(IFERROR(VLOOKUP(A8,preBS!A:B,2,0),VLOOKUP(A8,preBS!D:E,2,0)),VLOOKUP(A8,preIS!A:B,2,0)),VLOOKUP(A8,preCF!A:B,2,0))</f>
        <v>17462873.23</v>
      </c>
      <c r="C8" t="str">
        <f>IF(SUMIF(AJE!C:C,A8,AJE!E:E)=0,"",SUMIF(AJE!C:C,A8,AJE!E:E))</f>
        <v/>
      </c>
      <c r="D8" t="str">
        <f>IF(SUMIF(AJE!C:C,A8,AJE!F:F)=0,"",SUMIF(AJE!C:C,A8,AJE!F:F))</f>
        <v/>
      </c>
    </row>
    <row r="9" spans="1:5" x14ac:dyDescent="0.25">
      <c r="A9" t="s">
        <v>193</v>
      </c>
      <c r="B9">
        <f>IFERROR(IFERROR(IFERROR(VLOOKUP(A9,preBS!A:B,2,0),VLOOKUP(A9,preBS!D:E,2,0)),VLOOKUP(A9,preIS!A:B,2,0)),VLOOKUP(A9,preCF!A:B,2,0))</f>
        <v>0</v>
      </c>
      <c r="C9" t="str">
        <f>IF(SUMIF(AJE!C:C,A9,AJE!E:E)=0,"",SUMIF(AJE!C:C,A9,AJE!E:E))</f>
        <v/>
      </c>
      <c r="D9" t="str">
        <f>IF(SUMIF(AJE!C:C,A9,AJE!F:F)=0,"",SUMIF(AJE!C:C,A9,AJE!F:F))</f>
        <v/>
      </c>
    </row>
    <row r="10" spans="1:5" x14ac:dyDescent="0.25">
      <c r="A10" t="s">
        <v>195</v>
      </c>
      <c r="B10">
        <f>IFERROR(IFERROR(IFERROR(VLOOKUP(A10,preBS!A:B,2,0),VLOOKUP(A10,preBS!D:E,2,0)),VLOOKUP(A10,preIS!A:B,2,0)),VLOOKUP(A10,preCF!A:B,2,0))</f>
        <v>139256020.65000001</v>
      </c>
      <c r="C10" t="str">
        <f>IF(SUMIF(AJE!C:C,A10,AJE!E:E)=0,"",SUMIF(AJE!C:C,A10,AJE!E:E))</f>
        <v/>
      </c>
      <c r="D10" t="str">
        <f>IF(SUMIF(AJE!C:C,A10,AJE!F:F)=0,"",SUMIF(AJE!C:C,A10,AJE!F:F))</f>
        <v/>
      </c>
    </row>
    <row r="11" spans="1:5" x14ac:dyDescent="0.25">
      <c r="A11" t="s">
        <v>197</v>
      </c>
      <c r="B11">
        <f>IFERROR(IFERROR(IFERROR(VLOOKUP(A11,preBS!A:B,2,0),VLOOKUP(A11,preBS!D:E,2,0)),VLOOKUP(A11,preIS!A:B,2,0)),VLOOKUP(A11,preCF!A:B,2,0))</f>
        <v>446362340.68000001</v>
      </c>
      <c r="C11" t="str">
        <f>IF(SUMIF(AJE!C:C,A11,AJE!E:E)=0,"",SUMIF(AJE!C:C,A11,AJE!E:E))</f>
        <v/>
      </c>
      <c r="D11" t="str">
        <f>IF(SUMIF(AJE!C:C,A11,AJE!F:F)=0,"",SUMIF(AJE!C:C,A11,AJE!F:F))</f>
        <v/>
      </c>
    </row>
    <row r="12" spans="1:5" x14ac:dyDescent="0.25">
      <c r="A12" t="s">
        <v>199</v>
      </c>
      <c r="B12">
        <f>IFERROR(IFERROR(IFERROR(VLOOKUP(A12,preBS!A:B,2,0),VLOOKUP(A12,preBS!D:E,2,0)),VLOOKUP(A12,preIS!A:B,2,0)),VLOOKUP(A12,preCF!A:B,2,0))</f>
        <v>2094337.26</v>
      </c>
      <c r="C12" t="str">
        <f>IF(SUMIF(AJE!C:C,A12,AJE!E:E)=0,"",SUMIF(AJE!C:C,A12,AJE!E:E))</f>
        <v/>
      </c>
      <c r="D12" t="str">
        <f>IF(SUMIF(AJE!C:C,A12,AJE!F:F)=0,"",SUMIF(AJE!C:C,A12,AJE!F:F))</f>
        <v/>
      </c>
    </row>
    <row r="13" spans="1:5" x14ac:dyDescent="0.25">
      <c r="A13" t="s">
        <v>201</v>
      </c>
      <c r="B13">
        <f>IFERROR(IFERROR(IFERROR(VLOOKUP(A13,preBS!A:B,2,0),VLOOKUP(A13,preBS!D:E,2,0)),VLOOKUP(A13,preIS!A:B,2,0)),VLOOKUP(A13,preCF!A:B,2,0))</f>
        <v>302509</v>
      </c>
      <c r="C13" t="str">
        <f>IF(SUMIF(AJE!C:C,A13,AJE!E:E)=0,"",SUMIF(AJE!C:C,A13,AJE!E:E))</f>
        <v/>
      </c>
      <c r="D13" t="str">
        <f>IF(SUMIF(AJE!C:C,A13,AJE!F:F)=0,"",SUMIF(AJE!C:C,A13,AJE!F:F))</f>
        <v/>
      </c>
    </row>
    <row r="14" spans="1:5" x14ac:dyDescent="0.25">
      <c r="A14" t="s">
        <v>203</v>
      </c>
      <c r="B14">
        <f>IFERROR(IFERROR(IFERROR(VLOOKUP(A14,preBS!A:B,2,0),VLOOKUP(A14,preBS!D:E,2,0)),VLOOKUP(A14,preIS!A:B,2,0)),VLOOKUP(A14,preCF!A:B,2,0))</f>
        <v>5380720.3600000003</v>
      </c>
      <c r="C14" t="str">
        <f>IF(SUMIF(AJE!C:C,A14,AJE!E:E)=0,"",SUMIF(AJE!C:C,A14,AJE!E:E))</f>
        <v/>
      </c>
      <c r="D14" t="str">
        <f>IF(SUMIF(AJE!C:C,A14,AJE!F:F)=0,"",SUMIF(AJE!C:C,A14,AJE!F:F))</f>
        <v/>
      </c>
    </row>
    <row r="15" spans="1:5" x14ac:dyDescent="0.25">
      <c r="A15" t="s">
        <v>205</v>
      </c>
      <c r="B15">
        <f>IFERROR(IFERROR(IFERROR(VLOOKUP(A15,preBS!A:B,2,0),VLOOKUP(A15,preBS!D:E,2,0)),VLOOKUP(A15,preIS!A:B,2,0)),VLOOKUP(A15,preCF!A:B,2,0))</f>
        <v>0</v>
      </c>
      <c r="C15" t="str">
        <f>IF(SUMIF(AJE!C:C,A15,AJE!E:E)=0,"",SUMIF(AJE!C:C,A15,AJE!E:E))</f>
        <v/>
      </c>
      <c r="D15" t="str">
        <f>IF(SUMIF(AJE!C:C,A15,AJE!F:F)=0,"",SUMIF(AJE!C:C,A15,AJE!F:F))</f>
        <v/>
      </c>
    </row>
    <row r="16" spans="1:5" x14ac:dyDescent="0.25">
      <c r="A16" t="s">
        <v>207</v>
      </c>
      <c r="B16">
        <f>IFERROR(IFERROR(IFERROR(VLOOKUP(A16,preBS!A:B,2,0),VLOOKUP(A16,preBS!D:E,2,0)),VLOOKUP(A16,preIS!A:B,2,0)),VLOOKUP(A16,preCF!A:B,2,0))</f>
        <v>0</v>
      </c>
      <c r="C16" t="str">
        <f>IF(SUMIF(AJE!C:C,A16,AJE!E:E)=0,"",SUMIF(AJE!C:C,A16,AJE!E:E))</f>
        <v/>
      </c>
      <c r="D16" t="str">
        <f>IF(SUMIF(AJE!C:C,A16,AJE!F:F)=0,"",SUMIF(AJE!C:C,A16,AJE!F:F))</f>
        <v/>
      </c>
    </row>
    <row r="17" spans="1:4" x14ac:dyDescent="0.25">
      <c r="A17" t="s">
        <v>209</v>
      </c>
      <c r="B17">
        <f>IFERROR(IFERROR(IFERROR(VLOOKUP(A17,preBS!A:B,2,0),VLOOKUP(A17,preBS!D:E,2,0)),VLOOKUP(A17,preIS!A:B,2,0)),VLOOKUP(A17,preCF!A:B,2,0))</f>
        <v>0</v>
      </c>
      <c r="C17" t="str">
        <f>IF(SUMIF(AJE!C:C,A17,AJE!E:E)=0,"",SUMIF(AJE!C:C,A17,AJE!E:E))</f>
        <v/>
      </c>
      <c r="D17" t="str">
        <f>IF(SUMIF(AJE!C:C,A17,AJE!F:F)=0,"",SUMIF(AJE!C:C,A17,AJE!F:F))</f>
        <v/>
      </c>
    </row>
    <row r="18" spans="1:4" x14ac:dyDescent="0.25">
      <c r="A18" t="s">
        <v>211</v>
      </c>
      <c r="B18">
        <f>IFERROR(IFERROR(IFERROR(VLOOKUP(A18,preBS!A:B,2,0),VLOOKUP(A18,preBS!D:E,2,0)),VLOOKUP(A18,preIS!A:B,2,0)),VLOOKUP(A18,preCF!A:B,2,0))</f>
        <v>0</v>
      </c>
      <c r="C18">
        <f>IF(SUMIF(AJE!C:C,A18,AJE!E:E)=0,"",SUMIF(AJE!C:C,A18,AJE!E:E))</f>
        <v>4091936.37</v>
      </c>
      <c r="D18" t="str">
        <f>IF(SUMIF(AJE!C:C,A18,AJE!F:F)=0,"",SUMIF(AJE!C:C,A18,AJE!F:F))</f>
        <v/>
      </c>
    </row>
    <row r="19" spans="1:4" x14ac:dyDescent="0.25">
      <c r="A19" t="s">
        <v>213</v>
      </c>
      <c r="C19" t="str">
        <f>IF(SUMIF(AJE!C:C,A19,AJE!E:E)=0,"",SUMIF(AJE!C:C,A19,AJE!E:E))</f>
        <v/>
      </c>
      <c r="D19" t="str">
        <f>IF(SUMIF(AJE!C:C,A19,AJE!F:F)=0,"",SUMIF(AJE!C:C,A19,AJE!F:F))</f>
        <v/>
      </c>
    </row>
    <row r="20" spans="1:4" x14ac:dyDescent="0.25">
      <c r="A20" t="s">
        <v>215</v>
      </c>
      <c r="C20" t="str">
        <f>IF(SUMIF(AJE!C:C,A20,AJE!E:E)=0,"",SUMIF(AJE!C:C,A20,AJE!E:E))</f>
        <v/>
      </c>
      <c r="D20" t="str">
        <f>IF(SUMIF(AJE!C:C,A20,AJE!F:F)=0,"",SUMIF(AJE!C:C,A20,AJE!F:F))</f>
        <v/>
      </c>
    </row>
    <row r="21" spans="1:4" x14ac:dyDescent="0.25">
      <c r="A21" t="s">
        <v>217</v>
      </c>
      <c r="B21">
        <f>IFERROR(IFERROR(IFERROR(VLOOKUP(A21,preBS!A:B,2,0),VLOOKUP(A21,preBS!D:E,2,0)),VLOOKUP(A21,preIS!A:B,2,0)),VLOOKUP(A21,preCF!A:B,2,0))</f>
        <v>0</v>
      </c>
      <c r="C21" t="str">
        <f>IF(SUMIF(AJE!C:C,A21,AJE!E:E)=0,"",SUMIF(AJE!C:C,A21,AJE!E:E))</f>
        <v/>
      </c>
      <c r="D21" t="str">
        <f>IF(SUMIF(AJE!C:C,A21,AJE!F:F)=0,"",SUMIF(AJE!C:C,A21,AJE!F:F))</f>
        <v/>
      </c>
    </row>
    <row r="22" spans="1:4" x14ac:dyDescent="0.25">
      <c r="A22" t="s">
        <v>219</v>
      </c>
      <c r="B22">
        <f>IFERROR(IFERROR(IFERROR(VLOOKUP(A22,preBS!A:B,2,0),VLOOKUP(A22,preBS!D:E,2,0)),VLOOKUP(A22,preIS!A:B,2,0)),VLOOKUP(A22,preCF!A:B,2,0))</f>
        <v>0</v>
      </c>
      <c r="C22" t="str">
        <f>IF(SUMIF(AJE!C:C,A22,AJE!E:E)=0,"",SUMIF(AJE!C:C,A22,AJE!E:E))</f>
        <v/>
      </c>
      <c r="D22" t="str">
        <f>IF(SUMIF(AJE!C:C,A22,AJE!F:F)=0,"",SUMIF(AJE!C:C,A22,AJE!F:F))</f>
        <v/>
      </c>
    </row>
    <row r="23" spans="1:4" x14ac:dyDescent="0.25">
      <c r="A23" t="s">
        <v>221</v>
      </c>
      <c r="B23">
        <f>IFERROR(IFERROR(IFERROR(VLOOKUP(A23,preBS!A:B,2,0),VLOOKUP(A23,preBS!D:E,2,0)),VLOOKUP(A23,preIS!A:B,2,0)),VLOOKUP(A23,preCF!A:B,2,0))</f>
        <v>0</v>
      </c>
      <c r="C23" t="str">
        <f>IF(SUMIF(AJE!C:C,A23,AJE!E:E)=0,"",SUMIF(AJE!C:C,A23,AJE!E:E))</f>
        <v/>
      </c>
      <c r="D23" t="str">
        <f>IF(SUMIF(AJE!C:C,A23,AJE!F:F)=0,"",SUMIF(AJE!C:C,A23,AJE!F:F))</f>
        <v/>
      </c>
    </row>
    <row r="24" spans="1:4" x14ac:dyDescent="0.25">
      <c r="A24" t="s">
        <v>223</v>
      </c>
      <c r="B24">
        <f>IFERROR(IFERROR(IFERROR(VLOOKUP(A24,preBS!A:B,2,0),VLOOKUP(A24,preBS!D:E,2,0)),VLOOKUP(A24,preIS!A:B,2,0)),VLOOKUP(A24,preCF!A:B,2,0))</f>
        <v>0</v>
      </c>
      <c r="C24" t="str">
        <f>IF(SUMIF(AJE!C:C,A24,AJE!E:E)=0,"",SUMIF(AJE!C:C,A24,AJE!E:E))</f>
        <v/>
      </c>
      <c r="D24" t="str">
        <f>IF(SUMIF(AJE!C:C,A24,AJE!F:F)=0,"",SUMIF(AJE!C:C,A24,AJE!F:F))</f>
        <v/>
      </c>
    </row>
    <row r="25" spans="1:4" x14ac:dyDescent="0.25">
      <c r="A25" t="s">
        <v>225</v>
      </c>
      <c r="B25">
        <f>IFERROR(IFERROR(IFERROR(VLOOKUP(A25,preBS!A:B,2,0),VLOOKUP(A25,preBS!D:E,2,0)),VLOOKUP(A25,preIS!A:B,2,0)),VLOOKUP(A25,preCF!A:B,2,0))</f>
        <v>823403441.30999994</v>
      </c>
      <c r="C25" t="str">
        <f>IF(SUMIF(AJE!C:C,A25,AJE!E:E)=0,"",SUMIF(AJE!C:C,A25,AJE!E:E))</f>
        <v/>
      </c>
      <c r="D25" t="str">
        <f>IF(SUMIF(AJE!C:C,A25,AJE!F:F)=0,"",SUMIF(AJE!C:C,A25,AJE!F:F))</f>
        <v/>
      </c>
    </row>
    <row r="26" spans="1:4" x14ac:dyDescent="0.25">
      <c r="A26" t="s">
        <v>227</v>
      </c>
      <c r="B26">
        <f>IFERROR(IFERROR(IFERROR(VLOOKUP(A26,preBS!A:B,2,0),VLOOKUP(A26,preBS!D:E,2,0)),VLOOKUP(A26,preIS!A:B,2,0)),VLOOKUP(A26,preCF!A:B,2,0))</f>
        <v>0</v>
      </c>
      <c r="C26" t="str">
        <f>IF(SUMIF(AJE!C:C,A26,AJE!E:E)=0,"",SUMIF(AJE!C:C,A26,AJE!E:E))</f>
        <v/>
      </c>
      <c r="D26" t="str">
        <f>IF(SUMIF(AJE!C:C,A26,AJE!F:F)=0,"",SUMIF(AJE!C:C,A26,AJE!F:F))</f>
        <v/>
      </c>
    </row>
    <row r="27" spans="1:4" x14ac:dyDescent="0.25">
      <c r="A27" t="s">
        <v>229</v>
      </c>
      <c r="B27">
        <f>IFERROR(IFERROR(IFERROR(VLOOKUP(A27,preBS!A:B,2,0),VLOOKUP(A27,preBS!D:E,2,0)),VLOOKUP(A27,preIS!A:B,2,0)),VLOOKUP(A27,preCF!A:B,2,0))</f>
        <v>5000000</v>
      </c>
      <c r="C27" t="str">
        <f>IF(SUMIF(AJE!C:C,A27,AJE!E:E)=0,"",SUMIF(AJE!C:C,A27,AJE!E:E))</f>
        <v/>
      </c>
      <c r="D27" t="str">
        <f>IF(SUMIF(AJE!C:C,A27,AJE!F:F)=0,"",SUMIF(AJE!C:C,A27,AJE!F:F))</f>
        <v/>
      </c>
    </row>
    <row r="28" spans="1:4" x14ac:dyDescent="0.25">
      <c r="A28" t="s">
        <v>231</v>
      </c>
      <c r="B28">
        <f>IFERROR(IFERROR(IFERROR(VLOOKUP(A28,preBS!A:B,2,0),VLOOKUP(A28,preBS!D:E,2,0)),VLOOKUP(A28,preIS!A:B,2,0)),VLOOKUP(A28,preCF!A:B,2,0))</f>
        <v>0</v>
      </c>
      <c r="C28" t="str">
        <f>IF(SUMIF(AJE!C:C,A28,AJE!E:E)=0,"",SUMIF(AJE!C:C,A28,AJE!E:E))</f>
        <v/>
      </c>
      <c r="D28" t="str">
        <f>IF(SUMIF(AJE!C:C,A28,AJE!F:F)=0,"",SUMIF(AJE!C:C,A28,AJE!F:F))</f>
        <v/>
      </c>
    </row>
    <row r="29" spans="1:4" x14ac:dyDescent="0.25">
      <c r="A29" t="s">
        <v>233</v>
      </c>
      <c r="B29">
        <f>IFERROR(IFERROR(IFERROR(VLOOKUP(A29,preBS!A:B,2,0),VLOOKUP(A29,preBS!D:E,2,0)),VLOOKUP(A29,preIS!A:B,2,0)),VLOOKUP(A29,preCF!A:B,2,0))</f>
        <v>100166247.62</v>
      </c>
      <c r="C29" t="str">
        <f>IF(SUMIF(AJE!C:C,A29,AJE!E:E)=0,"",SUMIF(AJE!C:C,A29,AJE!E:E))</f>
        <v/>
      </c>
      <c r="D29" t="str">
        <f>IF(SUMIF(AJE!C:C,A29,AJE!F:F)=0,"",SUMIF(AJE!C:C,A29,AJE!F:F))</f>
        <v/>
      </c>
    </row>
    <row r="30" spans="1:4" x14ac:dyDescent="0.25">
      <c r="A30" t="s">
        <v>235</v>
      </c>
      <c r="B30">
        <f>IFERROR(IFERROR(IFERROR(VLOOKUP(A30,preBS!A:B,2,0),VLOOKUP(A30,preBS!D:E,2,0)),VLOOKUP(A30,preIS!A:B,2,0)),VLOOKUP(A30,preCF!A:B,2,0))</f>
        <v>220754.71</v>
      </c>
      <c r="C30" t="str">
        <f>IF(SUMIF(AJE!C:C,A30,AJE!E:E)=0,"",SUMIF(AJE!C:C,A30,AJE!E:E))</f>
        <v/>
      </c>
      <c r="D30" t="str">
        <f>IF(SUMIF(AJE!C:C,A30,AJE!F:F)=0,"",SUMIF(AJE!C:C,A30,AJE!F:F))</f>
        <v/>
      </c>
    </row>
    <row r="31" spans="1:4" x14ac:dyDescent="0.25">
      <c r="A31" t="s">
        <v>237</v>
      </c>
      <c r="B31">
        <f>IFERROR(IFERROR(IFERROR(VLOOKUP(A31,preBS!A:B,2,0),VLOOKUP(A31,preBS!D:E,2,0)),VLOOKUP(A31,preIS!A:B,2,0)),VLOOKUP(A31,preCF!A:B,2,0))</f>
        <v>0</v>
      </c>
      <c r="C31" t="str">
        <f>IF(SUMIF(AJE!C:C,A31,AJE!E:E)=0,"",SUMIF(AJE!C:C,A31,AJE!E:E))</f>
        <v/>
      </c>
      <c r="D31" t="str">
        <f>IF(SUMIF(AJE!C:C,A31,AJE!F:F)=0,"",SUMIF(AJE!C:C,A31,AJE!F:F))</f>
        <v/>
      </c>
    </row>
    <row r="32" spans="1:4" x14ac:dyDescent="0.25">
      <c r="A32" t="s">
        <v>239</v>
      </c>
      <c r="B32">
        <f>IFERROR(IFERROR(IFERROR(VLOOKUP(A32,preBS!A:B,2,0),VLOOKUP(A32,preBS!D:E,2,0)),VLOOKUP(A32,preIS!A:B,2,0)),VLOOKUP(A32,preCF!A:B,2,0))</f>
        <v>0</v>
      </c>
      <c r="C32" t="str">
        <f>IF(SUMIF(AJE!C:C,A32,AJE!E:E)=0,"",SUMIF(AJE!C:C,A32,AJE!E:E))</f>
        <v/>
      </c>
      <c r="D32" t="str">
        <f>IF(SUMIF(AJE!C:C,A32,AJE!F:F)=0,"",SUMIF(AJE!C:C,A32,AJE!F:F))</f>
        <v/>
      </c>
    </row>
    <row r="33" spans="1:4" x14ac:dyDescent="0.25">
      <c r="A33" t="s">
        <v>241</v>
      </c>
      <c r="B33">
        <f>IFERROR(IFERROR(IFERROR(VLOOKUP(A33,preBS!A:B,2,0),VLOOKUP(A33,preBS!D:E,2,0)),VLOOKUP(A33,preIS!A:B,2,0)),VLOOKUP(A33,preCF!A:B,2,0))</f>
        <v>0</v>
      </c>
      <c r="C33" t="str">
        <f>IF(SUMIF(AJE!C:C,A33,AJE!E:E)=0,"",SUMIF(AJE!C:C,A33,AJE!E:E))</f>
        <v/>
      </c>
      <c r="D33" t="str">
        <f>IF(SUMIF(AJE!C:C,A33,AJE!F:F)=0,"",SUMIF(AJE!C:C,A33,AJE!F:F))</f>
        <v/>
      </c>
    </row>
    <row r="34" spans="1:4" x14ac:dyDescent="0.25">
      <c r="A34" t="s">
        <v>243</v>
      </c>
      <c r="B34">
        <f>IFERROR(IFERROR(IFERROR(VLOOKUP(A34,preBS!A:B,2,0),VLOOKUP(A34,preBS!D:E,2,0)),VLOOKUP(A34,preIS!A:B,2,0)),VLOOKUP(A34,preCF!A:B,2,0))</f>
        <v>16516983.41</v>
      </c>
      <c r="C34" t="str">
        <f>IF(SUMIF(AJE!C:C,A34,AJE!E:E)=0,"",SUMIF(AJE!C:C,A34,AJE!E:E))</f>
        <v/>
      </c>
      <c r="D34" t="str">
        <f>IF(SUMIF(AJE!C:C,A34,AJE!F:F)=0,"",SUMIF(AJE!C:C,A34,AJE!F:F))</f>
        <v/>
      </c>
    </row>
    <row r="35" spans="1:4" x14ac:dyDescent="0.25">
      <c r="A35" t="s">
        <v>245</v>
      </c>
      <c r="B35">
        <f>IFERROR(IFERROR(IFERROR(VLOOKUP(A35,preBS!A:B,2,0),VLOOKUP(A35,preBS!D:E,2,0)),VLOOKUP(A35,preIS!A:B,2,0)),VLOOKUP(A35,preCF!A:B,2,0))</f>
        <v>0</v>
      </c>
      <c r="C35" t="str">
        <f>IF(SUMIF(AJE!C:C,A35,AJE!E:E)=0,"",SUMIF(AJE!C:C,A35,AJE!E:E))</f>
        <v/>
      </c>
      <c r="D35" t="str">
        <f>IF(SUMIF(AJE!C:C,A35,AJE!F:F)=0,"",SUMIF(AJE!C:C,A35,AJE!F:F))</f>
        <v/>
      </c>
    </row>
    <row r="36" spans="1:4" x14ac:dyDescent="0.25">
      <c r="A36" t="s">
        <v>247</v>
      </c>
      <c r="B36">
        <f>IFERROR(IFERROR(IFERROR(VLOOKUP(A36,preBS!A:B,2,0),VLOOKUP(A36,preBS!D:E,2,0)),VLOOKUP(A36,preIS!A:B,2,0)),VLOOKUP(A36,preCF!A:B,2,0))</f>
        <v>0</v>
      </c>
      <c r="C36" t="str">
        <f>IF(SUMIF(AJE!C:C,A36,AJE!E:E)=0,"",SUMIF(AJE!C:C,A36,AJE!E:E))</f>
        <v/>
      </c>
      <c r="D36" t="str">
        <f>IF(SUMIF(AJE!C:C,A36,AJE!F:F)=0,"",SUMIF(AJE!C:C,A36,AJE!F:F))</f>
        <v/>
      </c>
    </row>
    <row r="37" spans="1:4" x14ac:dyDescent="0.25">
      <c r="A37" t="s">
        <v>249</v>
      </c>
      <c r="B37">
        <f>IFERROR(IFERROR(IFERROR(VLOOKUP(A37,preBS!A:B,2,0),VLOOKUP(A37,preBS!D:E,2,0)),VLOOKUP(A37,preIS!A:B,2,0)),VLOOKUP(A37,preCF!A:B,2,0))</f>
        <v>5188383.12</v>
      </c>
      <c r="C37" t="str">
        <f>IF(SUMIF(AJE!C:C,A37,AJE!E:E)=0,"",SUMIF(AJE!C:C,A37,AJE!E:E))</f>
        <v/>
      </c>
      <c r="D37" t="str">
        <f>IF(SUMIF(AJE!C:C,A37,AJE!F:F)=0,"",SUMIF(AJE!C:C,A37,AJE!F:F))</f>
        <v/>
      </c>
    </row>
    <row r="38" spans="1:4" x14ac:dyDescent="0.25">
      <c r="A38" t="s">
        <v>251</v>
      </c>
      <c r="B38">
        <f>IFERROR(IFERROR(IFERROR(VLOOKUP(A38,preBS!A:B,2,0),VLOOKUP(A38,preBS!D:E,2,0)),VLOOKUP(A38,preIS!A:B,2,0)),VLOOKUP(A38,preCF!A:B,2,0))</f>
        <v>7611767.9699999997</v>
      </c>
      <c r="C38" t="str">
        <f>IF(SUMIF(AJE!C:C,A38,AJE!E:E)=0,"",SUMIF(AJE!C:C,A38,AJE!E:E))</f>
        <v/>
      </c>
      <c r="D38" t="str">
        <f>IF(SUMIF(AJE!C:C,A38,AJE!F:F)=0,"",SUMIF(AJE!C:C,A38,AJE!F:F))</f>
        <v/>
      </c>
    </row>
    <row r="39" spans="1:4" x14ac:dyDescent="0.25">
      <c r="A39" t="s">
        <v>252</v>
      </c>
      <c r="B39">
        <f>IFERROR(IFERROR(IFERROR(VLOOKUP(A39,preBS!A:B,2,0),VLOOKUP(A39,preBS!D:E,2,0)),VLOOKUP(A39,preIS!A:B,2,0)),VLOOKUP(A39,preCF!A:B,2,0))</f>
        <v>0</v>
      </c>
      <c r="C39" t="str">
        <f>IF(SUMIF(AJE!C:C,A39,AJE!E:E)=0,"",SUMIF(AJE!C:C,A39,AJE!E:E))</f>
        <v/>
      </c>
      <c r="D39" t="str">
        <f>IF(SUMIF(AJE!C:C,A39,AJE!F:F)=0,"",SUMIF(AJE!C:C,A39,AJE!F:F))</f>
        <v/>
      </c>
    </row>
    <row r="40" spans="1:4" x14ac:dyDescent="0.25">
      <c r="A40" t="s">
        <v>262</v>
      </c>
      <c r="C40" t="str">
        <f>IF(SUMIF(AJE!C:C,A40,AJE!E:E)=0,"",SUMIF(AJE!C:C,A40,AJE!E:E))</f>
        <v/>
      </c>
      <c r="D40" t="str">
        <f>IF(SUMIF(AJE!C:C,A40,AJE!F:F)=0,"",SUMIF(AJE!C:C,A40,AJE!F:F))</f>
        <v/>
      </c>
    </row>
    <row r="41" spans="1:4" x14ac:dyDescent="0.25">
      <c r="A41" t="s">
        <v>264</v>
      </c>
      <c r="C41" t="str">
        <f>IF(SUMIF(AJE!C:C,A41,AJE!E:E)=0,"",SUMIF(AJE!C:C,A41,AJE!E:E))</f>
        <v/>
      </c>
      <c r="D41" t="str">
        <f>IF(SUMIF(AJE!C:C,A41,AJE!F:F)=0,"",SUMIF(AJE!C:C,A41,AJE!F:F))</f>
        <v/>
      </c>
    </row>
    <row r="42" spans="1:4" x14ac:dyDescent="0.25">
      <c r="A42" t="s">
        <v>182</v>
      </c>
      <c r="C42" t="str">
        <f>IF(SUMIF(AJE!C:C,A42,AJE!E:E)=0,"",SUMIF(AJE!C:C,A42,AJE!E:E))</f>
        <v/>
      </c>
      <c r="D42" t="str">
        <f>IF(SUMIF(AJE!C:C,A42,AJE!F:F)=0,"",SUMIF(AJE!C:C,A42,AJE!F:F))</f>
        <v/>
      </c>
    </row>
    <row r="43" spans="1:4" x14ac:dyDescent="0.25">
      <c r="A43" t="s">
        <v>11</v>
      </c>
      <c r="C43" t="str">
        <f>IF(SUMIF(AJE!C:C,A43,AJE!E:E)=0,"",SUMIF(AJE!C:C,A43,AJE!E:E))</f>
        <v/>
      </c>
      <c r="D43" t="str">
        <f>IF(SUMIF(AJE!C:C,A43,AJE!F:F)=0,"",SUMIF(AJE!C:C,A43,AJE!F:F))</f>
        <v/>
      </c>
    </row>
    <row r="44" spans="1:4" x14ac:dyDescent="0.25">
      <c r="A44" t="s">
        <v>184</v>
      </c>
      <c r="B44">
        <f>IFERROR(IFERROR(IFERROR(VLOOKUP(A44,preBS!A:B,2,0),VLOOKUP(A44,preBS!D:E,2,0)),VLOOKUP(A44,preIS!A:B,2,0)),VLOOKUP(A44,preCF!A:B,2,0))</f>
        <v>286000000</v>
      </c>
      <c r="C44" t="str">
        <f>IF(SUMIF(AJE!C:C,A44,AJE!E:E)=0,"",SUMIF(AJE!C:C,A44,AJE!E:E))</f>
        <v/>
      </c>
      <c r="D44" t="str">
        <f>IF(SUMIF(AJE!C:C,A44,AJE!F:F)=0,"",SUMIF(AJE!C:C,A44,AJE!F:F))</f>
        <v/>
      </c>
    </row>
    <row r="45" spans="1:4" x14ac:dyDescent="0.25">
      <c r="A45" t="s">
        <v>186</v>
      </c>
      <c r="B45">
        <f>IFERROR(IFERROR(IFERROR(VLOOKUP(A45,preBS!A:B,2,0),VLOOKUP(A45,preBS!D:E,2,0)),VLOOKUP(A45,preIS!A:B,2,0)),VLOOKUP(A45,preCF!A:B,2,0))</f>
        <v>0</v>
      </c>
      <c r="C45" t="str">
        <f>IF(SUMIF(AJE!C:C,A45,AJE!E:E)=0,"",SUMIF(AJE!C:C,A45,AJE!E:E))</f>
        <v/>
      </c>
      <c r="D45" t="str">
        <f>IF(SUMIF(AJE!C:C,A45,AJE!F:F)=0,"",SUMIF(AJE!C:C,A45,AJE!F:F))</f>
        <v/>
      </c>
    </row>
    <row r="46" spans="1:4" x14ac:dyDescent="0.25">
      <c r="A46" t="s">
        <v>188</v>
      </c>
      <c r="B46">
        <f>IFERROR(IFERROR(IFERROR(VLOOKUP(A46,preBS!A:B,2,0),VLOOKUP(A46,preBS!D:E,2,0)),VLOOKUP(A46,preIS!A:B,2,0)),VLOOKUP(A46,preCF!A:B,2,0))</f>
        <v>0</v>
      </c>
      <c r="C46" t="str">
        <f>IF(SUMIF(AJE!C:C,A46,AJE!E:E)=0,"",SUMIF(AJE!C:C,A46,AJE!E:E))</f>
        <v/>
      </c>
      <c r="D46" t="str">
        <f>IF(SUMIF(AJE!C:C,A46,AJE!F:F)=0,"",SUMIF(AJE!C:C,A46,AJE!F:F))</f>
        <v/>
      </c>
    </row>
    <row r="47" spans="1:4" x14ac:dyDescent="0.25">
      <c r="A47" t="s">
        <v>190</v>
      </c>
      <c r="B47">
        <f>IFERROR(IFERROR(IFERROR(VLOOKUP(A47,preBS!A:B,2,0),VLOOKUP(A47,preBS!D:E,2,0)),VLOOKUP(A47,preIS!A:B,2,0)),VLOOKUP(A47,preCF!A:B,2,0))</f>
        <v>195900000</v>
      </c>
      <c r="C47" t="str">
        <f>IF(SUMIF(AJE!C:C,A47,AJE!E:E)=0,"",SUMIF(AJE!C:C,A47,AJE!E:E))</f>
        <v/>
      </c>
      <c r="D47" t="str">
        <f>IF(SUMIF(AJE!C:C,A47,AJE!F:F)=0,"",SUMIF(AJE!C:C,A47,AJE!F:F))</f>
        <v/>
      </c>
    </row>
    <row r="48" spans="1:4" x14ac:dyDescent="0.25">
      <c r="A48" t="s">
        <v>192</v>
      </c>
      <c r="B48">
        <f>IFERROR(IFERROR(IFERROR(VLOOKUP(A48,preBS!A:B,2,0),VLOOKUP(A48,preBS!D:E,2,0)),VLOOKUP(A48,preIS!A:B,2,0)),VLOOKUP(A48,preCF!A:B,2,0))</f>
        <v>17558488.5</v>
      </c>
      <c r="C48" t="str">
        <f>IF(SUMIF(AJE!C:C,A48,AJE!E:E)=0,"",SUMIF(AJE!C:C,A48,AJE!E:E))</f>
        <v/>
      </c>
      <c r="D48" t="str">
        <f>IF(SUMIF(AJE!C:C,A48,AJE!F:F)=0,"",SUMIF(AJE!C:C,A48,AJE!F:F))</f>
        <v/>
      </c>
    </row>
    <row r="49" spans="1:4" x14ac:dyDescent="0.25">
      <c r="A49" t="s">
        <v>194</v>
      </c>
      <c r="B49">
        <f>IFERROR(IFERROR(IFERROR(VLOOKUP(A49,preBS!A:B,2,0),VLOOKUP(A49,preBS!D:E,2,0)),VLOOKUP(A49,preIS!A:B,2,0)),VLOOKUP(A49,preCF!A:B,2,0))</f>
        <v>22681302.109999999</v>
      </c>
      <c r="C49" t="str">
        <f>IF(SUMIF(AJE!C:C,A49,AJE!E:E)=0,"",SUMIF(AJE!C:C,A49,AJE!E:E))</f>
        <v/>
      </c>
      <c r="D49" t="str">
        <f>IF(SUMIF(AJE!C:C,A49,AJE!F:F)=0,"",SUMIF(AJE!C:C,A49,AJE!F:F))</f>
        <v/>
      </c>
    </row>
    <row r="50" spans="1:4" x14ac:dyDescent="0.25">
      <c r="A50" t="s">
        <v>196</v>
      </c>
      <c r="B50">
        <f>IFERROR(IFERROR(IFERROR(VLOOKUP(A50,preBS!A:B,2,0),VLOOKUP(A50,preBS!D:E,2,0)),VLOOKUP(A50,preIS!A:B,2,0)),VLOOKUP(A50,preCF!A:B,2,0))</f>
        <v>583333.34</v>
      </c>
      <c r="C50" t="str">
        <f>IF(SUMIF(AJE!C:C,A50,AJE!E:E)=0,"",SUMIF(AJE!C:C,A50,AJE!E:E))</f>
        <v/>
      </c>
      <c r="D50" t="str">
        <f>IF(SUMIF(AJE!C:C,A50,AJE!F:F)=0,"",SUMIF(AJE!C:C,A50,AJE!F:F))</f>
        <v/>
      </c>
    </row>
    <row r="51" spans="1:4" x14ac:dyDescent="0.25">
      <c r="A51" t="s">
        <v>198</v>
      </c>
      <c r="B51">
        <f>IFERROR(IFERROR(IFERROR(VLOOKUP(A51,preBS!A:B,2,0),VLOOKUP(A51,preBS!D:E,2,0)),VLOOKUP(A51,preIS!A:B,2,0)),VLOOKUP(A51,preCF!A:B,2,0))</f>
        <v>2387416.79</v>
      </c>
      <c r="C51" t="str">
        <f>IF(SUMIF(AJE!C:C,A51,AJE!E:E)=0,"",SUMIF(AJE!C:C,A51,AJE!E:E))</f>
        <v/>
      </c>
      <c r="D51" t="str">
        <f>IF(SUMIF(AJE!C:C,A51,AJE!F:F)=0,"",SUMIF(AJE!C:C,A51,AJE!F:F))</f>
        <v/>
      </c>
    </row>
    <row r="52" spans="1:4" x14ac:dyDescent="0.25">
      <c r="A52" t="s">
        <v>200</v>
      </c>
      <c r="B52">
        <f>IFERROR(IFERROR(IFERROR(VLOOKUP(A52,preBS!A:B,2,0),VLOOKUP(A52,preBS!D:E,2,0)),VLOOKUP(A52,preIS!A:B,2,0)),VLOOKUP(A52,preCF!A:B,2,0))</f>
        <v>-4091936.37</v>
      </c>
      <c r="C52" t="str">
        <f>IF(SUMIF(AJE!C:C,A52,AJE!E:E)=0,"",SUMIF(AJE!C:C,A52,AJE!E:E))</f>
        <v/>
      </c>
      <c r="D52">
        <f>IF(SUMIF(AJE!C:C,A52,AJE!F:F)=0,"",SUMIF(AJE!C:C,A52,AJE!F:F))</f>
        <v>4091936.37</v>
      </c>
    </row>
    <row r="53" spans="1:4" x14ac:dyDescent="0.25">
      <c r="A53" t="s">
        <v>202</v>
      </c>
      <c r="B53">
        <f>IFERROR(IFERROR(IFERROR(VLOOKUP(A53,preBS!A:B,2,0),VLOOKUP(A53,preBS!D:E,2,0)),VLOOKUP(A53,preIS!A:B,2,0)),VLOOKUP(A53,preCF!A:B,2,0))</f>
        <v>247534495.77000001</v>
      </c>
      <c r="C53" t="str">
        <f>IF(SUMIF(AJE!C:C,A53,AJE!E:E)=0,"",SUMIF(AJE!C:C,A53,AJE!E:E))</f>
        <v/>
      </c>
      <c r="D53" t="str">
        <f>IF(SUMIF(AJE!C:C,A53,AJE!F:F)=0,"",SUMIF(AJE!C:C,A53,AJE!F:F))</f>
        <v/>
      </c>
    </row>
    <row r="54" spans="1:4" x14ac:dyDescent="0.25">
      <c r="A54" t="s">
        <v>204</v>
      </c>
      <c r="B54">
        <f>IFERROR(IFERROR(IFERROR(VLOOKUP(A54,preBS!A:B,2,0),VLOOKUP(A54,preBS!D:E,2,0)),VLOOKUP(A54,preIS!A:B,2,0)),VLOOKUP(A54,preCF!A:B,2,0))</f>
        <v>1409796.87</v>
      </c>
      <c r="C54" t="str">
        <f>IF(SUMIF(AJE!C:C,A54,AJE!E:E)=0,"",SUMIF(AJE!C:C,A54,AJE!E:E))</f>
        <v/>
      </c>
      <c r="D54" t="str">
        <f>IF(SUMIF(AJE!C:C,A54,AJE!F:F)=0,"",SUMIF(AJE!C:C,A54,AJE!F:F))</f>
        <v/>
      </c>
    </row>
    <row r="55" spans="1:4" x14ac:dyDescent="0.25">
      <c r="A55" t="s">
        <v>206</v>
      </c>
      <c r="B55">
        <f>IFERROR(IFERROR(IFERROR(VLOOKUP(A55,preBS!A:B,2,0),VLOOKUP(A55,preBS!D:E,2,0)),VLOOKUP(A55,preIS!A:B,2,0)),VLOOKUP(A55,preCF!A:B,2,0))</f>
        <v>0</v>
      </c>
      <c r="C55" t="str">
        <f>IF(SUMIF(AJE!C:C,A55,AJE!E:E)=0,"",SUMIF(AJE!C:C,A55,AJE!E:E))</f>
        <v/>
      </c>
      <c r="D55" t="str">
        <f>IF(SUMIF(AJE!C:C,A55,AJE!F:F)=0,"",SUMIF(AJE!C:C,A55,AJE!F:F))</f>
        <v/>
      </c>
    </row>
    <row r="56" spans="1:4" x14ac:dyDescent="0.25">
      <c r="A56" t="s">
        <v>208</v>
      </c>
      <c r="B56">
        <f>IFERROR(IFERROR(IFERROR(VLOOKUP(A56,preBS!A:B,2,0),VLOOKUP(A56,preBS!D:E,2,0)),VLOOKUP(A56,preIS!A:B,2,0)),VLOOKUP(A56,preCF!A:B,2,0))</f>
        <v>0</v>
      </c>
      <c r="C56" t="str">
        <f>IF(SUMIF(AJE!C:C,A56,AJE!E:E)=0,"",SUMIF(AJE!C:C,A56,AJE!E:E))</f>
        <v/>
      </c>
      <c r="D56" t="str">
        <f>IF(SUMIF(AJE!C:C,A56,AJE!F:F)=0,"",SUMIF(AJE!C:C,A56,AJE!F:F))</f>
        <v/>
      </c>
    </row>
    <row r="57" spans="1:4" x14ac:dyDescent="0.25">
      <c r="A57" t="s">
        <v>210</v>
      </c>
      <c r="B57">
        <f>IFERROR(IFERROR(IFERROR(VLOOKUP(A57,preBS!A:B,2,0),VLOOKUP(A57,preBS!D:E,2,0)),VLOOKUP(A57,preIS!A:B,2,0)),VLOOKUP(A57,preCF!A:B,2,0))</f>
        <v>0</v>
      </c>
      <c r="C57" t="str">
        <f>IF(SUMIF(AJE!C:C,A57,AJE!E:E)=0,"",SUMIF(AJE!C:C,A57,AJE!E:E))</f>
        <v/>
      </c>
      <c r="D57" t="str">
        <f>IF(SUMIF(AJE!C:C,A57,AJE!F:F)=0,"",SUMIF(AJE!C:C,A57,AJE!F:F))</f>
        <v/>
      </c>
    </row>
    <row r="58" spans="1:4" x14ac:dyDescent="0.25">
      <c r="A58" t="s">
        <v>212</v>
      </c>
      <c r="B58">
        <f>IFERROR(IFERROR(IFERROR(VLOOKUP(A58,preBS!A:B,2,0),VLOOKUP(A58,preBS!D:E,2,0)),VLOOKUP(A58,preIS!A:B,2,0)),VLOOKUP(A58,preCF!A:B,2,0))</f>
        <v>0</v>
      </c>
      <c r="C58" t="str">
        <f>IF(SUMIF(AJE!C:C,A58,AJE!E:E)=0,"",SUMIF(AJE!C:C,A58,AJE!E:E))</f>
        <v/>
      </c>
      <c r="D58" t="str">
        <f>IF(SUMIF(AJE!C:C,A58,AJE!F:F)=0,"",SUMIF(AJE!C:C,A58,AJE!F:F))</f>
        <v/>
      </c>
    </row>
    <row r="59" spans="1:4" x14ac:dyDescent="0.25">
      <c r="A59" t="s">
        <v>214</v>
      </c>
      <c r="C59" t="str">
        <f>IF(SUMIF(AJE!C:C,A59,AJE!E:E)=0,"",SUMIF(AJE!C:C,A59,AJE!E:E))</f>
        <v/>
      </c>
      <c r="D59" t="str">
        <f>IF(SUMIF(AJE!C:C,A59,AJE!F:F)=0,"",SUMIF(AJE!C:C,A59,AJE!F:F))</f>
        <v/>
      </c>
    </row>
    <row r="60" spans="1:4" x14ac:dyDescent="0.25">
      <c r="A60" t="s">
        <v>216</v>
      </c>
      <c r="C60" t="str">
        <f>IF(SUMIF(AJE!C:C,A60,AJE!E:E)=0,"",SUMIF(AJE!C:C,A60,AJE!E:E))</f>
        <v/>
      </c>
      <c r="D60" t="str">
        <f>IF(SUMIF(AJE!C:C,A60,AJE!F:F)=0,"",SUMIF(AJE!C:C,A60,AJE!F:F))</f>
        <v/>
      </c>
    </row>
    <row r="61" spans="1:4" x14ac:dyDescent="0.25">
      <c r="A61" t="s">
        <v>218</v>
      </c>
      <c r="B61">
        <f>IFERROR(IFERROR(IFERROR(VLOOKUP(A61,preBS!A:B,2,0),VLOOKUP(A61,preBS!D:E,2,0)),VLOOKUP(A61,preIS!A:B,2,0)),VLOOKUP(A61,preCF!A:B,2,0))</f>
        <v>0</v>
      </c>
      <c r="C61" t="str">
        <f>IF(SUMIF(AJE!C:C,A61,AJE!E:E)=0,"",SUMIF(AJE!C:C,A61,AJE!E:E))</f>
        <v/>
      </c>
      <c r="D61" t="str">
        <f>IF(SUMIF(AJE!C:C,A61,AJE!F:F)=0,"",SUMIF(AJE!C:C,A61,AJE!F:F))</f>
        <v/>
      </c>
    </row>
    <row r="62" spans="1:4" x14ac:dyDescent="0.25">
      <c r="A62" t="s">
        <v>220</v>
      </c>
      <c r="B62">
        <f>IFERROR(IFERROR(IFERROR(VLOOKUP(A62,preBS!A:B,2,0),VLOOKUP(A62,preBS!D:E,2,0)),VLOOKUP(A62,preIS!A:B,2,0)),VLOOKUP(A62,preCF!A:B,2,0))</f>
        <v>291000000</v>
      </c>
      <c r="C62" t="str">
        <f>IF(SUMIF(AJE!C:C,A62,AJE!E:E)=0,"",SUMIF(AJE!C:C,A62,AJE!E:E))</f>
        <v/>
      </c>
      <c r="D62" t="str">
        <f>IF(SUMIF(AJE!C:C,A62,AJE!F:F)=0,"",SUMIF(AJE!C:C,A62,AJE!F:F))</f>
        <v/>
      </c>
    </row>
    <row r="63" spans="1:4" x14ac:dyDescent="0.25">
      <c r="A63" t="s">
        <v>222</v>
      </c>
      <c r="B63">
        <f>IFERROR(IFERROR(IFERROR(VLOOKUP(A63,preBS!A:B,2,0),VLOOKUP(A63,preBS!D:E,2,0)),VLOOKUP(A63,preIS!A:B,2,0)),VLOOKUP(A63,preCF!A:B,2,0))</f>
        <v>0</v>
      </c>
      <c r="C63" t="str">
        <f>IF(SUMIF(AJE!C:C,A63,AJE!E:E)=0,"",SUMIF(AJE!C:C,A63,AJE!E:E))</f>
        <v/>
      </c>
      <c r="D63" t="str">
        <f>IF(SUMIF(AJE!C:C,A63,AJE!F:F)=0,"",SUMIF(AJE!C:C,A63,AJE!F:F))</f>
        <v/>
      </c>
    </row>
    <row r="64" spans="1:4" x14ac:dyDescent="0.25">
      <c r="A64" t="s">
        <v>224</v>
      </c>
      <c r="B64">
        <f>IFERROR(IFERROR(IFERROR(VLOOKUP(A64,preBS!A:B,2,0),VLOOKUP(A64,preBS!D:E,2,0)),VLOOKUP(A64,preIS!A:B,2,0)),VLOOKUP(A64,preCF!A:B,2,0))</f>
        <v>0</v>
      </c>
      <c r="C64" t="str">
        <f>IF(SUMIF(AJE!C:C,A64,AJE!E:E)=0,"",SUMIF(AJE!C:C,A64,AJE!E:E))</f>
        <v/>
      </c>
      <c r="D64" t="str">
        <f>IF(SUMIF(AJE!C:C,A64,AJE!F:F)=0,"",SUMIF(AJE!C:C,A64,AJE!F:F))</f>
        <v/>
      </c>
    </row>
    <row r="65" spans="1:4" x14ac:dyDescent="0.25">
      <c r="A65" t="s">
        <v>226</v>
      </c>
      <c r="B65">
        <f>IFERROR(IFERROR(IFERROR(VLOOKUP(A65,preBS!A:B,2,0),VLOOKUP(A65,preBS!D:E,2,0)),VLOOKUP(A65,preIS!A:B,2,0)),VLOOKUP(A65,preCF!A:B,2,0))</f>
        <v>0</v>
      </c>
      <c r="C65" t="str">
        <f>IF(SUMIF(AJE!C:C,A65,AJE!E:E)=0,"",SUMIF(AJE!C:C,A65,AJE!E:E))</f>
        <v/>
      </c>
      <c r="D65" t="str">
        <f>IF(SUMIF(AJE!C:C,A65,AJE!F:F)=0,"",SUMIF(AJE!C:C,A65,AJE!F:F))</f>
        <v/>
      </c>
    </row>
    <row r="66" spans="1:4" x14ac:dyDescent="0.25">
      <c r="A66" t="s">
        <v>228</v>
      </c>
      <c r="B66">
        <f>IFERROR(IFERROR(IFERROR(VLOOKUP(A66,preBS!A:B,2,0),VLOOKUP(A66,preBS!D:E,2,0)),VLOOKUP(A66,preIS!A:B,2,0)),VLOOKUP(A66,preCF!A:B,2,0))</f>
        <v>0</v>
      </c>
      <c r="C66" t="str">
        <f>IF(SUMIF(AJE!C:C,A66,AJE!E:E)=0,"",SUMIF(AJE!C:C,A66,AJE!E:E))</f>
        <v/>
      </c>
      <c r="D66" t="str">
        <f>IF(SUMIF(AJE!C:C,A66,AJE!F:F)=0,"",SUMIF(AJE!C:C,A66,AJE!F:F))</f>
        <v/>
      </c>
    </row>
    <row r="67" spans="1:4" x14ac:dyDescent="0.25">
      <c r="A67" t="s">
        <v>230</v>
      </c>
      <c r="B67">
        <f>IFERROR(IFERROR(IFERROR(VLOOKUP(A67,preBS!A:B,2,0),VLOOKUP(A67,preBS!D:E,2,0)),VLOOKUP(A67,preIS!A:B,2,0)),VLOOKUP(A67,preCF!A:B,2,0))</f>
        <v>0</v>
      </c>
      <c r="C67" t="str">
        <f>IF(SUMIF(AJE!C:C,A67,AJE!E:E)=0,"",SUMIF(AJE!C:C,A67,AJE!E:E))</f>
        <v/>
      </c>
      <c r="D67" t="str">
        <f>IF(SUMIF(AJE!C:C,A67,AJE!F:F)=0,"",SUMIF(AJE!C:C,A67,AJE!F:F))</f>
        <v/>
      </c>
    </row>
    <row r="68" spans="1:4" x14ac:dyDescent="0.25">
      <c r="A68" t="s">
        <v>232</v>
      </c>
      <c r="B68">
        <f>IFERROR(IFERROR(IFERROR(VLOOKUP(A68,preBS!A:B,2,0),VLOOKUP(A68,preBS!D:E,2,0)),VLOOKUP(A68,preIS!A:B,2,0)),VLOOKUP(A68,preCF!A:B,2,0))</f>
        <v>0</v>
      </c>
      <c r="C68" t="str">
        <f>IF(SUMIF(AJE!C:C,A68,AJE!E:E)=0,"",SUMIF(AJE!C:C,A68,AJE!E:E))</f>
        <v/>
      </c>
      <c r="D68" t="str">
        <f>IF(SUMIF(AJE!C:C,A68,AJE!F:F)=0,"",SUMIF(AJE!C:C,A68,AJE!F:F))</f>
        <v/>
      </c>
    </row>
    <row r="69" spans="1:4" x14ac:dyDescent="0.25">
      <c r="A69" t="s">
        <v>234</v>
      </c>
      <c r="B69">
        <f>IFERROR(IFERROR(IFERROR(VLOOKUP(A69,preBS!A:B,2,0),VLOOKUP(A69,preBS!D:E,2,0)),VLOOKUP(A69,preIS!A:B,2,0)),VLOOKUP(A69,preCF!A:B,2,0))</f>
        <v>0</v>
      </c>
      <c r="C69" t="str">
        <f>IF(SUMIF(AJE!C:C,A69,AJE!E:E)=0,"",SUMIF(AJE!C:C,A69,AJE!E:E))</f>
        <v/>
      </c>
      <c r="D69" t="str">
        <f>IF(SUMIF(AJE!C:C,A69,AJE!F:F)=0,"",SUMIF(AJE!C:C,A69,AJE!F:F))</f>
        <v/>
      </c>
    </row>
    <row r="70" spans="1:4" x14ac:dyDescent="0.25">
      <c r="A70" t="s">
        <v>236</v>
      </c>
      <c r="B70">
        <f>IFERROR(IFERROR(IFERROR(VLOOKUP(A70,preBS!A:B,2,0),VLOOKUP(A70,preBS!D:E,2,0)),VLOOKUP(A70,preIS!A:B,2,0)),VLOOKUP(A70,preCF!A:B,2,0))</f>
        <v>0</v>
      </c>
      <c r="C70" t="str">
        <f>IF(SUMIF(AJE!C:C,A70,AJE!E:E)=0,"",SUMIF(AJE!C:C,A70,AJE!E:E))</f>
        <v/>
      </c>
      <c r="D70" t="str">
        <f>IF(SUMIF(AJE!C:C,A70,AJE!F:F)=0,"",SUMIF(AJE!C:C,A70,AJE!F:F))</f>
        <v/>
      </c>
    </row>
    <row r="71" spans="1:4" x14ac:dyDescent="0.25">
      <c r="A71" t="s">
        <v>238</v>
      </c>
      <c r="B71">
        <f>IFERROR(IFERROR(IFERROR(VLOOKUP(A71,preBS!A:B,2,0),VLOOKUP(A71,preBS!D:E,2,0)),VLOOKUP(A71,preIS!A:B,2,0)),VLOOKUP(A71,preCF!A:B,2,0))</f>
        <v>0</v>
      </c>
      <c r="C71" t="str">
        <f>IF(SUMIF(AJE!C:C,A71,AJE!E:E)=0,"",SUMIF(AJE!C:C,A71,AJE!E:E))</f>
        <v/>
      </c>
      <c r="D71" t="str">
        <f>IF(SUMIF(AJE!C:C,A71,AJE!F:F)=0,"",SUMIF(AJE!C:C,A71,AJE!F:F))</f>
        <v/>
      </c>
    </row>
    <row r="72" spans="1:4" x14ac:dyDescent="0.25">
      <c r="A72" t="s">
        <v>240</v>
      </c>
      <c r="B72">
        <f>IFERROR(IFERROR(IFERROR(VLOOKUP(A72,preBS!A:B,2,0),VLOOKUP(A72,preBS!D:E,2,0)),VLOOKUP(A72,preIS!A:B,2,0)),VLOOKUP(A72,preCF!A:B,2,0))</f>
        <v>2070000</v>
      </c>
      <c r="C72" t="str">
        <f>IF(SUMIF(AJE!C:C,A72,AJE!E:E)=0,"",SUMIF(AJE!C:C,A72,AJE!E:E))</f>
        <v/>
      </c>
      <c r="D72" t="str">
        <f>IF(SUMIF(AJE!C:C,A72,AJE!F:F)=0,"",SUMIF(AJE!C:C,A72,AJE!F:F))</f>
        <v/>
      </c>
    </row>
    <row r="73" spans="1:4" x14ac:dyDescent="0.25">
      <c r="A73" t="s">
        <v>242</v>
      </c>
      <c r="C73" t="str">
        <f>IF(SUMIF(AJE!C:C,A73,AJE!E:E)=0,"",SUMIF(AJE!C:C,A73,AJE!E:E))</f>
        <v/>
      </c>
      <c r="D73" t="str">
        <f>IF(SUMIF(AJE!C:C,A73,AJE!F:F)=0,"",SUMIF(AJE!C:C,A73,AJE!F:F))</f>
        <v/>
      </c>
    </row>
    <row r="74" spans="1:4" x14ac:dyDescent="0.25">
      <c r="A74" t="s">
        <v>244</v>
      </c>
      <c r="C74" t="str">
        <f>IF(SUMIF(AJE!C:C,A74,AJE!E:E)=0,"",SUMIF(AJE!C:C,A74,AJE!E:E))</f>
        <v/>
      </c>
      <c r="D74" t="str">
        <f>IF(SUMIF(AJE!C:C,A74,AJE!F:F)=0,"",SUMIF(AJE!C:C,A74,AJE!F:F))</f>
        <v/>
      </c>
    </row>
    <row r="75" spans="1:4" x14ac:dyDescent="0.25">
      <c r="A75" t="s">
        <v>246</v>
      </c>
      <c r="C75" t="str">
        <f>IF(SUMIF(AJE!C:C,A75,AJE!E:E)=0,"",SUMIF(AJE!C:C,A75,AJE!E:E))</f>
        <v/>
      </c>
      <c r="D75" t="str">
        <f>IF(SUMIF(AJE!C:C,A75,AJE!F:F)=0,"",SUMIF(AJE!C:C,A75,AJE!F:F))</f>
        <v/>
      </c>
    </row>
    <row r="76" spans="1:4" x14ac:dyDescent="0.25">
      <c r="A76" t="s">
        <v>248</v>
      </c>
      <c r="B76">
        <f>IFERROR(IFERROR(IFERROR(VLOOKUP(A76,preBS!A:B,2,0),VLOOKUP(A76,preBS!D:E,2,0)),VLOOKUP(A76,preIS!A:B,2,0)),VLOOKUP(A76,preCF!A:B,2,0))</f>
        <v>571300000</v>
      </c>
      <c r="C76" t="str">
        <f>IF(SUMIF(AJE!C:C,A76,AJE!E:E)=0,"",SUMIF(AJE!C:C,A76,AJE!E:E))</f>
        <v/>
      </c>
      <c r="D76" t="str">
        <f>IF(SUMIF(AJE!C:C,A76,AJE!F:F)=0,"",SUMIF(AJE!C:C,A76,AJE!F:F))</f>
        <v/>
      </c>
    </row>
    <row r="77" spans="1:4" x14ac:dyDescent="0.25">
      <c r="A77" t="s">
        <v>250</v>
      </c>
      <c r="B77">
        <f>IFERROR(IFERROR(IFERROR(VLOOKUP(A77,preBS!A:B,2,0),VLOOKUP(A77,preBS!D:E,2,0)),VLOOKUP(A77,preIS!A:B,2,0)),VLOOKUP(A77,preCF!A:B,2,0))</f>
        <v>0</v>
      </c>
      <c r="C77" t="str">
        <f>IF(SUMIF(AJE!C:C,A77,AJE!E:E)=0,"",SUMIF(AJE!C:C,A77,AJE!E:E))</f>
        <v/>
      </c>
      <c r="D77" t="str">
        <f>IF(SUMIF(AJE!C:C,A77,AJE!F:F)=0,"",SUMIF(AJE!C:C,A77,AJE!F:F))</f>
        <v/>
      </c>
    </row>
    <row r="78" spans="1:4" x14ac:dyDescent="0.25">
      <c r="A78" t="s">
        <v>224</v>
      </c>
      <c r="B78">
        <f>IFERROR(IFERROR(IFERROR(VLOOKUP(A78,preBS!A:B,2,0),VLOOKUP(A78,preBS!D:E,2,0)),VLOOKUP(A78,preIS!A:B,2,0)),VLOOKUP(A78,preCF!A:B,2,0))</f>
        <v>0</v>
      </c>
      <c r="C78" t="str">
        <f>IF(SUMIF(AJE!C:C,A78,AJE!E:E)=0,"",SUMIF(AJE!C:C,A78,AJE!E:E))</f>
        <v/>
      </c>
      <c r="D78" t="str">
        <f>IF(SUMIF(AJE!C:C,A78,AJE!F:F)=0,"",SUMIF(AJE!C:C,A78,AJE!F:F))</f>
        <v/>
      </c>
    </row>
    <row r="79" spans="1:4" x14ac:dyDescent="0.25">
      <c r="A79" t="s">
        <v>226</v>
      </c>
      <c r="B79">
        <f>IFERROR(IFERROR(IFERROR(VLOOKUP(A79,preBS!A:B,2,0),VLOOKUP(A79,preBS!D:E,2,0)),VLOOKUP(A79,preIS!A:B,2,0)),VLOOKUP(A79,preCF!A:B,2,0))</f>
        <v>0</v>
      </c>
      <c r="C79" t="str">
        <f>IF(SUMIF(AJE!C:C,A79,AJE!E:E)=0,"",SUMIF(AJE!C:C,A79,AJE!E:E))</f>
        <v/>
      </c>
      <c r="D79" t="str">
        <f>IF(SUMIF(AJE!C:C,A79,AJE!F:F)=0,"",SUMIF(AJE!C:C,A79,AJE!F:F))</f>
        <v/>
      </c>
    </row>
    <row r="80" spans="1:4" x14ac:dyDescent="0.25">
      <c r="A80" t="s">
        <v>253</v>
      </c>
      <c r="B80">
        <f>IFERROR(IFERROR(IFERROR(VLOOKUP(A80,preBS!A:B,2,0),VLOOKUP(A80,preBS!D:E,2,0)),VLOOKUP(A80,preIS!A:B,2,0)),VLOOKUP(A80,preCF!A:B,2,0))</f>
        <v>429203672.06999999</v>
      </c>
      <c r="C80" t="str">
        <f>IF(SUMIF(AJE!C:C,A80,AJE!E:E)=0,"",SUMIF(AJE!C:C,A80,AJE!E:E))</f>
        <v/>
      </c>
      <c r="D80" t="str">
        <f>IF(SUMIF(AJE!C:C,A80,AJE!F:F)=0,"",SUMIF(AJE!C:C,A80,AJE!F:F))</f>
        <v/>
      </c>
    </row>
    <row r="81" spans="1:4" x14ac:dyDescent="0.25">
      <c r="A81" t="s">
        <v>254</v>
      </c>
      <c r="B81">
        <f>IFERROR(IFERROR(IFERROR(VLOOKUP(A81,preBS!A:B,2,0),VLOOKUP(A81,preBS!D:E,2,0)),VLOOKUP(A81,preIS!A:B,2,0)),VLOOKUP(A81,preCF!A:B,2,0))</f>
        <v>0</v>
      </c>
      <c r="C81" t="str">
        <f>IF(SUMIF(AJE!C:C,A81,AJE!E:E)=0,"",SUMIF(AJE!C:C,A81,AJE!E:E))</f>
        <v/>
      </c>
      <c r="D81" t="str">
        <f>IF(SUMIF(AJE!C:C,A81,AJE!F:F)=0,"",SUMIF(AJE!C:C,A81,AJE!F:F))</f>
        <v/>
      </c>
    </row>
    <row r="82" spans="1:4" x14ac:dyDescent="0.25">
      <c r="A82" t="s">
        <v>255</v>
      </c>
      <c r="B82">
        <f>IFERROR(IFERROR(IFERROR(VLOOKUP(A82,preBS!A:B,2,0),VLOOKUP(A82,preBS!D:E,2,0)),VLOOKUP(A82,preIS!A:B,2,0)),VLOOKUP(A82,preCF!A:B,2,0))</f>
        <v>0</v>
      </c>
      <c r="C82" t="str">
        <f>IF(SUMIF(AJE!C:C,A82,AJE!E:E)=0,"",SUMIF(AJE!C:C,A82,AJE!E:E))</f>
        <v/>
      </c>
      <c r="D82" t="str">
        <f>IF(SUMIF(AJE!C:C,A82,AJE!F:F)=0,"",SUMIF(AJE!C:C,A82,AJE!F:F))</f>
        <v/>
      </c>
    </row>
    <row r="83" spans="1:4" x14ac:dyDescent="0.25">
      <c r="A83" t="s">
        <v>256</v>
      </c>
      <c r="B83">
        <f>IFERROR(IFERROR(IFERROR(VLOOKUP(A83,preBS!A:B,2,0),VLOOKUP(A83,preBS!D:E,2,0)),VLOOKUP(A83,preIS!A:B,2,0)),VLOOKUP(A83,preCF!A:B,2,0))</f>
        <v>0</v>
      </c>
      <c r="C83" t="str">
        <f>IF(SUMIF(AJE!C:C,A83,AJE!E:E)=0,"",SUMIF(AJE!C:C,A83,AJE!E:E))</f>
        <v/>
      </c>
      <c r="D83" t="str">
        <f>IF(SUMIF(AJE!C:C,A83,AJE!F:F)=0,"",SUMIF(AJE!C:C,A83,AJE!F:F))</f>
        <v/>
      </c>
    </row>
    <row r="84" spans="1:4" x14ac:dyDescent="0.25">
      <c r="A84" t="s">
        <v>257</v>
      </c>
      <c r="B84">
        <f>IFERROR(IFERROR(IFERROR(VLOOKUP(A84,preBS!A:B,2,0),VLOOKUP(A84,preBS!D:E,2,0)),VLOOKUP(A84,preIS!A:B,2,0)),VLOOKUP(A84,preCF!A:B,2,0))</f>
        <v>27295554.34</v>
      </c>
      <c r="C84" t="str">
        <f>IF(SUMIF(AJE!C:C,A84,AJE!E:E)=0,"",SUMIF(AJE!C:C,A84,AJE!E:E))</f>
        <v/>
      </c>
      <c r="D84" t="str">
        <f>IF(SUMIF(AJE!C:C,A84,AJE!F:F)=0,"",SUMIF(AJE!C:C,A84,AJE!F:F))</f>
        <v/>
      </c>
    </row>
    <row r="85" spans="1:4" x14ac:dyDescent="0.25">
      <c r="A85" t="s">
        <v>258</v>
      </c>
      <c r="B85">
        <f>IFERROR(IFERROR(IFERROR(VLOOKUP(A85,preBS!A:B,2,0),VLOOKUP(A85,preBS!D:E,2,0)),VLOOKUP(A85,preIS!A:B,2,0)),VLOOKUP(A85,preCF!A:B,2,0))</f>
        <v>0</v>
      </c>
      <c r="C85" t="str">
        <f>IF(SUMIF(AJE!C:C,A85,AJE!E:E)=0,"",SUMIF(AJE!C:C,A85,AJE!E:E))</f>
        <v/>
      </c>
      <c r="D85" t="str">
        <f>IF(SUMIF(AJE!C:C,A85,AJE!F:F)=0,"",SUMIF(AJE!C:C,A85,AJE!F:F))</f>
        <v/>
      </c>
    </row>
    <row r="86" spans="1:4" x14ac:dyDescent="0.25">
      <c r="A86" t="s">
        <v>259</v>
      </c>
      <c r="B86">
        <f>IFERROR(IFERROR(IFERROR(VLOOKUP(A86,preBS!A:B,2,0),VLOOKUP(A86,preBS!D:E,2,0)),VLOOKUP(A86,preIS!A:B,2,0)),VLOOKUP(A86,preCF!A:B,2,0))</f>
        <v>-318427329.57999998</v>
      </c>
      <c r="C86" t="str">
        <f>IF(SUMIF(AJE!C:C,A86,AJE!E:E)=0,"",SUMIF(AJE!C:C,A86,AJE!E:E))</f>
        <v/>
      </c>
      <c r="D86" t="str">
        <f>IF(SUMIF(AJE!C:C,A86,AJE!F:F)=0,"",SUMIF(AJE!C:C,A86,AJE!F:F))</f>
        <v/>
      </c>
    </row>
    <row r="87" spans="1:4" x14ac:dyDescent="0.25">
      <c r="A87" t="s">
        <v>260</v>
      </c>
      <c r="C87" t="str">
        <f>IF(SUMIF(AJE!C:C,A87,AJE!E:E)=0,"",SUMIF(AJE!C:C,A87,AJE!E:E))</f>
        <v/>
      </c>
      <c r="D87" t="str">
        <f>IF(SUMIF(AJE!C:C,A87,AJE!F:F)=0,"",SUMIF(AJE!C:C,A87,AJE!F:F))</f>
        <v/>
      </c>
    </row>
    <row r="88" spans="1:4" x14ac:dyDescent="0.25">
      <c r="A88" t="s">
        <v>261</v>
      </c>
      <c r="B88">
        <f>IFERROR(IFERROR(IFERROR(VLOOKUP(A88,preBS!A:B,2,0),VLOOKUP(A88,preBS!D:E,2,0)),VLOOKUP(A88,preIS!A:B,2,0)),VLOOKUP(A88,preCF!A:B,2,0))</f>
        <v>0</v>
      </c>
      <c r="C88" t="str">
        <f>IF(SUMIF(AJE!C:C,A88,AJE!E:E)=0,"",SUMIF(AJE!C:C,A88,AJE!E:E))</f>
        <v/>
      </c>
      <c r="D88" t="str">
        <f>IF(SUMIF(AJE!C:C,A88,AJE!F:F)=0,"",SUMIF(AJE!C:C,A88,AJE!F:F))</f>
        <v/>
      </c>
    </row>
    <row r="89" spans="1:4" x14ac:dyDescent="0.25">
      <c r="A89" t="s">
        <v>263</v>
      </c>
      <c r="C89" t="str">
        <f>IF(SUMIF(AJE!C:C,A89,AJE!E:E)=0,"",SUMIF(AJE!C:C,A89,AJE!E:E))</f>
        <v/>
      </c>
      <c r="D89" t="str">
        <f>IF(SUMIF(AJE!C:C,A89,AJE!F:F)=0,"",SUMIF(AJE!C:C,A89,AJE!F:F))</f>
        <v/>
      </c>
    </row>
    <row r="90" spans="1:4" x14ac:dyDescent="0.25">
      <c r="A90" t="s">
        <v>265</v>
      </c>
      <c r="C90" t="str">
        <f>IF(SUMIF(AJE!C:C,A90,AJE!E:E)=0,"",SUMIF(AJE!C:C,A90,AJE!E:E))</f>
        <v/>
      </c>
      <c r="D90" t="str">
        <f>IF(SUMIF(AJE!C:C,A90,AJE!F:F)=0,"",SUMIF(AJE!C:C,A90,AJE!F:F))</f>
        <v/>
      </c>
    </row>
    <row r="91" spans="1:4" x14ac:dyDescent="0.25">
      <c r="C91" t="str">
        <f>IF(SUMIF(AJE!C:C,A91,AJE!E:E)=0,"",SUMIF(AJE!C:C,A91,AJE!E:E))</f>
        <v/>
      </c>
      <c r="D91" t="str">
        <f>IF(SUMIF(AJE!C:C,A91,AJE!F:F)=0,"",SUMIF(AJE!C:C,A91,AJE!F:F))</f>
        <v/>
      </c>
    </row>
    <row r="92" spans="1:4" x14ac:dyDescent="0.25">
      <c r="A92" t="s">
        <v>616</v>
      </c>
      <c r="C92" t="str">
        <f>IF(SUMIF(AJE!C:C,A92,AJE!E:E)=0,"",SUMIF(AJE!C:C,A92,AJE!E:E))</f>
        <v/>
      </c>
      <c r="D92" t="str">
        <f>IF(SUMIF(AJE!C:C,A92,AJE!F:F)=0,"",SUMIF(AJE!C:C,A92,AJE!F:F))</f>
        <v/>
      </c>
    </row>
    <row r="93" spans="1:4" x14ac:dyDescent="0.25">
      <c r="A93" t="s">
        <v>266</v>
      </c>
      <c r="C93" t="str">
        <f>IF(SUMIF(AJE!C:C,A93,AJE!E:E)=0,"",SUMIF(AJE!C:C,A93,AJE!E:E))</f>
        <v/>
      </c>
      <c r="D93" t="str">
        <f>IF(SUMIF(AJE!C:C,A93,AJE!F:F)=0,"",SUMIF(AJE!C:C,A93,AJE!F:F))</f>
        <v/>
      </c>
    </row>
    <row r="94" spans="1:4" x14ac:dyDescent="0.25">
      <c r="A94" t="s">
        <v>267</v>
      </c>
      <c r="B94">
        <f>IFERROR(IFERROR(IFERROR(VLOOKUP(A94,preBS!A:B,2,0),VLOOKUP(A94,preBS!D:E,2,0)),VLOOKUP(A94,preIS!A:B,2,0)),VLOOKUP(A94,preCF!A:B,2,0))</f>
        <v>15251223.470000001</v>
      </c>
      <c r="C94" t="str">
        <f>IF(SUMIF(AJE!C:C,A94,AJE!E:E)=0,"",SUMIF(AJE!C:C,A94,AJE!E:E))</f>
        <v/>
      </c>
      <c r="D94" t="str">
        <f>IF(SUMIF(AJE!C:C,A94,AJE!F:F)=0,"",SUMIF(AJE!C:C,A94,AJE!F:F))</f>
        <v/>
      </c>
    </row>
    <row r="95" spans="1:4" x14ac:dyDescent="0.25">
      <c r="A95" t="s">
        <v>268</v>
      </c>
      <c r="B95">
        <f>IFERROR(IFERROR(IFERROR(VLOOKUP(A95,preBS!A:B,2,0),VLOOKUP(A95,preBS!D:E,2,0)),VLOOKUP(A95,preIS!A:B,2,0)),VLOOKUP(A95,preCF!A:B,2,0))</f>
        <v>0</v>
      </c>
      <c r="C95" t="str">
        <f>IF(SUMIF(AJE!C:C,A95,AJE!E:E)=0,"",SUMIF(AJE!C:C,A95,AJE!E:E))</f>
        <v/>
      </c>
      <c r="D95" t="str">
        <f>IF(SUMIF(AJE!C:C,A95,AJE!F:F)=0,"",SUMIF(AJE!C:C,A95,AJE!F:F))</f>
        <v/>
      </c>
    </row>
    <row r="96" spans="1:4" x14ac:dyDescent="0.25">
      <c r="A96" t="s">
        <v>269</v>
      </c>
      <c r="B96">
        <f>IFERROR(IFERROR(IFERROR(VLOOKUP(A96,preBS!A:B,2,0),VLOOKUP(A96,preBS!D:E,2,0)),VLOOKUP(A96,preIS!A:B,2,0)),VLOOKUP(A96,preCF!A:B,2,0))</f>
        <v>0</v>
      </c>
      <c r="C96" t="str">
        <f>IF(SUMIF(AJE!C:C,A96,AJE!E:E)=0,"",SUMIF(AJE!C:C,A96,AJE!E:E))</f>
        <v/>
      </c>
      <c r="D96" t="str">
        <f>IF(SUMIF(AJE!C:C,A96,AJE!F:F)=0,"",SUMIF(AJE!C:C,A96,AJE!F:F))</f>
        <v/>
      </c>
    </row>
    <row r="97" spans="1:4" x14ac:dyDescent="0.25">
      <c r="A97" t="s">
        <v>270</v>
      </c>
      <c r="B97">
        <f>IFERROR(IFERROR(IFERROR(VLOOKUP(A97,preBS!A:B,2,0),VLOOKUP(A97,preBS!D:E,2,0)),VLOOKUP(A97,preIS!A:B,2,0)),VLOOKUP(A97,preCF!A:B,2,0))</f>
        <v>0</v>
      </c>
      <c r="C97" t="str">
        <f>IF(SUMIF(AJE!C:C,A97,AJE!E:E)=0,"",SUMIF(AJE!C:C,A97,AJE!E:E))</f>
        <v/>
      </c>
      <c r="D97" t="str">
        <f>IF(SUMIF(AJE!C:C,A97,AJE!F:F)=0,"",SUMIF(AJE!C:C,A97,AJE!F:F))</f>
        <v/>
      </c>
    </row>
    <row r="98" spans="1:4" x14ac:dyDescent="0.25">
      <c r="A98" t="s">
        <v>271</v>
      </c>
      <c r="C98" t="str">
        <f>IF(SUMIF(AJE!C:C,A98,AJE!E:E)=0,"",SUMIF(AJE!C:C,A98,AJE!E:E))</f>
        <v/>
      </c>
      <c r="D98" t="str">
        <f>IF(SUMIF(AJE!C:C,A98,AJE!F:F)=0,"",SUMIF(AJE!C:C,A98,AJE!F:F))</f>
        <v/>
      </c>
    </row>
    <row r="99" spans="1:4" x14ac:dyDescent="0.25">
      <c r="A99" t="s">
        <v>272</v>
      </c>
      <c r="B99">
        <f>IFERROR(IFERROR(IFERROR(VLOOKUP(A99,preBS!A:B,2,0),VLOOKUP(A99,preBS!D:E,2,0)),VLOOKUP(A99,preIS!A:B,2,0)),VLOOKUP(A99,preCF!A:B,2,0))</f>
        <v>15061974.470000001</v>
      </c>
      <c r="C99" t="str">
        <f>IF(SUMIF(AJE!C:C,A99,AJE!E:E)=0,"",SUMIF(AJE!C:C,A99,AJE!E:E))</f>
        <v/>
      </c>
      <c r="D99" t="str">
        <f>IF(SUMIF(AJE!C:C,A99,AJE!F:F)=0,"",SUMIF(AJE!C:C,A99,AJE!F:F))</f>
        <v/>
      </c>
    </row>
    <row r="100" spans="1:4" x14ac:dyDescent="0.25">
      <c r="A100" t="s">
        <v>273</v>
      </c>
      <c r="B100">
        <f>IFERROR(IFERROR(IFERROR(VLOOKUP(A100,preBS!A:B,2,0),VLOOKUP(A100,preBS!D:E,2,0)),VLOOKUP(A100,preIS!A:B,2,0)),VLOOKUP(A100,preCF!A:B,2,0))</f>
        <v>0</v>
      </c>
      <c r="C100" t="str">
        <f>IF(SUMIF(AJE!C:C,A100,AJE!E:E)=0,"",SUMIF(AJE!C:C,A100,AJE!E:E))</f>
        <v/>
      </c>
      <c r="D100" t="str">
        <f>IF(SUMIF(AJE!C:C,A100,AJE!F:F)=0,"",SUMIF(AJE!C:C,A100,AJE!F:F))</f>
        <v/>
      </c>
    </row>
    <row r="101" spans="1:4" x14ac:dyDescent="0.25">
      <c r="A101" t="s">
        <v>274</v>
      </c>
      <c r="B101">
        <f>IFERROR(IFERROR(IFERROR(VLOOKUP(A101,preBS!A:B,2,0),VLOOKUP(A101,preBS!D:E,2,0)),VLOOKUP(A101,preIS!A:B,2,0)),VLOOKUP(A101,preCF!A:B,2,0))</f>
        <v>0</v>
      </c>
      <c r="C101" t="str">
        <f>IF(SUMIF(AJE!C:C,A101,AJE!E:E)=0,"",SUMIF(AJE!C:C,A101,AJE!E:E))</f>
        <v/>
      </c>
      <c r="D101" t="str">
        <f>IF(SUMIF(AJE!C:C,A101,AJE!F:F)=0,"",SUMIF(AJE!C:C,A101,AJE!F:F))</f>
        <v/>
      </c>
    </row>
    <row r="102" spans="1:4" x14ac:dyDescent="0.25">
      <c r="A102" t="s">
        <v>275</v>
      </c>
      <c r="B102">
        <f>IFERROR(IFERROR(IFERROR(VLOOKUP(A102,preBS!A:B,2,0),VLOOKUP(A102,preBS!D:E,2,0)),VLOOKUP(A102,preIS!A:B,2,0)),VLOOKUP(A102,preCF!A:B,2,0))</f>
        <v>0</v>
      </c>
      <c r="C102" t="str">
        <f>IF(SUMIF(AJE!C:C,A102,AJE!E:E)=0,"",SUMIF(AJE!C:C,A102,AJE!E:E))</f>
        <v/>
      </c>
      <c r="D102" t="str">
        <f>IF(SUMIF(AJE!C:C,A102,AJE!F:F)=0,"",SUMIF(AJE!C:C,A102,AJE!F:F))</f>
        <v/>
      </c>
    </row>
    <row r="103" spans="1:4" x14ac:dyDescent="0.25">
      <c r="A103" t="s">
        <v>276</v>
      </c>
      <c r="B103">
        <f>IFERROR(IFERROR(IFERROR(VLOOKUP(A103,preBS!A:B,2,0),VLOOKUP(A103,preBS!D:E,2,0)),VLOOKUP(A103,preIS!A:B,2,0)),VLOOKUP(A103,preCF!A:B,2,0))</f>
        <v>0</v>
      </c>
      <c r="C103" t="str">
        <f>IF(SUMIF(AJE!C:C,A103,AJE!E:E)=0,"",SUMIF(AJE!C:C,A103,AJE!E:E))</f>
        <v/>
      </c>
      <c r="D103" t="str">
        <f>IF(SUMIF(AJE!C:C,A103,AJE!F:F)=0,"",SUMIF(AJE!C:C,A103,AJE!F:F))</f>
        <v/>
      </c>
    </row>
    <row r="104" spans="1:4" x14ac:dyDescent="0.25">
      <c r="A104" t="s">
        <v>277</v>
      </c>
      <c r="B104">
        <f>IFERROR(IFERROR(IFERROR(VLOOKUP(A104,preBS!A:B,2,0),VLOOKUP(A104,preBS!D:E,2,0)),VLOOKUP(A104,preIS!A:B,2,0)),VLOOKUP(A104,preCF!A:B,2,0))</f>
        <v>0</v>
      </c>
      <c r="C104" t="str">
        <f>IF(SUMIF(AJE!C:C,A104,AJE!E:E)=0,"",SUMIF(AJE!C:C,A104,AJE!E:E))</f>
        <v/>
      </c>
      <c r="D104" t="str">
        <f>IF(SUMIF(AJE!C:C,A104,AJE!F:F)=0,"",SUMIF(AJE!C:C,A104,AJE!F:F))</f>
        <v/>
      </c>
    </row>
    <row r="105" spans="1:4" x14ac:dyDescent="0.25">
      <c r="A105" t="s">
        <v>278</v>
      </c>
      <c r="B105">
        <f>IFERROR(IFERROR(IFERROR(VLOOKUP(A105,preBS!A:B,2,0),VLOOKUP(A105,preBS!D:E,2,0)),VLOOKUP(A105,preIS!A:B,2,0)),VLOOKUP(A105,preCF!A:B,2,0))</f>
        <v>0</v>
      </c>
      <c r="C105" t="str">
        <f>IF(SUMIF(AJE!C:C,A105,AJE!E:E)=0,"",SUMIF(AJE!C:C,A105,AJE!E:E))</f>
        <v/>
      </c>
      <c r="D105" t="str">
        <f>IF(SUMIF(AJE!C:C,A105,AJE!F:F)=0,"",SUMIF(AJE!C:C,A105,AJE!F:F))</f>
        <v/>
      </c>
    </row>
    <row r="106" spans="1:4" x14ac:dyDescent="0.25">
      <c r="A106" t="s">
        <v>279</v>
      </c>
      <c r="B106">
        <f>IFERROR(IFERROR(IFERROR(VLOOKUP(A106,preBS!A:B,2,0),VLOOKUP(A106,preBS!D:E,2,0)),VLOOKUP(A106,preIS!A:B,2,0)),VLOOKUP(A106,preCF!A:B,2,0))</f>
        <v>0</v>
      </c>
      <c r="C106" t="str">
        <f>IF(SUMIF(AJE!C:C,A106,AJE!E:E)=0,"",SUMIF(AJE!C:C,A106,AJE!E:E))</f>
        <v/>
      </c>
      <c r="D106" t="str">
        <f>IF(SUMIF(AJE!C:C,A106,AJE!F:F)=0,"",SUMIF(AJE!C:C,A106,AJE!F:F))</f>
        <v/>
      </c>
    </row>
    <row r="107" spans="1:4" x14ac:dyDescent="0.25">
      <c r="A107" t="s">
        <v>280</v>
      </c>
      <c r="B107">
        <f>IFERROR(IFERROR(IFERROR(VLOOKUP(A107,preBS!A:B,2,0),VLOOKUP(A107,preBS!D:E,2,0)),VLOOKUP(A107,preIS!A:B,2,0)),VLOOKUP(A107,preCF!A:B,2,0))</f>
        <v>36249.040000000001</v>
      </c>
      <c r="C107" t="str">
        <f>IF(SUMIF(AJE!C:C,A107,AJE!E:E)=0,"",SUMIF(AJE!C:C,A107,AJE!E:E))</f>
        <v/>
      </c>
      <c r="D107" t="str">
        <f>IF(SUMIF(AJE!C:C,A107,AJE!F:F)=0,"",SUMIF(AJE!C:C,A107,AJE!F:F))</f>
        <v/>
      </c>
    </row>
    <row r="108" spans="1:4" x14ac:dyDescent="0.25">
      <c r="A108" t="s">
        <v>281</v>
      </c>
      <c r="B108">
        <f>IFERROR(IFERROR(IFERROR(VLOOKUP(A108,preBS!A:B,2,0),VLOOKUP(A108,preBS!D:E,2,0)),VLOOKUP(A108,preIS!A:B,2,0)),VLOOKUP(A108,preCF!A:B,2,0))</f>
        <v>56645.77</v>
      </c>
      <c r="C108" t="str">
        <f>IF(SUMIF(AJE!C:C,A108,AJE!E:E)=0,"",SUMIF(AJE!C:C,A108,AJE!E:E))</f>
        <v/>
      </c>
      <c r="D108" t="str">
        <f>IF(SUMIF(AJE!C:C,A108,AJE!F:F)=0,"",SUMIF(AJE!C:C,A108,AJE!F:F))</f>
        <v/>
      </c>
    </row>
    <row r="109" spans="1:4" x14ac:dyDescent="0.25">
      <c r="A109" t="s">
        <v>282</v>
      </c>
      <c r="B109">
        <f>IFERROR(IFERROR(IFERROR(VLOOKUP(A109,preBS!A:B,2,0),VLOOKUP(A109,preBS!D:E,2,0)),VLOOKUP(A109,preIS!A:B,2,0)),VLOOKUP(A109,preCF!A:B,2,0))</f>
        <v>514144.16</v>
      </c>
      <c r="C109" t="str">
        <f>IF(SUMIF(AJE!C:C,A109,AJE!E:E)=0,"",SUMIF(AJE!C:C,A109,AJE!E:E))</f>
        <v/>
      </c>
      <c r="D109" t="str">
        <f>IF(SUMIF(AJE!C:C,A109,AJE!F:F)=0,"",SUMIF(AJE!C:C,A109,AJE!F:F))</f>
        <v/>
      </c>
    </row>
    <row r="110" spans="1:4" x14ac:dyDescent="0.25">
      <c r="A110" t="s">
        <v>283</v>
      </c>
      <c r="B110">
        <f>IFERROR(IFERROR(IFERROR(VLOOKUP(A110,preBS!A:B,2,0),VLOOKUP(A110,preBS!D:E,2,0)),VLOOKUP(A110,preIS!A:B,2,0)),VLOOKUP(A110,preCF!A:B,2,0))</f>
        <v>0</v>
      </c>
      <c r="C110" t="str">
        <f>IF(SUMIF(AJE!C:C,A110,AJE!E:E)=0,"",SUMIF(AJE!C:C,A110,AJE!E:E))</f>
        <v/>
      </c>
      <c r="D110" t="str">
        <f>IF(SUMIF(AJE!C:C,A110,AJE!F:F)=0,"",SUMIF(AJE!C:C,A110,AJE!F:F))</f>
        <v/>
      </c>
    </row>
    <row r="111" spans="1:4" x14ac:dyDescent="0.25">
      <c r="A111" t="s">
        <v>284</v>
      </c>
      <c r="B111">
        <f>IFERROR(IFERROR(IFERROR(VLOOKUP(A111,preBS!A:B,2,0),VLOOKUP(A111,preBS!D:E,2,0)),VLOOKUP(A111,preIS!A:B,2,0)),VLOOKUP(A111,preCF!A:B,2,0))</f>
        <v>3912894.63</v>
      </c>
      <c r="C111" t="str">
        <f>IF(SUMIF(AJE!C:C,A111,AJE!E:E)=0,"",SUMIF(AJE!C:C,A111,AJE!E:E))</f>
        <v/>
      </c>
      <c r="D111" t="str">
        <f>IF(SUMIF(AJE!C:C,A111,AJE!F:F)=0,"",SUMIF(AJE!C:C,A111,AJE!F:F))</f>
        <v/>
      </c>
    </row>
    <row r="112" spans="1:4" x14ac:dyDescent="0.25">
      <c r="A112" t="s">
        <v>285</v>
      </c>
      <c r="B112">
        <f>IFERROR(IFERROR(IFERROR(VLOOKUP(A112,preBS!A:B,2,0),VLOOKUP(A112,preBS!D:E,2,0)),VLOOKUP(A112,preIS!A:B,2,0)),VLOOKUP(A112,preCF!A:B,2,0))</f>
        <v>3914751.3</v>
      </c>
      <c r="C112" t="str">
        <f>IF(SUMIF(AJE!C:C,A112,AJE!E:E)=0,"",SUMIF(AJE!C:C,A112,AJE!E:E))</f>
        <v/>
      </c>
      <c r="D112" t="str">
        <f>IF(SUMIF(AJE!C:C,A112,AJE!F:F)=0,"",SUMIF(AJE!C:C,A112,AJE!F:F))</f>
        <v/>
      </c>
    </row>
    <row r="113" spans="1:4" x14ac:dyDescent="0.25">
      <c r="A113" t="s">
        <v>286</v>
      </c>
      <c r="B113">
        <f>IFERROR(IFERROR(IFERROR(VLOOKUP(A113,preBS!A:B,2,0),VLOOKUP(A113,preBS!D:E,2,0)),VLOOKUP(A113,preIS!A:B,2,0)),VLOOKUP(A113,preCF!A:B,2,0))</f>
        <v>0</v>
      </c>
      <c r="C113" t="str">
        <f>IF(SUMIF(AJE!C:C,A113,AJE!E:E)=0,"",SUMIF(AJE!C:C,A113,AJE!E:E))</f>
        <v/>
      </c>
      <c r="D113" t="str">
        <f>IF(SUMIF(AJE!C:C,A113,AJE!F:F)=0,"",SUMIF(AJE!C:C,A113,AJE!F:F))</f>
        <v/>
      </c>
    </row>
    <row r="114" spans="1:4" x14ac:dyDescent="0.25">
      <c r="A114" t="s">
        <v>287</v>
      </c>
      <c r="B114">
        <f>IFERROR(IFERROR(IFERROR(VLOOKUP(A114,preBS!A:B,2,0),VLOOKUP(A114,preBS!D:E,2,0)),VLOOKUP(A114,preIS!A:B,2,0)),VLOOKUP(A114,preCF!A:B,2,0))</f>
        <v>0</v>
      </c>
      <c r="C114" t="str">
        <f>IF(SUMIF(AJE!C:C,A114,AJE!E:E)=0,"",SUMIF(AJE!C:C,A114,AJE!E:E))</f>
        <v/>
      </c>
      <c r="D114" t="str">
        <f>IF(SUMIF(AJE!C:C,A114,AJE!F:F)=0,"",SUMIF(AJE!C:C,A114,AJE!F:F))</f>
        <v/>
      </c>
    </row>
    <row r="115" spans="1:4" x14ac:dyDescent="0.25">
      <c r="A115" t="s">
        <v>288</v>
      </c>
      <c r="B115">
        <f>IFERROR(IFERROR(IFERROR(VLOOKUP(A115,preBS!A:B,2,0),VLOOKUP(A115,preBS!D:E,2,0)),VLOOKUP(A115,preIS!A:B,2,0)),VLOOKUP(A115,preCF!A:B,2,0))</f>
        <v>297525.59000000003</v>
      </c>
      <c r="C115" t="str">
        <f>IF(SUMIF(AJE!C:C,A115,AJE!E:E)=0,"",SUMIF(AJE!C:C,A115,AJE!E:E))</f>
        <v/>
      </c>
      <c r="D115" t="str">
        <f>IF(SUMIF(AJE!C:C,A115,AJE!F:F)=0,"",SUMIF(AJE!C:C,A115,AJE!F:F))</f>
        <v/>
      </c>
    </row>
    <row r="116" spans="1:4" x14ac:dyDescent="0.25">
      <c r="A116" t="s">
        <v>289</v>
      </c>
      <c r="B116">
        <f>IFERROR(IFERROR(IFERROR(VLOOKUP(A116,preBS!A:B,2,0),VLOOKUP(A116,preBS!D:E,2,0)),VLOOKUP(A116,preIS!A:B,2,0)),VLOOKUP(A116,preCF!A:B,2,0))</f>
        <v>0</v>
      </c>
      <c r="C116" t="str">
        <f>IF(SUMIF(AJE!C:C,A116,AJE!E:E)=0,"",SUMIF(AJE!C:C,A116,AJE!E:E))</f>
        <v/>
      </c>
      <c r="D116" t="str">
        <f>IF(SUMIF(AJE!C:C,A116,AJE!F:F)=0,"",SUMIF(AJE!C:C,A116,AJE!F:F))</f>
        <v/>
      </c>
    </row>
    <row r="117" spans="1:4" x14ac:dyDescent="0.25">
      <c r="A117" t="s">
        <v>290</v>
      </c>
      <c r="B117">
        <f>IFERROR(IFERROR(IFERROR(VLOOKUP(A117,preBS!A:B,2,0),VLOOKUP(A117,preBS!D:E,2,0)),VLOOKUP(A117,preIS!A:B,2,0)),VLOOKUP(A117,preCF!A:B,2,0))</f>
        <v>0</v>
      </c>
      <c r="C117" t="str">
        <f>IF(SUMIF(AJE!C:C,A117,AJE!E:E)=0,"",SUMIF(AJE!C:C,A117,AJE!E:E))</f>
        <v/>
      </c>
      <c r="D117" t="str">
        <f>IF(SUMIF(AJE!C:C,A117,AJE!F:F)=0,"",SUMIF(AJE!C:C,A117,AJE!F:F))</f>
        <v/>
      </c>
    </row>
    <row r="118" spans="1:4" x14ac:dyDescent="0.25">
      <c r="A118" t="s">
        <v>291</v>
      </c>
      <c r="B118">
        <f>IFERROR(IFERROR(IFERROR(VLOOKUP(A118,preBS!A:B,2,0),VLOOKUP(A118,preBS!D:E,2,0)),VLOOKUP(A118,preIS!A:B,2,0)),VLOOKUP(A118,preCF!A:B,2,0))</f>
        <v>0</v>
      </c>
      <c r="C118" t="str">
        <f>IF(SUMIF(AJE!C:C,A118,AJE!E:E)=0,"",SUMIF(AJE!C:C,A118,AJE!E:E))</f>
        <v/>
      </c>
      <c r="D118" t="str">
        <f>IF(SUMIF(AJE!C:C,A118,AJE!F:F)=0,"",SUMIF(AJE!C:C,A118,AJE!F:F))</f>
        <v/>
      </c>
    </row>
    <row r="119" spans="1:4" x14ac:dyDescent="0.25">
      <c r="A119" t="s">
        <v>292</v>
      </c>
      <c r="B119">
        <f>IFERROR(IFERROR(IFERROR(VLOOKUP(A119,preBS!A:B,2,0),VLOOKUP(A119,preBS!D:E,2,0)),VLOOKUP(A119,preIS!A:B,2,0)),VLOOKUP(A119,preCF!A:B,2,0))</f>
        <v>0</v>
      </c>
      <c r="C119" t="str">
        <f>IF(SUMIF(AJE!C:C,A119,AJE!E:E)=0,"",SUMIF(AJE!C:C,A119,AJE!E:E))</f>
        <v/>
      </c>
      <c r="D119" t="str">
        <f>IF(SUMIF(AJE!C:C,A119,AJE!F:F)=0,"",SUMIF(AJE!C:C,A119,AJE!F:F))</f>
        <v/>
      </c>
    </row>
    <row r="120" spans="1:4" x14ac:dyDescent="0.25">
      <c r="A120" t="s">
        <v>293</v>
      </c>
      <c r="B120">
        <f>IFERROR(IFERROR(IFERROR(VLOOKUP(A120,preBS!A:B,2,0),VLOOKUP(A120,preBS!D:E,2,0)),VLOOKUP(A120,preIS!A:B,2,0)),VLOOKUP(A120,preCF!A:B,2,0))</f>
        <v>0</v>
      </c>
      <c r="C120" t="str">
        <f>IF(SUMIF(AJE!C:C,A120,AJE!E:E)=0,"",SUMIF(AJE!C:C,A120,AJE!E:E))</f>
        <v/>
      </c>
      <c r="D120" t="str">
        <f>IF(SUMIF(AJE!C:C,A120,AJE!F:F)=0,"",SUMIF(AJE!C:C,A120,AJE!F:F))</f>
        <v/>
      </c>
    </row>
    <row r="121" spans="1:4" x14ac:dyDescent="0.25">
      <c r="A121" t="s">
        <v>294</v>
      </c>
      <c r="B121">
        <f>IFERROR(IFERROR(IFERROR(VLOOKUP(A121,preBS!A:B,2,0),VLOOKUP(A121,preBS!D:E,2,0)),VLOOKUP(A121,preIS!A:B,2,0)),VLOOKUP(A121,preCF!A:B,2,0))</f>
        <v>0</v>
      </c>
      <c r="C121" t="str">
        <f>IF(SUMIF(AJE!C:C,A121,AJE!E:E)=0,"",SUMIF(AJE!C:C,A121,AJE!E:E))</f>
        <v/>
      </c>
      <c r="D121" t="str">
        <f>IF(SUMIF(AJE!C:C,A121,AJE!F:F)=0,"",SUMIF(AJE!C:C,A121,AJE!F:F))</f>
        <v/>
      </c>
    </row>
    <row r="122" spans="1:4" x14ac:dyDescent="0.25">
      <c r="A122" t="s">
        <v>295</v>
      </c>
      <c r="B122">
        <f>IFERROR(IFERROR(IFERROR(VLOOKUP(A122,preBS!A:B,2,0),VLOOKUP(A122,preBS!D:E,2,0)),VLOOKUP(A122,preIS!A:B,2,0)),VLOOKUP(A122,preCF!A:B,2,0))</f>
        <v>0</v>
      </c>
      <c r="C122" t="str">
        <f>IF(SUMIF(AJE!C:C,A122,AJE!E:E)=0,"",SUMIF(AJE!C:C,A122,AJE!E:E))</f>
        <v/>
      </c>
      <c r="D122" t="str">
        <f>IF(SUMIF(AJE!C:C,A122,AJE!F:F)=0,"",SUMIF(AJE!C:C,A122,AJE!F:F))</f>
        <v/>
      </c>
    </row>
    <row r="123" spans="1:4" x14ac:dyDescent="0.25">
      <c r="A123" t="s">
        <v>296</v>
      </c>
      <c r="B123">
        <f>IFERROR(IFERROR(IFERROR(VLOOKUP(A123,preBS!A:B,2,0),VLOOKUP(A123,preBS!D:E,2,0)),VLOOKUP(A123,preIS!A:B,2,0)),VLOOKUP(A123,preCF!A:B,2,0))</f>
        <v>-737.38</v>
      </c>
      <c r="C123" t="str">
        <f>IF(SUMIF(AJE!C:C,A123,AJE!E:E)=0,"",SUMIF(AJE!C:C,A123,AJE!E:E))</f>
        <v/>
      </c>
      <c r="D123" t="str">
        <f>IF(SUMIF(AJE!C:C,A123,AJE!F:F)=0,"",SUMIF(AJE!C:C,A123,AJE!F:F))</f>
        <v/>
      </c>
    </row>
    <row r="124" spans="1:4" x14ac:dyDescent="0.25">
      <c r="A124" t="s">
        <v>297</v>
      </c>
      <c r="C124" t="str">
        <f>IF(SUMIF(AJE!C:C,A124,AJE!E:E)=0,"",SUMIF(AJE!C:C,A124,AJE!E:E))</f>
        <v/>
      </c>
      <c r="D124" t="str">
        <f>IF(SUMIF(AJE!C:C,A124,AJE!F:F)=0,"",SUMIF(AJE!C:C,A124,AJE!F:F))</f>
        <v/>
      </c>
    </row>
    <row r="125" spans="1:4" x14ac:dyDescent="0.25">
      <c r="A125" t="s">
        <v>298</v>
      </c>
      <c r="B125">
        <f>IFERROR(IFERROR(IFERROR(VLOOKUP(A125,preBS!A:B,2,0),VLOOKUP(A125,preBS!D:E,2,0)),VLOOKUP(A125,preIS!A:B,2,0)),VLOOKUP(A125,preCF!A:B,2,0))</f>
        <v>3264568.76</v>
      </c>
      <c r="C125" t="str">
        <f>IF(SUMIF(AJE!C:C,A125,AJE!E:E)=0,"",SUMIF(AJE!C:C,A125,AJE!E:E))</f>
        <v/>
      </c>
      <c r="D125" t="str">
        <f>IF(SUMIF(AJE!C:C,A125,AJE!F:F)=0,"",SUMIF(AJE!C:C,A125,AJE!F:F))</f>
        <v/>
      </c>
    </row>
    <row r="126" spans="1:4" x14ac:dyDescent="0.25">
      <c r="A126" t="s">
        <v>299</v>
      </c>
      <c r="B126">
        <f>IFERROR(IFERROR(IFERROR(VLOOKUP(A126,preBS!A:B,2,0),VLOOKUP(A126,preBS!D:E,2,0)),VLOOKUP(A126,preIS!A:B,2,0)),VLOOKUP(A126,preCF!A:B,2,0))</f>
        <v>0</v>
      </c>
      <c r="C126" t="str">
        <f>IF(SUMIF(AJE!C:C,A126,AJE!E:E)=0,"",SUMIF(AJE!C:C,A126,AJE!E:E))</f>
        <v/>
      </c>
      <c r="D126" t="str">
        <f>IF(SUMIF(AJE!C:C,A126,AJE!F:F)=0,"",SUMIF(AJE!C:C,A126,AJE!F:F))</f>
        <v/>
      </c>
    </row>
    <row r="127" spans="1:4" x14ac:dyDescent="0.25">
      <c r="A127" t="s">
        <v>300</v>
      </c>
      <c r="C127" t="str">
        <f>IF(SUMIF(AJE!C:C,A127,AJE!E:E)=0,"",SUMIF(AJE!C:C,A127,AJE!E:E))</f>
        <v/>
      </c>
      <c r="D127" t="str">
        <f>IF(SUMIF(AJE!C:C,A127,AJE!F:F)=0,"",SUMIF(AJE!C:C,A127,AJE!F:F))</f>
        <v/>
      </c>
    </row>
    <row r="128" spans="1:4" x14ac:dyDescent="0.25">
      <c r="A128" t="s">
        <v>301</v>
      </c>
      <c r="B128">
        <f>IFERROR(IFERROR(IFERROR(VLOOKUP(A128,preBS!A:B,2,0),VLOOKUP(A128,preBS!D:E,2,0)),VLOOKUP(A128,preIS!A:B,2,0)),VLOOKUP(A128,preCF!A:B,2,0))</f>
        <v>-942966.72</v>
      </c>
      <c r="C128" t="str">
        <f>IF(SUMIF(AJE!C:C,A128,AJE!E:E)=0,"",SUMIF(AJE!C:C,A128,AJE!E:E))</f>
        <v/>
      </c>
      <c r="D128" t="str">
        <f>IF(SUMIF(AJE!C:C,A128,AJE!F:F)=0,"",SUMIF(AJE!C:C,A128,AJE!F:F))</f>
        <v/>
      </c>
    </row>
    <row r="129" spans="1:4" x14ac:dyDescent="0.25">
      <c r="A129" t="s">
        <v>302</v>
      </c>
      <c r="C129" t="str">
        <f>IF(SUMIF(AJE!C:C,A129,AJE!E:E)=0,"",SUMIF(AJE!C:C,A129,AJE!E:E))</f>
        <v/>
      </c>
      <c r="D129" t="str">
        <f>IF(SUMIF(AJE!C:C,A129,AJE!F:F)=0,"",SUMIF(AJE!C:C,A129,AJE!F:F))</f>
        <v/>
      </c>
    </row>
    <row r="130" spans="1:4" x14ac:dyDescent="0.25">
      <c r="A130" t="s">
        <v>303</v>
      </c>
      <c r="B130">
        <f>IFERROR(IFERROR(IFERROR(VLOOKUP(A130,preBS!A:B,2,0),VLOOKUP(A130,preBS!D:E,2,0)),VLOOKUP(A130,preIS!A:B,2,0)),VLOOKUP(A130,preCF!A:B,2,0))</f>
        <v>0</v>
      </c>
      <c r="C130" t="str">
        <f>IF(SUMIF(AJE!C:C,A130,AJE!E:E)=0,"",SUMIF(AJE!C:C,A130,AJE!E:E))</f>
        <v/>
      </c>
      <c r="D130" t="str">
        <f>IF(SUMIF(AJE!C:C,A130,AJE!F:F)=0,"",SUMIF(AJE!C:C,A130,AJE!F:F))</f>
        <v/>
      </c>
    </row>
    <row r="131" spans="1:4" x14ac:dyDescent="0.25">
      <c r="A131" t="s">
        <v>304</v>
      </c>
      <c r="B131">
        <f>IFERROR(IFERROR(IFERROR(VLOOKUP(A131,preBS!A:B,2,0),VLOOKUP(A131,preBS!D:E,2,0)),VLOOKUP(A131,preIS!A:B,2,0)),VLOOKUP(A131,preCF!A:B,2,0))</f>
        <v>0</v>
      </c>
      <c r="C131" t="str">
        <f>IF(SUMIF(AJE!C:C,A131,AJE!E:E)=0,"",SUMIF(AJE!C:C,A131,AJE!E:E))</f>
        <v/>
      </c>
      <c r="D131" t="str">
        <f>IF(SUMIF(AJE!C:C,A131,AJE!F:F)=0,"",SUMIF(AJE!C:C,A131,AJE!F:F))</f>
        <v/>
      </c>
    </row>
    <row r="132" spans="1:4" x14ac:dyDescent="0.25">
      <c r="A132" t="s">
        <v>305</v>
      </c>
      <c r="B132">
        <f>IFERROR(IFERROR(IFERROR(VLOOKUP(A132,preBS!A:B,2,0),VLOOKUP(A132,preBS!D:E,2,0)),VLOOKUP(A132,preIS!A:B,2,0)),VLOOKUP(A132,preCF!A:B,2,0))</f>
        <v>0</v>
      </c>
      <c r="C132" t="str">
        <f>IF(SUMIF(AJE!C:C,A132,AJE!E:E)=0,"",SUMIF(AJE!C:C,A132,AJE!E:E))</f>
        <v/>
      </c>
      <c r="D132" t="str">
        <f>IF(SUMIF(AJE!C:C,A132,AJE!F:F)=0,"",SUMIF(AJE!C:C,A132,AJE!F:F))</f>
        <v/>
      </c>
    </row>
    <row r="133" spans="1:4" x14ac:dyDescent="0.25">
      <c r="A133" t="s">
        <v>306</v>
      </c>
      <c r="B133">
        <f>IFERROR(IFERROR(IFERROR(VLOOKUP(A133,preBS!A:B,2,0),VLOOKUP(A133,preBS!D:E,2,0)),VLOOKUP(A133,preIS!A:B,2,0)),VLOOKUP(A133,preCF!A:B,2,0))</f>
        <v>0</v>
      </c>
      <c r="C133" t="str">
        <f>IF(SUMIF(AJE!C:C,A133,AJE!E:E)=0,"",SUMIF(AJE!C:C,A133,AJE!E:E))</f>
        <v/>
      </c>
      <c r="D133" t="str">
        <f>IF(SUMIF(AJE!C:C,A133,AJE!F:F)=0,"",SUMIF(AJE!C:C,A133,AJE!F:F))</f>
        <v/>
      </c>
    </row>
    <row r="134" spans="1:4" x14ac:dyDescent="0.25">
      <c r="A134" t="s">
        <v>307</v>
      </c>
      <c r="B134">
        <f>IFERROR(IFERROR(IFERROR(VLOOKUP(A134,preBS!A:B,2,0),VLOOKUP(A134,preBS!D:E,2,0)),VLOOKUP(A134,preIS!A:B,2,0)),VLOOKUP(A134,preCF!A:B,2,0))</f>
        <v>0</v>
      </c>
      <c r="C134" t="str">
        <f>IF(SUMIF(AJE!C:C,A134,AJE!E:E)=0,"",SUMIF(AJE!C:C,A134,AJE!E:E))</f>
        <v/>
      </c>
      <c r="D134" t="str">
        <f>IF(SUMIF(AJE!C:C,A134,AJE!F:F)=0,"",SUMIF(AJE!C:C,A134,AJE!F:F))</f>
        <v/>
      </c>
    </row>
    <row r="135" spans="1:4" x14ac:dyDescent="0.25">
      <c r="A135" t="s">
        <v>308</v>
      </c>
      <c r="B135">
        <f>IFERROR(IFERROR(IFERROR(VLOOKUP(A135,preBS!A:B,2,0),VLOOKUP(A135,preBS!D:E,2,0)),VLOOKUP(A135,preIS!A:B,2,0)),VLOOKUP(A135,preCF!A:B,2,0))</f>
        <v>0</v>
      </c>
      <c r="C135" t="str">
        <f>IF(SUMIF(AJE!C:C,A135,AJE!E:E)=0,"",SUMIF(AJE!C:C,A135,AJE!E:E))</f>
        <v/>
      </c>
      <c r="D135" t="str">
        <f>IF(SUMIF(AJE!C:C,A135,AJE!F:F)=0,"",SUMIF(AJE!C:C,A135,AJE!F:F))</f>
        <v/>
      </c>
    </row>
    <row r="136" spans="1:4" x14ac:dyDescent="0.25">
      <c r="A136" t="s">
        <v>309</v>
      </c>
      <c r="C136" t="str">
        <f>IF(SUMIF(AJE!C:C,A136,AJE!E:E)=0,"",SUMIF(AJE!C:C,A136,AJE!E:E))</f>
        <v/>
      </c>
      <c r="D136" t="str">
        <f>IF(SUMIF(AJE!C:C,A136,AJE!F:F)=0,"",SUMIF(AJE!C:C,A136,AJE!F:F))</f>
        <v/>
      </c>
    </row>
    <row r="137" spans="1:4" x14ac:dyDescent="0.25">
      <c r="A137" t="s">
        <v>310</v>
      </c>
      <c r="B137">
        <f>IFERROR(IFERROR(IFERROR(VLOOKUP(A137,preBS!A:B,2,0),VLOOKUP(A137,preBS!D:E,2,0)),VLOOKUP(A137,preIS!A:B,2,0)),VLOOKUP(A137,preCF!A:B,2,0))</f>
        <v>0</v>
      </c>
      <c r="C137" t="str">
        <f>IF(SUMIF(AJE!C:C,A137,AJE!E:E)=0,"",SUMIF(AJE!C:C,A137,AJE!E:E))</f>
        <v/>
      </c>
      <c r="D137" t="str">
        <f>IF(SUMIF(AJE!C:C,A137,AJE!F:F)=0,"",SUMIF(AJE!C:C,A137,AJE!F:F))</f>
        <v/>
      </c>
    </row>
    <row r="138" spans="1:4" x14ac:dyDescent="0.25">
      <c r="A138" t="s">
        <v>311</v>
      </c>
      <c r="B138">
        <f>IFERROR(IFERROR(IFERROR(VLOOKUP(A138,preBS!A:B,2,0),VLOOKUP(A138,preBS!D:E,2,0)),VLOOKUP(A138,preIS!A:B,2,0)),VLOOKUP(A138,preCF!A:B,2,0))</f>
        <v>0</v>
      </c>
      <c r="C138" t="str">
        <f>IF(SUMIF(AJE!C:C,A138,AJE!E:E)=0,"",SUMIF(AJE!C:C,A138,AJE!E:E))</f>
        <v/>
      </c>
      <c r="D138" t="str">
        <f>IF(SUMIF(AJE!C:C,A138,AJE!F:F)=0,"",SUMIF(AJE!C:C,A138,AJE!F:F))</f>
        <v/>
      </c>
    </row>
    <row r="139" spans="1:4" x14ac:dyDescent="0.25">
      <c r="A139" t="s">
        <v>312</v>
      </c>
      <c r="B139">
        <f>IFERROR(IFERROR(IFERROR(VLOOKUP(A139,preBS!A:B,2,0),VLOOKUP(A139,preBS!D:E,2,0)),VLOOKUP(A139,preIS!A:B,2,0)),VLOOKUP(A139,preCF!A:B,2,0))</f>
        <v>0</v>
      </c>
      <c r="C139" t="str">
        <f>IF(SUMIF(AJE!C:C,A139,AJE!E:E)=0,"",SUMIF(AJE!C:C,A139,AJE!E:E))</f>
        <v/>
      </c>
      <c r="D139" t="str">
        <f>IF(SUMIF(AJE!C:C,A139,AJE!F:F)=0,"",SUMIF(AJE!C:C,A139,AJE!F:F))</f>
        <v/>
      </c>
    </row>
    <row r="140" spans="1:4" x14ac:dyDescent="0.25">
      <c r="A140" t="s">
        <v>313</v>
      </c>
      <c r="B140">
        <f>IFERROR(IFERROR(IFERROR(VLOOKUP(A140,preBS!A:B,2,0),VLOOKUP(A140,preBS!D:E,2,0)),VLOOKUP(A140,preIS!A:B,2,0)),VLOOKUP(A140,preCF!A:B,2,0))</f>
        <v>0</v>
      </c>
      <c r="C140" t="str">
        <f>IF(SUMIF(AJE!C:C,A140,AJE!E:E)=0,"",SUMIF(AJE!C:C,A140,AJE!E:E))</f>
        <v/>
      </c>
      <c r="D140" t="str">
        <f>IF(SUMIF(AJE!C:C,A140,AJE!F:F)=0,"",SUMIF(AJE!C:C,A140,AJE!F:F))</f>
        <v/>
      </c>
    </row>
    <row r="141" spans="1:4" x14ac:dyDescent="0.25">
      <c r="A141" t="s">
        <v>314</v>
      </c>
      <c r="B141">
        <f>IFERROR(IFERROR(IFERROR(VLOOKUP(A141,preBS!A:B,2,0),VLOOKUP(A141,preBS!D:E,2,0)),VLOOKUP(A141,preIS!A:B,2,0)),VLOOKUP(A141,preCF!A:B,2,0))</f>
        <v>0</v>
      </c>
      <c r="C141" t="str">
        <f>IF(SUMIF(AJE!C:C,A141,AJE!E:E)=0,"",SUMIF(AJE!C:C,A141,AJE!E:E))</f>
        <v/>
      </c>
      <c r="D141" t="str">
        <f>IF(SUMIF(AJE!C:C,A141,AJE!F:F)=0,"",SUMIF(AJE!C:C,A141,AJE!F:F))</f>
        <v/>
      </c>
    </row>
    <row r="142" spans="1:4" x14ac:dyDescent="0.25">
      <c r="A142" t="s">
        <v>315</v>
      </c>
      <c r="B142">
        <f>IFERROR(IFERROR(IFERROR(VLOOKUP(A142,preBS!A:B,2,0),VLOOKUP(A142,preBS!D:E,2,0)),VLOOKUP(A142,preIS!A:B,2,0)),VLOOKUP(A142,preCF!A:B,2,0))</f>
        <v>0</v>
      </c>
      <c r="C142" t="str">
        <f>IF(SUMIF(AJE!C:C,A142,AJE!E:E)=0,"",SUMIF(AJE!C:C,A142,AJE!E:E))</f>
        <v/>
      </c>
      <c r="D142" t="str">
        <f>IF(SUMIF(AJE!C:C,A142,AJE!F:F)=0,"",SUMIF(AJE!C:C,A142,AJE!F:F))</f>
        <v/>
      </c>
    </row>
    <row r="143" spans="1:4" x14ac:dyDescent="0.25">
      <c r="A143" t="s">
        <v>316</v>
      </c>
      <c r="B143">
        <f>IFERROR(IFERROR(IFERROR(VLOOKUP(A143,preBS!A:B,2,0),VLOOKUP(A143,preBS!D:E,2,0)),VLOOKUP(A143,preIS!A:B,2,0)),VLOOKUP(A143,preCF!A:B,2,0))</f>
        <v>0</v>
      </c>
      <c r="C143" t="str">
        <f>IF(SUMIF(AJE!C:C,A143,AJE!E:E)=0,"",SUMIF(AJE!C:C,A143,AJE!E:E))</f>
        <v/>
      </c>
      <c r="D143" t="str">
        <f>IF(SUMIF(AJE!C:C,A143,AJE!F:F)=0,"",SUMIF(AJE!C:C,A143,AJE!F:F))</f>
        <v/>
      </c>
    </row>
    <row r="144" spans="1:4" x14ac:dyDescent="0.25">
      <c r="A144" t="s">
        <v>317</v>
      </c>
      <c r="B144">
        <f>IFERROR(IFERROR(IFERROR(VLOOKUP(A144,preBS!A:B,2,0),VLOOKUP(A144,preBS!D:E,2,0)),VLOOKUP(A144,preIS!A:B,2,0)),VLOOKUP(A144,preCF!A:B,2,0))</f>
        <v>0</v>
      </c>
      <c r="C144" t="str">
        <f>IF(SUMIF(AJE!C:C,A144,AJE!E:E)=0,"",SUMIF(AJE!C:C,A144,AJE!E:E))</f>
        <v/>
      </c>
      <c r="D144" t="str">
        <f>IF(SUMIF(AJE!C:C,A144,AJE!F:F)=0,"",SUMIF(AJE!C:C,A144,AJE!F:F))</f>
        <v/>
      </c>
    </row>
    <row r="145" spans="1:4" x14ac:dyDescent="0.25">
      <c r="A145" t="s">
        <v>318</v>
      </c>
      <c r="B145">
        <f>IFERROR(IFERROR(IFERROR(VLOOKUP(A145,preBS!A:B,2,0),VLOOKUP(A145,preBS!D:E,2,0)),VLOOKUP(A145,preIS!A:B,2,0)),VLOOKUP(A145,preCF!A:B,2,0))</f>
        <v>0</v>
      </c>
      <c r="C145" t="str">
        <f>IF(SUMIF(AJE!C:C,A145,AJE!E:E)=0,"",SUMIF(AJE!C:C,A145,AJE!E:E))</f>
        <v/>
      </c>
      <c r="D145" t="str">
        <f>IF(SUMIF(AJE!C:C,A145,AJE!F:F)=0,"",SUMIF(AJE!C:C,A145,AJE!F:F))</f>
        <v/>
      </c>
    </row>
    <row r="146" spans="1:4" x14ac:dyDescent="0.25">
      <c r="A146" t="s">
        <v>319</v>
      </c>
      <c r="B146">
        <f>IFERROR(IFERROR(IFERROR(VLOOKUP(A146,preBS!A:B,2,0),VLOOKUP(A146,preBS!D:E,2,0)),VLOOKUP(A146,preIS!A:B,2,0)),VLOOKUP(A146,preCF!A:B,2,0))</f>
        <v>0</v>
      </c>
      <c r="C146" t="str">
        <f>IF(SUMIF(AJE!C:C,A146,AJE!E:E)=0,"",SUMIF(AJE!C:C,A146,AJE!E:E))</f>
        <v/>
      </c>
      <c r="D146" t="str">
        <f>IF(SUMIF(AJE!C:C,A146,AJE!F:F)=0,"",SUMIF(AJE!C:C,A146,AJE!F:F))</f>
        <v/>
      </c>
    </row>
    <row r="147" spans="1:4" x14ac:dyDescent="0.25">
      <c r="A147" t="s">
        <v>320</v>
      </c>
      <c r="B147">
        <f>IFERROR(IFERROR(IFERROR(VLOOKUP(A147,preBS!A:B,2,0),VLOOKUP(A147,preBS!D:E,2,0)),VLOOKUP(A147,preIS!A:B,2,0)),VLOOKUP(A147,preCF!A:B,2,0))</f>
        <v>0</v>
      </c>
      <c r="C147" t="str">
        <f>IF(SUMIF(AJE!C:C,A147,AJE!E:E)=0,"",SUMIF(AJE!C:C,A147,AJE!E:E))</f>
        <v/>
      </c>
      <c r="D147" t="str">
        <f>IF(SUMIF(AJE!C:C,A147,AJE!F:F)=0,"",SUMIF(AJE!C:C,A147,AJE!F:F))</f>
        <v/>
      </c>
    </row>
    <row r="148" spans="1:4" x14ac:dyDescent="0.25">
      <c r="A148" t="s">
        <v>321</v>
      </c>
      <c r="B148">
        <f>IFERROR(IFERROR(IFERROR(VLOOKUP(A148,preBS!A:B,2,0),VLOOKUP(A148,preBS!D:E,2,0)),VLOOKUP(A148,preIS!A:B,2,0)),VLOOKUP(A148,preCF!A:B,2,0))</f>
        <v>0</v>
      </c>
      <c r="C148" t="str">
        <f>IF(SUMIF(AJE!C:C,A148,AJE!E:E)=0,"",SUMIF(AJE!C:C,A148,AJE!E:E))</f>
        <v/>
      </c>
      <c r="D148" t="str">
        <f>IF(SUMIF(AJE!C:C,A148,AJE!F:F)=0,"",SUMIF(AJE!C:C,A148,AJE!F:F))</f>
        <v/>
      </c>
    </row>
    <row r="149" spans="1:4" x14ac:dyDescent="0.25">
      <c r="A149" t="s">
        <v>322</v>
      </c>
      <c r="B149">
        <f>IFERROR(IFERROR(IFERROR(VLOOKUP(A149,preBS!A:B,2,0),VLOOKUP(A149,preBS!D:E,2,0)),VLOOKUP(A149,preIS!A:B,2,0)),VLOOKUP(A149,preCF!A:B,2,0))</f>
        <v>0</v>
      </c>
      <c r="C149" t="str">
        <f>IF(SUMIF(AJE!C:C,A149,AJE!E:E)=0,"",SUMIF(AJE!C:C,A149,AJE!E:E))</f>
        <v/>
      </c>
      <c r="D149" t="str">
        <f>IF(SUMIF(AJE!C:C,A149,AJE!F:F)=0,"",SUMIF(AJE!C:C,A149,AJE!F:F))</f>
        <v/>
      </c>
    </row>
    <row r="150" spans="1:4" x14ac:dyDescent="0.25">
      <c r="A150" t="s">
        <v>323</v>
      </c>
      <c r="B150">
        <f>IFERROR(IFERROR(IFERROR(VLOOKUP(A150,preBS!A:B,2,0),VLOOKUP(A150,preBS!D:E,2,0)),VLOOKUP(A150,preIS!A:B,2,0)),VLOOKUP(A150,preCF!A:B,2,0))</f>
        <v>0</v>
      </c>
      <c r="C150" t="str">
        <f>IF(SUMIF(AJE!C:C,A150,AJE!E:E)=0,"",SUMIF(AJE!C:C,A150,AJE!E:E))</f>
        <v/>
      </c>
      <c r="D150" t="str">
        <f>IF(SUMIF(AJE!C:C,A150,AJE!F:F)=0,"",SUMIF(AJE!C:C,A150,AJE!F:F))</f>
        <v/>
      </c>
    </row>
    <row r="151" spans="1:4" x14ac:dyDescent="0.25">
      <c r="A151" t="s">
        <v>324</v>
      </c>
      <c r="B151">
        <f>IFERROR(IFERROR(IFERROR(VLOOKUP(A151,preBS!A:B,2,0),VLOOKUP(A151,preBS!D:E,2,0)),VLOOKUP(A151,preIS!A:B,2,0)),VLOOKUP(A151,preCF!A:B,2,0))</f>
        <v>0</v>
      </c>
      <c r="C151" t="str">
        <f>IF(SUMIF(AJE!C:C,A151,AJE!E:E)=0,"",SUMIF(AJE!C:C,A151,AJE!E:E))</f>
        <v/>
      </c>
      <c r="D151" t="str">
        <f>IF(SUMIF(AJE!C:C,A151,AJE!F:F)=0,"",SUMIF(AJE!C:C,A151,AJE!F:F))</f>
        <v/>
      </c>
    </row>
    <row r="152" spans="1:4" x14ac:dyDescent="0.25">
      <c r="A152" t="s">
        <v>325</v>
      </c>
      <c r="B152">
        <f>IFERROR(IFERROR(IFERROR(VLOOKUP(A152,preBS!A:B,2,0),VLOOKUP(A152,preBS!D:E,2,0)),VLOOKUP(A152,preIS!A:B,2,0)),VLOOKUP(A152,preCF!A:B,2,0))</f>
        <v>0</v>
      </c>
      <c r="C152" t="str">
        <f>IF(SUMIF(AJE!C:C,A152,AJE!E:E)=0,"",SUMIF(AJE!C:C,A152,AJE!E:E))</f>
        <v/>
      </c>
      <c r="D152" t="str">
        <f>IF(SUMIF(AJE!C:C,A152,AJE!F:F)=0,"",SUMIF(AJE!C:C,A152,AJE!F:F))</f>
        <v/>
      </c>
    </row>
    <row r="153" spans="1:4" x14ac:dyDescent="0.25">
      <c r="A153" t="s">
        <v>326</v>
      </c>
      <c r="C153" t="str">
        <f>IF(SUMIF(AJE!C:C,A153,AJE!E:E)=0,"",SUMIF(AJE!C:C,A153,AJE!E:E))</f>
        <v/>
      </c>
      <c r="D153" t="str">
        <f>IF(SUMIF(AJE!C:C,A153,AJE!F:F)=0,"",SUMIF(AJE!C:C,A153,AJE!F:F))</f>
        <v/>
      </c>
    </row>
    <row r="154" spans="1:4" x14ac:dyDescent="0.25">
      <c r="A154" t="s">
        <v>327</v>
      </c>
      <c r="B154">
        <f>IFERROR(IFERROR(IFERROR(VLOOKUP(A154,preBS!A:B,2,0),VLOOKUP(A154,preBS!D:E,2,0)),VLOOKUP(A154,preIS!A:B,2,0)),VLOOKUP(A154,preCF!A:B,2,0))</f>
        <v>0</v>
      </c>
      <c r="C154" t="str">
        <f>IF(SUMIF(AJE!C:C,A154,AJE!E:E)=0,"",SUMIF(AJE!C:C,A154,AJE!E:E))</f>
        <v/>
      </c>
      <c r="D154" t="str">
        <f>IF(SUMIF(AJE!C:C,A154,AJE!F:F)=0,"",SUMIF(AJE!C:C,A154,AJE!F:F))</f>
        <v/>
      </c>
    </row>
    <row r="155" spans="1:4" x14ac:dyDescent="0.25">
      <c r="A155" t="s">
        <v>328</v>
      </c>
      <c r="B155">
        <f>IFERROR(IFERROR(IFERROR(VLOOKUP(A155,preBS!A:B,2,0),VLOOKUP(A155,preBS!D:E,2,0)),VLOOKUP(A155,preIS!A:B,2,0)),VLOOKUP(A155,preCF!A:B,2,0))</f>
        <v>0</v>
      </c>
      <c r="C155" t="str">
        <f>IF(SUMIF(AJE!C:C,A155,AJE!E:E)=0,"",SUMIF(AJE!C:C,A155,AJE!E:E))</f>
        <v/>
      </c>
      <c r="D155" t="str">
        <f>IF(SUMIF(AJE!C:C,A155,AJE!F:F)=0,"",SUMIF(AJE!C:C,A155,AJE!F:F))</f>
        <v/>
      </c>
    </row>
    <row r="156" spans="1:4" x14ac:dyDescent="0.25">
      <c r="A156" t="s">
        <v>329</v>
      </c>
      <c r="C156" t="str">
        <f>IF(SUMIF(AJE!C:C,A156,AJE!E:E)=0,"",SUMIF(AJE!C:C,A156,AJE!E:E))</f>
        <v/>
      </c>
      <c r="D156" t="str">
        <f>IF(SUMIF(AJE!C:C,A156,AJE!F:F)=0,"",SUMIF(AJE!C:C,A156,AJE!F:F))</f>
        <v/>
      </c>
    </row>
    <row r="157" spans="1:4" x14ac:dyDescent="0.25">
      <c r="A157" t="s">
        <v>330</v>
      </c>
      <c r="B157">
        <f>IFERROR(IFERROR(IFERROR(VLOOKUP(A157,preBS!A:B,2,0),VLOOKUP(A157,preBS!D:E,2,0)),VLOOKUP(A157,preIS!A:B,2,0)),VLOOKUP(A157,preCF!A:B,2,0))</f>
        <v>0</v>
      </c>
      <c r="C157" t="str">
        <f>IF(SUMIF(AJE!C:C,A157,AJE!E:E)=0,"",SUMIF(AJE!C:C,A157,AJE!E:E))</f>
        <v/>
      </c>
      <c r="D157" t="str">
        <f>IF(SUMIF(AJE!C:C,A157,AJE!F:F)=0,"",SUMIF(AJE!C:C,A157,AJE!F:F))</f>
        <v/>
      </c>
    </row>
    <row r="158" spans="1:4" x14ac:dyDescent="0.25">
      <c r="A158" t="s">
        <v>331</v>
      </c>
      <c r="B158">
        <f>IFERROR(IFERROR(IFERROR(VLOOKUP(A158,preBS!A:B,2,0),VLOOKUP(A158,preBS!D:E,2,0)),VLOOKUP(A158,preIS!A:B,2,0)),VLOOKUP(A158,preCF!A:B,2,0))</f>
        <v>0</v>
      </c>
      <c r="C158" t="str">
        <f>IF(SUMIF(AJE!C:C,A158,AJE!E:E)=0,"",SUMIF(AJE!C:C,A158,AJE!E:E))</f>
        <v/>
      </c>
      <c r="D158" t="str">
        <f>IF(SUMIF(AJE!C:C,A158,AJE!F:F)=0,"",SUMIF(AJE!C:C,A158,AJE!F:F))</f>
        <v/>
      </c>
    </row>
    <row r="159" spans="1:4" x14ac:dyDescent="0.25">
      <c r="C159" t="str">
        <f>IF(SUMIF(AJE!C:C,A159,AJE!E:E)=0,"",SUMIF(AJE!C:C,A159,AJE!E:E))</f>
        <v/>
      </c>
      <c r="D159" t="str">
        <f>IF(SUMIF(AJE!C:C,A159,AJE!F:F)=0,"",SUMIF(AJE!C:C,A159,AJE!F:F))</f>
        <v/>
      </c>
    </row>
    <row r="160" spans="1:4" x14ac:dyDescent="0.25">
      <c r="A160" t="s">
        <v>617</v>
      </c>
      <c r="C160" t="str">
        <f>IF(SUMIF(AJE!C:C,A160,AJE!E:E)=0,"",SUMIF(AJE!C:C,A160,AJE!E:E))</f>
        <v/>
      </c>
      <c r="D160" t="str">
        <f>IF(SUMIF(AJE!C:C,A160,AJE!F:F)=0,"",SUMIF(AJE!C:C,A160,AJE!F:F))</f>
        <v/>
      </c>
    </row>
    <row r="161" spans="1:4" x14ac:dyDescent="0.25">
      <c r="A161" t="s">
        <v>332</v>
      </c>
      <c r="C161" t="str">
        <f>IF(SUMIF(AJE!C:C,A161,AJE!E:E)=0,"",SUMIF(AJE!C:C,A161,AJE!E:E))</f>
        <v/>
      </c>
      <c r="D161" t="str">
        <f>IF(SUMIF(AJE!C:C,A161,AJE!F:F)=0,"",SUMIF(AJE!C:C,A161,AJE!F:F))</f>
        <v/>
      </c>
    </row>
    <row r="162" spans="1:4" x14ac:dyDescent="0.25">
      <c r="A162" t="s">
        <v>333</v>
      </c>
      <c r="B162">
        <f>IFERROR(IFERROR(IFERROR(VLOOKUP(A162,preBS!A:B,2,0),VLOOKUP(A162,preBS!D:E,2,0)),VLOOKUP(A162,preIS!A:B,2,0)),VLOOKUP(A162,preCF!A:B,2,0))</f>
        <v>12067747.02</v>
      </c>
      <c r="C162" t="str">
        <f>IF(SUMIF(AJE!C:C,A162,AJE!E:E)=0,"",SUMIF(AJE!C:C,A162,AJE!E:E))</f>
        <v/>
      </c>
      <c r="D162" t="str">
        <f>IF(SUMIF(AJE!C:C,A162,AJE!F:F)=0,"",SUMIF(AJE!C:C,A162,AJE!F:F))</f>
        <v/>
      </c>
    </row>
    <row r="163" spans="1:4" x14ac:dyDescent="0.25">
      <c r="A163" t="s">
        <v>334</v>
      </c>
      <c r="B163">
        <f>IFERROR(IFERROR(IFERROR(VLOOKUP(A163,preBS!A:B,2,0),VLOOKUP(A163,preBS!D:E,2,0)),VLOOKUP(A163,preIS!A:B,2,0)),VLOOKUP(A163,preCF!A:B,2,0))</f>
        <v>0</v>
      </c>
      <c r="C163" t="str">
        <f>IF(SUMIF(AJE!C:C,A163,AJE!E:E)=0,"",SUMIF(AJE!C:C,A163,AJE!E:E))</f>
        <v/>
      </c>
      <c r="D163" t="str">
        <f>IF(SUMIF(AJE!C:C,A163,AJE!F:F)=0,"",SUMIF(AJE!C:C,A163,AJE!F:F))</f>
        <v/>
      </c>
    </row>
    <row r="164" spans="1:4" x14ac:dyDescent="0.25">
      <c r="A164" t="s">
        <v>335</v>
      </c>
      <c r="B164">
        <f>IFERROR(IFERROR(IFERROR(VLOOKUP(A164,preBS!A:B,2,0),VLOOKUP(A164,preBS!D:E,2,0)),VLOOKUP(A164,preIS!A:B,2,0)),VLOOKUP(A164,preCF!A:B,2,0))</f>
        <v>0</v>
      </c>
      <c r="C164" t="str">
        <f>IF(SUMIF(AJE!C:C,A164,AJE!E:E)=0,"",SUMIF(AJE!C:C,A164,AJE!E:E))</f>
        <v/>
      </c>
      <c r="D164" t="str">
        <f>IF(SUMIF(AJE!C:C,A164,AJE!F:F)=0,"",SUMIF(AJE!C:C,A164,AJE!F:F))</f>
        <v/>
      </c>
    </row>
    <row r="165" spans="1:4" x14ac:dyDescent="0.25">
      <c r="A165" t="s">
        <v>336</v>
      </c>
      <c r="B165">
        <f>IFERROR(IFERROR(IFERROR(VLOOKUP(A165,preBS!A:B,2,0),VLOOKUP(A165,preBS!D:E,2,0)),VLOOKUP(A165,preIS!A:B,2,0)),VLOOKUP(A165,preCF!A:B,2,0))</f>
        <v>0</v>
      </c>
      <c r="C165" t="str">
        <f>IF(SUMIF(AJE!C:C,A165,AJE!E:E)=0,"",SUMIF(AJE!C:C,A165,AJE!E:E))</f>
        <v/>
      </c>
      <c r="D165" t="str">
        <f>IF(SUMIF(AJE!C:C,A165,AJE!F:F)=0,"",SUMIF(AJE!C:C,A165,AJE!F:F))</f>
        <v/>
      </c>
    </row>
    <row r="166" spans="1:4" x14ac:dyDescent="0.25">
      <c r="A166" t="s">
        <v>337</v>
      </c>
      <c r="B166">
        <f>IFERROR(IFERROR(IFERROR(VLOOKUP(A166,preBS!A:B,2,0),VLOOKUP(A166,preBS!D:E,2,0)),VLOOKUP(A166,preIS!A:B,2,0)),VLOOKUP(A166,preCF!A:B,2,0))</f>
        <v>0</v>
      </c>
      <c r="C166" t="str">
        <f>IF(SUMIF(AJE!C:C,A166,AJE!E:E)=0,"",SUMIF(AJE!C:C,A166,AJE!E:E))</f>
        <v/>
      </c>
      <c r="D166" t="str">
        <f>IF(SUMIF(AJE!C:C,A166,AJE!F:F)=0,"",SUMIF(AJE!C:C,A166,AJE!F:F))</f>
        <v/>
      </c>
    </row>
    <row r="167" spans="1:4" x14ac:dyDescent="0.25">
      <c r="A167" t="s">
        <v>338</v>
      </c>
      <c r="B167">
        <f>IFERROR(IFERROR(IFERROR(VLOOKUP(A167,preBS!A:B,2,0),VLOOKUP(A167,preBS!D:E,2,0)),VLOOKUP(A167,preIS!A:B,2,0)),VLOOKUP(A167,preCF!A:B,2,0))</f>
        <v>0</v>
      </c>
      <c r="C167" t="str">
        <f>IF(SUMIF(AJE!C:C,A167,AJE!E:E)=0,"",SUMIF(AJE!C:C,A167,AJE!E:E))</f>
        <v/>
      </c>
      <c r="D167" t="str">
        <f>IF(SUMIF(AJE!C:C,A167,AJE!F:F)=0,"",SUMIF(AJE!C:C,A167,AJE!F:F))</f>
        <v/>
      </c>
    </row>
    <row r="168" spans="1:4" x14ac:dyDescent="0.25">
      <c r="A168" t="s">
        <v>339</v>
      </c>
      <c r="B168">
        <f>IFERROR(IFERROR(IFERROR(VLOOKUP(A168,preBS!A:B,2,0),VLOOKUP(A168,preBS!D:E,2,0)),VLOOKUP(A168,preIS!A:B,2,0)),VLOOKUP(A168,preCF!A:B,2,0))</f>
        <v>0</v>
      </c>
      <c r="C168" t="str">
        <f>IF(SUMIF(AJE!C:C,A168,AJE!E:E)=0,"",SUMIF(AJE!C:C,A168,AJE!E:E))</f>
        <v/>
      </c>
      <c r="D168" t="str">
        <f>IF(SUMIF(AJE!C:C,A168,AJE!F:F)=0,"",SUMIF(AJE!C:C,A168,AJE!F:F))</f>
        <v/>
      </c>
    </row>
    <row r="169" spans="1:4" x14ac:dyDescent="0.25">
      <c r="A169" t="s">
        <v>340</v>
      </c>
      <c r="B169">
        <f>IFERROR(IFERROR(IFERROR(VLOOKUP(A169,preBS!A:B,2,0),VLOOKUP(A169,preBS!D:E,2,0)),VLOOKUP(A169,preIS!A:B,2,0)),VLOOKUP(A169,preCF!A:B,2,0))</f>
        <v>0</v>
      </c>
      <c r="C169" t="str">
        <f>IF(SUMIF(AJE!C:C,A169,AJE!E:E)=0,"",SUMIF(AJE!C:C,A169,AJE!E:E))</f>
        <v/>
      </c>
      <c r="D169" t="str">
        <f>IF(SUMIF(AJE!C:C,A169,AJE!F:F)=0,"",SUMIF(AJE!C:C,A169,AJE!F:F))</f>
        <v/>
      </c>
    </row>
    <row r="170" spans="1:4" x14ac:dyDescent="0.25">
      <c r="A170" t="s">
        <v>341</v>
      </c>
      <c r="B170">
        <f>IFERROR(IFERROR(IFERROR(VLOOKUP(A170,preBS!A:B,2,0),VLOOKUP(A170,preBS!D:E,2,0)),VLOOKUP(A170,preIS!A:B,2,0)),VLOOKUP(A170,preCF!A:B,2,0))</f>
        <v>0</v>
      </c>
      <c r="C170" t="str">
        <f>IF(SUMIF(AJE!C:C,A170,AJE!E:E)=0,"",SUMIF(AJE!C:C,A170,AJE!E:E))</f>
        <v/>
      </c>
      <c r="D170" t="str">
        <f>IF(SUMIF(AJE!C:C,A170,AJE!F:F)=0,"",SUMIF(AJE!C:C,A170,AJE!F:F))</f>
        <v/>
      </c>
    </row>
    <row r="171" spans="1:4" x14ac:dyDescent="0.25">
      <c r="A171" t="s">
        <v>342</v>
      </c>
      <c r="B171">
        <f>IFERROR(IFERROR(IFERROR(VLOOKUP(A171,preBS!A:B,2,0),VLOOKUP(A171,preBS!D:E,2,0)),VLOOKUP(A171,preIS!A:B,2,0)),VLOOKUP(A171,preCF!A:B,2,0))</f>
        <v>0</v>
      </c>
      <c r="C171" t="str">
        <f>IF(SUMIF(AJE!C:C,A171,AJE!E:E)=0,"",SUMIF(AJE!C:C,A171,AJE!E:E))</f>
        <v/>
      </c>
      <c r="D171" t="str">
        <f>IF(SUMIF(AJE!C:C,A171,AJE!F:F)=0,"",SUMIF(AJE!C:C,A171,AJE!F:F))</f>
        <v/>
      </c>
    </row>
    <row r="172" spans="1:4" x14ac:dyDescent="0.25">
      <c r="A172" t="s">
        <v>343</v>
      </c>
      <c r="B172">
        <f>IFERROR(IFERROR(IFERROR(VLOOKUP(A172,preBS!A:B,2,0),VLOOKUP(A172,preBS!D:E,2,0)),VLOOKUP(A172,preIS!A:B,2,0)),VLOOKUP(A172,preCF!A:B,2,0))</f>
        <v>0</v>
      </c>
      <c r="C172" t="str">
        <f>IF(SUMIF(AJE!C:C,A172,AJE!E:E)=0,"",SUMIF(AJE!C:C,A172,AJE!E:E))</f>
        <v/>
      </c>
      <c r="D172" t="str">
        <f>IF(SUMIF(AJE!C:C,A172,AJE!F:F)=0,"",SUMIF(AJE!C:C,A172,AJE!F:F))</f>
        <v/>
      </c>
    </row>
    <row r="173" spans="1:4" x14ac:dyDescent="0.25">
      <c r="A173" t="s">
        <v>344</v>
      </c>
      <c r="B173">
        <f>IFERROR(IFERROR(IFERROR(VLOOKUP(A173,preBS!A:B,2,0),VLOOKUP(A173,preBS!D:E,2,0)),VLOOKUP(A173,preIS!A:B,2,0)),VLOOKUP(A173,preCF!A:B,2,0))</f>
        <v>0</v>
      </c>
      <c r="C173" t="str">
        <f>IF(SUMIF(AJE!C:C,A173,AJE!E:E)=0,"",SUMIF(AJE!C:C,A173,AJE!E:E))</f>
        <v/>
      </c>
      <c r="D173" t="str">
        <f>IF(SUMIF(AJE!C:C,A173,AJE!F:F)=0,"",SUMIF(AJE!C:C,A173,AJE!F:F))</f>
        <v/>
      </c>
    </row>
    <row r="174" spans="1:4" x14ac:dyDescent="0.25">
      <c r="A174" t="s">
        <v>345</v>
      </c>
      <c r="B174">
        <f>IFERROR(IFERROR(IFERROR(VLOOKUP(A174,preBS!A:B,2,0),VLOOKUP(A174,preBS!D:E,2,0)),VLOOKUP(A174,preIS!A:B,2,0)),VLOOKUP(A174,preCF!A:B,2,0))</f>
        <v>216423.14</v>
      </c>
      <c r="C174" t="str">
        <f>IF(SUMIF(AJE!C:C,A174,AJE!E:E)=0,"",SUMIF(AJE!C:C,A174,AJE!E:E))</f>
        <v/>
      </c>
      <c r="D174" t="str">
        <f>IF(SUMIF(AJE!C:C,A174,AJE!F:F)=0,"",SUMIF(AJE!C:C,A174,AJE!F:F))</f>
        <v/>
      </c>
    </row>
    <row r="175" spans="1:4" x14ac:dyDescent="0.25">
      <c r="A175" t="s">
        <v>346</v>
      </c>
      <c r="C175" t="str">
        <f>IF(SUMIF(AJE!C:C,A175,AJE!E:E)=0,"",SUMIF(AJE!C:C,A175,AJE!E:E))</f>
        <v/>
      </c>
      <c r="D175" t="str">
        <f>IF(SUMIF(AJE!C:C,A175,AJE!F:F)=0,"",SUMIF(AJE!C:C,A175,AJE!F:F))</f>
        <v/>
      </c>
    </row>
    <row r="176" spans="1:4" x14ac:dyDescent="0.25">
      <c r="A176" t="s">
        <v>347</v>
      </c>
      <c r="B176">
        <f>IFERROR(IFERROR(IFERROR(VLOOKUP(A176,preBS!A:B,2,0),VLOOKUP(A176,preBS!D:E,2,0)),VLOOKUP(A176,preIS!A:B,2,0)),VLOOKUP(A176,preCF!A:B,2,0))</f>
        <v>10028970</v>
      </c>
      <c r="C176" t="str">
        <f>IF(SUMIF(AJE!C:C,A176,AJE!E:E)=0,"",SUMIF(AJE!C:C,A176,AJE!E:E))</f>
        <v/>
      </c>
      <c r="D176" t="str">
        <f>IF(SUMIF(AJE!C:C,A176,AJE!F:F)=0,"",SUMIF(AJE!C:C,A176,AJE!F:F))</f>
        <v/>
      </c>
    </row>
    <row r="177" spans="1:4" x14ac:dyDescent="0.25">
      <c r="A177" t="s">
        <v>348</v>
      </c>
      <c r="B177">
        <f>IFERROR(IFERROR(IFERROR(VLOOKUP(A177,preBS!A:B,2,0),VLOOKUP(A177,preBS!D:E,2,0)),VLOOKUP(A177,preIS!A:B,2,0)),VLOOKUP(A177,preCF!A:B,2,0))</f>
        <v>0</v>
      </c>
      <c r="C177" t="str">
        <f>IF(SUMIF(AJE!C:C,A177,AJE!E:E)=0,"",SUMIF(AJE!C:C,A177,AJE!E:E))</f>
        <v/>
      </c>
      <c r="D177" t="str">
        <f>IF(SUMIF(AJE!C:C,A177,AJE!F:F)=0,"",SUMIF(AJE!C:C,A177,AJE!F:F))</f>
        <v/>
      </c>
    </row>
    <row r="178" spans="1:4" x14ac:dyDescent="0.25">
      <c r="A178" t="s">
        <v>349</v>
      </c>
      <c r="B178">
        <f>IFERROR(IFERROR(IFERROR(VLOOKUP(A178,preBS!A:B,2,0),VLOOKUP(A178,preBS!D:E,2,0)),VLOOKUP(A178,preIS!A:B,2,0)),VLOOKUP(A178,preCF!A:B,2,0))</f>
        <v>0</v>
      </c>
      <c r="C178" t="str">
        <f>IF(SUMIF(AJE!C:C,A178,AJE!E:E)=0,"",SUMIF(AJE!C:C,A178,AJE!E:E))</f>
        <v/>
      </c>
      <c r="D178" t="str">
        <f>IF(SUMIF(AJE!C:C,A178,AJE!F:F)=0,"",SUMIF(AJE!C:C,A178,AJE!F:F))</f>
        <v/>
      </c>
    </row>
    <row r="179" spans="1:4" x14ac:dyDescent="0.25">
      <c r="A179" t="s">
        <v>350</v>
      </c>
      <c r="B179">
        <f>IFERROR(IFERROR(IFERROR(VLOOKUP(A179,preBS!A:B,2,0),VLOOKUP(A179,preBS!D:E,2,0)),VLOOKUP(A179,preIS!A:B,2,0)),VLOOKUP(A179,preCF!A:B,2,0))</f>
        <v>0</v>
      </c>
      <c r="C179" t="str">
        <f>IF(SUMIF(AJE!C:C,A179,AJE!E:E)=0,"",SUMIF(AJE!C:C,A179,AJE!E:E))</f>
        <v/>
      </c>
      <c r="D179" t="str">
        <f>IF(SUMIF(AJE!C:C,A179,AJE!F:F)=0,"",SUMIF(AJE!C:C,A179,AJE!F:F))</f>
        <v/>
      </c>
    </row>
    <row r="180" spans="1:4" x14ac:dyDescent="0.25">
      <c r="A180" t="s">
        <v>351</v>
      </c>
      <c r="B180">
        <f>IFERROR(IFERROR(IFERROR(VLOOKUP(A180,preBS!A:B,2,0),VLOOKUP(A180,preBS!D:E,2,0)),VLOOKUP(A180,preIS!A:B,2,0)),VLOOKUP(A180,preCF!A:B,2,0))</f>
        <v>0</v>
      </c>
      <c r="C180" t="str">
        <f>IF(SUMIF(AJE!C:C,A180,AJE!E:E)=0,"",SUMIF(AJE!C:C,A180,AJE!E:E))</f>
        <v/>
      </c>
      <c r="D180" t="str">
        <f>IF(SUMIF(AJE!C:C,A180,AJE!F:F)=0,"",SUMIF(AJE!C:C,A180,AJE!F:F))</f>
        <v/>
      </c>
    </row>
    <row r="181" spans="1:4" x14ac:dyDescent="0.25">
      <c r="A181" t="s">
        <v>352</v>
      </c>
      <c r="B181">
        <f>IFERROR(IFERROR(IFERROR(VLOOKUP(A181,preBS!A:B,2,0),VLOOKUP(A181,preBS!D:E,2,0)),VLOOKUP(A181,preIS!A:B,2,0)),VLOOKUP(A181,preCF!A:B,2,0))</f>
        <v>0</v>
      </c>
      <c r="C181" t="str">
        <f>IF(SUMIF(AJE!C:C,A181,AJE!E:E)=0,"",SUMIF(AJE!C:C,A181,AJE!E:E))</f>
        <v/>
      </c>
      <c r="D181" t="str">
        <f>IF(SUMIF(AJE!C:C,A181,AJE!F:F)=0,"",SUMIF(AJE!C:C,A181,AJE!F:F))</f>
        <v/>
      </c>
    </row>
    <row r="182" spans="1:4" x14ac:dyDescent="0.25">
      <c r="A182" t="s">
        <v>353</v>
      </c>
      <c r="B182">
        <f>IFERROR(IFERROR(IFERROR(VLOOKUP(A182,preBS!A:B,2,0),VLOOKUP(A182,preBS!D:E,2,0)),VLOOKUP(A182,preIS!A:B,2,0)),VLOOKUP(A182,preCF!A:B,2,0))</f>
        <v>0</v>
      </c>
      <c r="C182" t="str">
        <f>IF(SUMIF(AJE!C:C,A182,AJE!E:E)=0,"",SUMIF(AJE!C:C,A182,AJE!E:E))</f>
        <v/>
      </c>
      <c r="D182" t="str">
        <f>IF(SUMIF(AJE!C:C,A182,AJE!F:F)=0,"",SUMIF(AJE!C:C,A182,AJE!F:F))</f>
        <v/>
      </c>
    </row>
    <row r="183" spans="1:4" x14ac:dyDescent="0.25">
      <c r="A183" t="s">
        <v>354</v>
      </c>
      <c r="B183">
        <f>IFERROR(IFERROR(IFERROR(VLOOKUP(A183,preBS!A:B,2,0),VLOOKUP(A183,preBS!D:E,2,0)),VLOOKUP(A183,preIS!A:B,2,0)),VLOOKUP(A183,preCF!A:B,2,0))</f>
        <v>426136.6</v>
      </c>
      <c r="C183" t="str">
        <f>IF(SUMIF(AJE!C:C,A183,AJE!E:E)=0,"",SUMIF(AJE!C:C,A183,AJE!E:E))</f>
        <v/>
      </c>
      <c r="D183" t="str">
        <f>IF(SUMIF(AJE!C:C,A183,AJE!F:F)=0,"",SUMIF(AJE!C:C,A183,AJE!F:F))</f>
        <v/>
      </c>
    </row>
    <row r="184" spans="1:4" x14ac:dyDescent="0.25">
      <c r="A184" t="s">
        <v>355</v>
      </c>
      <c r="B184">
        <f>IFERROR(IFERROR(IFERROR(VLOOKUP(A184,preBS!A:B,2,0),VLOOKUP(A184,preBS!D:E,2,0)),VLOOKUP(A184,preIS!A:B,2,0)),VLOOKUP(A184,preCF!A:B,2,0))</f>
        <v>62096.05</v>
      </c>
      <c r="C184" t="str">
        <f>IF(SUMIF(AJE!C:C,A184,AJE!E:E)=0,"",SUMIF(AJE!C:C,A184,AJE!E:E))</f>
        <v/>
      </c>
      <c r="D184" t="str">
        <f>IF(SUMIF(AJE!C:C,A184,AJE!F:F)=0,"",SUMIF(AJE!C:C,A184,AJE!F:F))</f>
        <v/>
      </c>
    </row>
    <row r="185" spans="1:4" x14ac:dyDescent="0.25">
      <c r="A185" t="s">
        <v>356</v>
      </c>
      <c r="B185">
        <f>IFERROR(IFERROR(IFERROR(VLOOKUP(A185,preBS!A:B,2,0),VLOOKUP(A185,preBS!D:E,2,0)),VLOOKUP(A185,preIS!A:B,2,0)),VLOOKUP(A185,preCF!A:B,2,0))</f>
        <v>732924.29</v>
      </c>
      <c r="C185" t="str">
        <f>IF(SUMIF(AJE!C:C,A185,AJE!E:E)=0,"",SUMIF(AJE!C:C,A185,AJE!E:E))</f>
        <v/>
      </c>
      <c r="D185" t="str">
        <f>IF(SUMIF(AJE!C:C,A185,AJE!F:F)=0,"",SUMIF(AJE!C:C,A185,AJE!F:F))</f>
        <v/>
      </c>
    </row>
    <row r="186" spans="1:4" x14ac:dyDescent="0.25">
      <c r="A186" t="s">
        <v>357</v>
      </c>
      <c r="C186" t="str">
        <f>IF(SUMIF(AJE!C:C,A186,AJE!E:E)=0,"",SUMIF(AJE!C:C,A186,AJE!E:E))</f>
        <v/>
      </c>
      <c r="D186" t="str">
        <f>IF(SUMIF(AJE!C:C,A186,AJE!F:F)=0,"",SUMIF(AJE!C:C,A186,AJE!F:F))</f>
        <v/>
      </c>
    </row>
    <row r="187" spans="1:4" x14ac:dyDescent="0.25">
      <c r="A187" t="s">
        <v>358</v>
      </c>
      <c r="B187">
        <f>IFERROR(IFERROR(IFERROR(VLOOKUP(A187,preBS!A:B,2,0),VLOOKUP(A187,preBS!D:E,2,0)),VLOOKUP(A187,preIS!A:B,2,0)),VLOOKUP(A187,preCF!A:B,2,0))</f>
        <v>1034043.2199999988</v>
      </c>
      <c r="C187" t="str">
        <f>IF(SUMIF(AJE!C:C,A187,AJE!E:E)=0,"",SUMIF(AJE!C:C,A187,AJE!E:E))</f>
        <v/>
      </c>
      <c r="D187" t="str">
        <f>IF(SUMIF(AJE!C:C,A187,AJE!F:F)=0,"",SUMIF(AJE!C:C,A187,AJE!F:F))</f>
        <v/>
      </c>
    </row>
    <row r="188" spans="1:4" x14ac:dyDescent="0.25">
      <c r="A188" t="s">
        <v>135</v>
      </c>
      <c r="C188" t="str">
        <f>IF(SUMIF(AJE!C:C,A188,AJE!E:E)=0,"",SUMIF(AJE!C:C,A188,AJE!E:E))</f>
        <v/>
      </c>
      <c r="D188" t="str">
        <f>IF(SUMIF(AJE!C:C,A188,AJE!F:F)=0,"",SUMIF(AJE!C:C,A188,AJE!F:F))</f>
        <v/>
      </c>
    </row>
    <row r="189" spans="1:4" x14ac:dyDescent="0.25">
      <c r="A189" t="s">
        <v>359</v>
      </c>
      <c r="B189">
        <f>IFERROR(IFERROR(IFERROR(VLOOKUP(A189,preBS!A:B,2,0),VLOOKUP(A189,preBS!D:E,2,0)),VLOOKUP(A189,preIS!A:B,2,0)),VLOOKUP(A189,preCF!A:B,2,0))</f>
        <v>700000</v>
      </c>
      <c r="C189" t="str">
        <f>IF(SUMIF(AJE!C:C,A189,AJE!E:E)=0,"",SUMIF(AJE!C:C,A189,AJE!E:E))</f>
        <v/>
      </c>
      <c r="D189" t="str">
        <f>IF(SUMIF(AJE!C:C,A189,AJE!F:F)=0,"",SUMIF(AJE!C:C,A189,AJE!F:F))</f>
        <v/>
      </c>
    </row>
    <row r="190" spans="1:4" x14ac:dyDescent="0.25">
      <c r="A190" t="s">
        <v>360</v>
      </c>
      <c r="B190">
        <f>IFERROR(IFERROR(IFERROR(VLOOKUP(A190,preBS!A:B,2,0),VLOOKUP(A190,preBS!D:E,2,0)),VLOOKUP(A190,preIS!A:B,2,0)),VLOOKUP(A190,preCF!A:B,2,0))</f>
        <v>25642.63</v>
      </c>
      <c r="C190" t="str">
        <f>IF(SUMIF(AJE!C:C,A190,AJE!E:E)=0,"",SUMIF(AJE!C:C,A190,AJE!E:E))</f>
        <v/>
      </c>
      <c r="D190" t="str">
        <f>IF(SUMIF(AJE!C:C,A190,AJE!F:F)=0,"",SUMIF(AJE!C:C,A190,AJE!F:F))</f>
        <v/>
      </c>
    </row>
    <row r="191" spans="1:4" x14ac:dyDescent="0.25">
      <c r="A191" t="s">
        <v>361</v>
      </c>
      <c r="B191">
        <f>IFERROR(IFERROR(IFERROR(VLOOKUP(A191,preBS!A:B,2,0),VLOOKUP(A191,preBS!D:E,2,0)),VLOOKUP(A191,preIS!A:B,2,0)),VLOOKUP(A191,preCF!A:B,2,0))</f>
        <v>690</v>
      </c>
      <c r="C191" t="str">
        <f>IF(SUMIF(AJE!C:C,A191,AJE!E:E)=0,"",SUMIF(AJE!C:C,A191,AJE!E:E))</f>
        <v/>
      </c>
      <c r="D191" t="str">
        <f>IF(SUMIF(AJE!C:C,A191,AJE!F:F)=0,"",SUMIF(AJE!C:C,A191,AJE!F:F))</f>
        <v/>
      </c>
    </row>
    <row r="192" spans="1:4" x14ac:dyDescent="0.25">
      <c r="A192" t="s">
        <v>362</v>
      </c>
      <c r="B192">
        <f>IFERROR(IFERROR(IFERROR(VLOOKUP(A192,preBS!A:B,2,0),VLOOKUP(A192,preBS!D:E,2,0)),VLOOKUP(A192,preIS!A:B,2,0)),VLOOKUP(A192,preCF!A:B,2,0))</f>
        <v>0</v>
      </c>
      <c r="C192" t="str">
        <f>IF(SUMIF(AJE!C:C,A192,AJE!E:E)=0,"",SUMIF(AJE!C:C,A192,AJE!E:E))</f>
        <v/>
      </c>
      <c r="D192" t="str">
        <f>IF(SUMIF(AJE!C:C,A192,AJE!F:F)=0,"",SUMIF(AJE!C:C,A192,AJE!F:F))</f>
        <v/>
      </c>
    </row>
    <row r="193" spans="1:4" x14ac:dyDescent="0.25">
      <c r="A193" t="s">
        <v>363</v>
      </c>
      <c r="B193">
        <f>IFERROR(IFERROR(IFERROR(VLOOKUP(A193,preBS!A:B,2,0),VLOOKUP(A193,preBS!D:E,2,0)),VLOOKUP(A193,preIS!A:B,2,0)),VLOOKUP(A193,preCF!A:B,2,0))</f>
        <v>0</v>
      </c>
      <c r="C193" t="str">
        <f>IF(SUMIF(AJE!C:C,A193,AJE!E:E)=0,"",SUMIF(AJE!C:C,A193,AJE!E:E))</f>
        <v/>
      </c>
      <c r="D193" t="str">
        <f>IF(SUMIF(AJE!C:C,A193,AJE!F:F)=0,"",SUMIF(AJE!C:C,A193,AJE!F:F))</f>
        <v/>
      </c>
    </row>
    <row r="194" spans="1:4" x14ac:dyDescent="0.25">
      <c r="A194" t="s">
        <v>364</v>
      </c>
      <c r="C194" t="str">
        <f>IF(SUMIF(AJE!C:C,A194,AJE!E:E)=0,"",SUMIF(AJE!C:C,A194,AJE!E:E))</f>
        <v/>
      </c>
      <c r="D194" t="str">
        <f>IF(SUMIF(AJE!C:C,A194,AJE!F:F)=0,"",SUMIF(AJE!C:C,A194,AJE!F:F))</f>
        <v/>
      </c>
    </row>
    <row r="195" spans="1:4" x14ac:dyDescent="0.25">
      <c r="A195" t="s">
        <v>365</v>
      </c>
      <c r="B195">
        <f>IFERROR(IFERROR(IFERROR(VLOOKUP(A195,preBS!A:B,2,0),VLOOKUP(A195,preBS!D:E,2,0)),VLOOKUP(A195,preIS!A:B,2,0)),VLOOKUP(A195,preCF!A:B,2,0))</f>
        <v>49519.42</v>
      </c>
      <c r="C195" t="str">
        <f>IF(SUMIF(AJE!C:C,A195,AJE!E:E)=0,"",SUMIF(AJE!C:C,A195,AJE!E:E))</f>
        <v/>
      </c>
      <c r="D195" t="str">
        <f>IF(SUMIF(AJE!C:C,A195,AJE!F:F)=0,"",SUMIF(AJE!C:C,A195,AJE!F:F))</f>
        <v/>
      </c>
    </row>
    <row r="196" spans="1:4" x14ac:dyDescent="0.25">
      <c r="A196" t="s">
        <v>366</v>
      </c>
      <c r="B196">
        <f>IFERROR(IFERROR(IFERROR(VLOOKUP(A196,preBS!A:B,2,0),VLOOKUP(A196,preBS!D:E,2,0)),VLOOKUP(A196,preIS!A:B,2,0)),VLOOKUP(A196,preCF!A:B,2,0))</f>
        <v>0</v>
      </c>
      <c r="C196" t="str">
        <f>IF(SUMIF(AJE!C:C,A196,AJE!E:E)=0,"",SUMIF(AJE!C:C,A196,AJE!E:E))</f>
        <v/>
      </c>
      <c r="D196" t="str">
        <f>IF(SUMIF(AJE!C:C,A196,AJE!F:F)=0,"",SUMIF(AJE!C:C,A196,AJE!F:F))</f>
        <v/>
      </c>
    </row>
    <row r="197" spans="1:4" x14ac:dyDescent="0.25">
      <c r="A197" t="s">
        <v>367</v>
      </c>
      <c r="B197">
        <f>IFERROR(IFERROR(IFERROR(VLOOKUP(A197,preBS!A:B,2,0),VLOOKUP(A197,preBS!D:E,2,0)),VLOOKUP(A197,preIS!A:B,2,0)),VLOOKUP(A197,preCF!A:B,2,0))</f>
        <v>0</v>
      </c>
      <c r="C197" t="str">
        <f>IF(SUMIF(AJE!C:C,A197,AJE!E:E)=0,"",SUMIF(AJE!C:C,A197,AJE!E:E))</f>
        <v/>
      </c>
      <c r="D197" t="str">
        <f>IF(SUMIF(AJE!C:C,A197,AJE!F:F)=0,"",SUMIF(AJE!C:C,A197,AJE!F:F))</f>
        <v/>
      </c>
    </row>
    <row r="198" spans="1:4" x14ac:dyDescent="0.25">
      <c r="A198" t="s">
        <v>368</v>
      </c>
      <c r="B198">
        <f>IFERROR(IFERROR(IFERROR(VLOOKUP(A198,preBS!A:B,2,0),VLOOKUP(A198,preBS!D:E,2,0)),VLOOKUP(A198,preIS!A:B,2,0)),VLOOKUP(A198,preCF!A:B,2,0))</f>
        <v>0</v>
      </c>
      <c r="C198" t="str">
        <f>IF(SUMIF(AJE!C:C,A198,AJE!E:E)=0,"",SUMIF(AJE!C:C,A198,AJE!E:E))</f>
        <v/>
      </c>
      <c r="D198" t="str">
        <f>IF(SUMIF(AJE!C:C,A198,AJE!F:F)=0,"",SUMIF(AJE!C:C,A198,AJE!F:F))</f>
        <v/>
      </c>
    </row>
    <row r="199" spans="1:4" x14ac:dyDescent="0.25">
      <c r="A199" t="s">
        <v>369</v>
      </c>
      <c r="B199">
        <f>IFERROR(IFERROR(IFERROR(VLOOKUP(A199,preBS!A:B,2,0),VLOOKUP(A199,preBS!D:E,2,0)),VLOOKUP(A199,preIS!A:B,2,0)),VLOOKUP(A199,preCF!A:B,2,0))</f>
        <v>0</v>
      </c>
      <c r="C199" t="str">
        <f>IF(SUMIF(AJE!C:C,A199,AJE!E:E)=0,"",SUMIF(AJE!C:C,A199,AJE!E:E))</f>
        <v/>
      </c>
      <c r="D199" t="str">
        <f>IF(SUMIF(AJE!C:C,A199,AJE!F:F)=0,"",SUMIF(AJE!C:C,A199,AJE!F:F))</f>
        <v/>
      </c>
    </row>
    <row r="200" spans="1:4" x14ac:dyDescent="0.25">
      <c r="A200" t="s">
        <v>370</v>
      </c>
      <c r="C200" t="str">
        <f>IF(SUMIF(AJE!C:C,A200,AJE!E:E)=0,"",SUMIF(AJE!C:C,A200,AJE!E:E))</f>
        <v/>
      </c>
      <c r="D200" t="str">
        <f>IF(SUMIF(AJE!C:C,A200,AJE!F:F)=0,"",SUMIF(AJE!C:C,A200,AJE!F:F))</f>
        <v/>
      </c>
    </row>
    <row r="201" spans="1:4" x14ac:dyDescent="0.25">
      <c r="A201" t="s">
        <v>371</v>
      </c>
      <c r="B201">
        <f>IFERROR(IFERROR(IFERROR(VLOOKUP(A201,preBS!A:B,2,0),VLOOKUP(A201,preBS!D:E,2,0)),VLOOKUP(A201,preIS!A:B,2,0)),VLOOKUP(A201,preCF!A:B,2,0))</f>
        <v>676813.21</v>
      </c>
      <c r="C201" t="str">
        <f>IF(SUMIF(AJE!C:C,A201,AJE!E:E)=0,"",SUMIF(AJE!C:C,A201,AJE!E:E))</f>
        <v/>
      </c>
      <c r="D201" t="str">
        <f>IF(SUMIF(AJE!C:C,A201,AJE!F:F)=0,"",SUMIF(AJE!C:C,A201,AJE!F:F))</f>
        <v/>
      </c>
    </row>
    <row r="202" spans="1:4" x14ac:dyDescent="0.25">
      <c r="A202" t="s">
        <v>145</v>
      </c>
      <c r="C202" t="str">
        <f>IF(SUMIF(AJE!C:C,A202,AJE!E:E)=0,"",SUMIF(AJE!C:C,A202,AJE!E:E))</f>
        <v/>
      </c>
      <c r="D202" t="str">
        <f>IF(SUMIF(AJE!C:C,A202,AJE!F:F)=0,"",SUMIF(AJE!C:C,A202,AJE!F:F))</f>
        <v/>
      </c>
    </row>
    <row r="203" spans="1:4" x14ac:dyDescent="0.25">
      <c r="A203" t="s">
        <v>372</v>
      </c>
      <c r="B203">
        <f>IFERROR(IFERROR(IFERROR(VLOOKUP(A203,preBS!A:B,2,0),VLOOKUP(A203,preBS!D:E,2,0)),VLOOKUP(A203,preIS!A:B,2,0)),VLOOKUP(A203,preCF!A:B,2,0))</f>
        <v>0</v>
      </c>
      <c r="C203" t="str">
        <f>IF(SUMIF(AJE!C:C,A203,AJE!E:E)=0,"",SUMIF(AJE!C:C,A203,AJE!E:E))</f>
        <v/>
      </c>
      <c r="D203" t="str">
        <f>IF(SUMIF(AJE!C:C,A203,AJE!F:F)=0,"",SUMIF(AJE!C:C,A203,AJE!F:F))</f>
        <v/>
      </c>
    </row>
    <row r="204" spans="1:4" x14ac:dyDescent="0.25">
      <c r="A204" t="s">
        <v>373</v>
      </c>
      <c r="B204">
        <f>IFERROR(IFERROR(IFERROR(VLOOKUP(A204,preBS!A:B,2,0),VLOOKUP(A204,preBS!D:E,2,0)),VLOOKUP(A204,preIS!A:B,2,0)),VLOOKUP(A204,preCF!A:B,2,0))</f>
        <v>0</v>
      </c>
      <c r="C204" t="str">
        <f>IF(SUMIF(AJE!C:C,A204,AJE!E:E)=0,"",SUMIF(AJE!C:C,A204,AJE!E:E))</f>
        <v/>
      </c>
      <c r="D204" t="str">
        <f>IF(SUMIF(AJE!C:C,A204,AJE!F:F)=0,"",SUMIF(AJE!C:C,A204,AJE!F:F))</f>
        <v/>
      </c>
    </row>
    <row r="205" spans="1:4" x14ac:dyDescent="0.25">
      <c r="A205" t="s">
        <v>374</v>
      </c>
      <c r="B205">
        <f>IFERROR(IFERROR(IFERROR(VLOOKUP(A205,preBS!A:B,2,0),VLOOKUP(A205,preBS!D:E,2,0)),VLOOKUP(A205,preIS!A:B,2,0)),VLOOKUP(A205,preCF!A:B,2,0))</f>
        <v>75000000</v>
      </c>
      <c r="C205" t="str">
        <f>IF(SUMIF(AJE!C:C,A205,AJE!E:E)=0,"",SUMIF(AJE!C:C,A205,AJE!E:E))</f>
        <v/>
      </c>
      <c r="D205" t="str">
        <f>IF(SUMIF(AJE!C:C,A205,AJE!F:F)=0,"",SUMIF(AJE!C:C,A205,AJE!F:F))</f>
        <v/>
      </c>
    </row>
    <row r="206" spans="1:4" x14ac:dyDescent="0.25">
      <c r="A206" t="s">
        <v>375</v>
      </c>
      <c r="B206">
        <f>IFERROR(IFERROR(IFERROR(VLOOKUP(A206,preBS!A:B,2,0),VLOOKUP(A206,preBS!D:E,2,0)),VLOOKUP(A206,preIS!A:B,2,0)),VLOOKUP(A206,preCF!A:B,2,0))</f>
        <v>73035000</v>
      </c>
      <c r="C206" t="str">
        <f>IF(SUMIF(AJE!C:C,A206,AJE!E:E)=0,"",SUMIF(AJE!C:C,A206,AJE!E:E))</f>
        <v/>
      </c>
      <c r="D206" t="str">
        <f>IF(SUMIF(AJE!C:C,A206,AJE!F:F)=0,"",SUMIF(AJE!C:C,A206,AJE!F:F))</f>
        <v/>
      </c>
    </row>
    <row r="207" spans="1:4" x14ac:dyDescent="0.25">
      <c r="A207" t="s">
        <v>376</v>
      </c>
      <c r="C207" t="str">
        <f>IF(SUMIF(AJE!C:C,A207,AJE!E:E)=0,"",SUMIF(AJE!C:C,A207,AJE!E:E))</f>
        <v/>
      </c>
      <c r="D207" t="str">
        <f>IF(SUMIF(AJE!C:C,A207,AJE!F:F)=0,"",SUMIF(AJE!C:C,A207,AJE!F:F))</f>
        <v/>
      </c>
    </row>
    <row r="208" spans="1:4" x14ac:dyDescent="0.25">
      <c r="A208" t="s">
        <v>377</v>
      </c>
      <c r="B208">
        <f>IFERROR(IFERROR(IFERROR(VLOOKUP(A208,preBS!A:B,2,0),VLOOKUP(A208,preBS!D:E,2,0)),VLOOKUP(A208,preIS!A:B,2,0)),VLOOKUP(A208,preCF!A:B,2,0))</f>
        <v>53000000</v>
      </c>
      <c r="C208" t="str">
        <f>IF(SUMIF(AJE!C:C,A208,AJE!E:E)=0,"",SUMIF(AJE!C:C,A208,AJE!E:E))</f>
        <v/>
      </c>
      <c r="D208" t="str">
        <f>IF(SUMIF(AJE!C:C,A208,AJE!F:F)=0,"",SUMIF(AJE!C:C,A208,AJE!F:F))</f>
        <v/>
      </c>
    </row>
    <row r="209" spans="1:4" x14ac:dyDescent="0.25">
      <c r="A209" t="s">
        <v>378</v>
      </c>
      <c r="B209">
        <f>IFERROR(IFERROR(IFERROR(VLOOKUP(A209,preBS!A:B,2,0),VLOOKUP(A209,preBS!D:E,2,0)),VLOOKUP(A209,preIS!A:B,2,0)),VLOOKUP(A209,preCF!A:B,2,0))</f>
        <v>2010257.3</v>
      </c>
      <c r="C209" t="str">
        <f>IF(SUMIF(AJE!C:C,A209,AJE!E:E)=0,"",SUMIF(AJE!C:C,A209,AJE!E:E))</f>
        <v/>
      </c>
      <c r="D209" t="str">
        <f>IF(SUMIF(AJE!C:C,A209,AJE!F:F)=0,"",SUMIF(AJE!C:C,A209,AJE!F:F))</f>
        <v/>
      </c>
    </row>
    <row r="210" spans="1:4" x14ac:dyDescent="0.25">
      <c r="A210" t="s">
        <v>379</v>
      </c>
      <c r="B210">
        <f>IFERROR(IFERROR(IFERROR(VLOOKUP(A210,preBS!A:B,2,0),VLOOKUP(A210,preBS!D:E,2,0)),VLOOKUP(A210,preIS!A:B,2,0)),VLOOKUP(A210,preCF!A:B,2,0))</f>
        <v>83885761.540000007</v>
      </c>
      <c r="C210" t="str">
        <f>IF(SUMIF(AJE!C:C,A210,AJE!E:E)=0,"",SUMIF(AJE!C:C,A210,AJE!E:E))</f>
        <v/>
      </c>
      <c r="D210" t="str">
        <f>IF(SUMIF(AJE!C:C,A210,AJE!F:F)=0,"",SUMIF(AJE!C:C,A210,AJE!F:F))</f>
        <v/>
      </c>
    </row>
    <row r="211" spans="1:4" x14ac:dyDescent="0.25">
      <c r="A211" t="s">
        <v>380</v>
      </c>
      <c r="C211" t="str">
        <f>IF(SUMIF(AJE!C:C,A211,AJE!E:E)=0,"",SUMIF(AJE!C:C,A211,AJE!E:E))</f>
        <v/>
      </c>
      <c r="D211" t="str">
        <f>IF(SUMIF(AJE!C:C,A211,AJE!F:F)=0,"",SUMIF(AJE!C:C,A211,AJE!F:F))</f>
        <v/>
      </c>
    </row>
    <row r="212" spans="1:4" x14ac:dyDescent="0.25">
      <c r="A212" t="s">
        <v>381</v>
      </c>
      <c r="B212">
        <f>IFERROR(IFERROR(IFERROR(VLOOKUP(A212,preBS!A:B,2,0),VLOOKUP(A212,preBS!D:E,2,0)),VLOOKUP(A212,preIS!A:B,2,0)),VLOOKUP(A212,preCF!A:B,2,0))</f>
        <v>-138896018.84000003</v>
      </c>
      <c r="C212" t="str">
        <f>IF(SUMIF(AJE!C:C,A212,AJE!E:E)=0,"",SUMIF(AJE!C:C,A212,AJE!E:E))</f>
        <v/>
      </c>
      <c r="D212" t="str">
        <f>IF(SUMIF(AJE!C:C,A212,AJE!F:F)=0,"",SUMIF(AJE!C:C,A212,AJE!F:F))</f>
        <v/>
      </c>
    </row>
    <row r="213" spans="1:4" x14ac:dyDescent="0.25">
      <c r="A213" t="s">
        <v>158</v>
      </c>
      <c r="C213" t="str">
        <f>IF(SUMIF(AJE!C:C,A213,AJE!E:E)=0,"",SUMIF(AJE!C:C,A213,AJE!E:E))</f>
        <v/>
      </c>
      <c r="D213" t="str">
        <f>IF(SUMIF(AJE!C:C,A213,AJE!F:F)=0,"",SUMIF(AJE!C:C,A213,AJE!F:F))</f>
        <v/>
      </c>
    </row>
    <row r="214" spans="1:4" x14ac:dyDescent="0.25">
      <c r="A214" t="s">
        <v>159</v>
      </c>
      <c r="C214" t="str">
        <f>IF(SUMIF(AJE!C:C,A214,AJE!E:E)=0,"",SUMIF(AJE!C:C,A214,AJE!E:E))</f>
        <v/>
      </c>
      <c r="D214" t="str">
        <f>IF(SUMIF(AJE!C:C,A214,AJE!F:F)=0,"",SUMIF(AJE!C:C,A214,AJE!F:F))</f>
        <v/>
      </c>
    </row>
    <row r="215" spans="1:4" x14ac:dyDescent="0.25">
      <c r="A215" t="s">
        <v>382</v>
      </c>
      <c r="B215">
        <f>IFERROR(IFERROR(IFERROR(VLOOKUP(A215,preBS!A:B,2,0),VLOOKUP(A215,preBS!D:E,2,0)),VLOOKUP(A215,preIS!A:B,2,0)),VLOOKUP(A215,preCF!A:B,2,0))</f>
        <v>182455036.53</v>
      </c>
      <c r="C215" t="str">
        <f>IF(SUMIF(AJE!C:C,A215,AJE!E:E)=0,"",SUMIF(AJE!C:C,A215,AJE!E:E))</f>
        <v/>
      </c>
      <c r="D215" t="str">
        <f>IF(SUMIF(AJE!C:C,A215,AJE!F:F)=0,"",SUMIF(AJE!C:C,A215,AJE!F:F))</f>
        <v/>
      </c>
    </row>
    <row r="216" spans="1:4" x14ac:dyDescent="0.25">
      <c r="A216" t="s">
        <v>161</v>
      </c>
      <c r="C216" t="str">
        <f>IF(SUMIF(AJE!C:C,A216,AJE!E:E)=0,"",SUMIF(AJE!C:C,A216,AJE!E:E))</f>
        <v/>
      </c>
      <c r="D216" t="str">
        <f>IF(SUMIF(AJE!C:C,A216,AJE!F:F)=0,"",SUMIF(AJE!C:C,A216,AJE!F:F))</f>
        <v/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>
      <selection activeCell="H15" sqref="H15"/>
    </sheetView>
  </sheetViews>
  <sheetFormatPr defaultRowHeight="12" x14ac:dyDescent="0.2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25"/>
  <cols>
    <col min="1" max="1" width="35.44140625" style="1" customWidth="1"/>
    <col min="2" max="2" width="31.88671875" style="1" customWidth="1"/>
    <col min="3" max="3" width="25" style="1" customWidth="1"/>
    <col min="4" max="16384" width="10" style="1"/>
  </cols>
  <sheetData>
    <row r="1" spans="1:3" ht="33.75" customHeight="1" x14ac:dyDescent="0.3">
      <c r="A1" s="75" t="s">
        <v>78</v>
      </c>
      <c r="B1" s="76"/>
      <c r="C1" s="77"/>
    </row>
    <row r="2" spans="1:3" ht="15" customHeight="1" x14ac:dyDescent="0.3">
      <c r="A2" s="78" t="s">
        <v>79</v>
      </c>
      <c r="B2" s="79"/>
      <c r="C2" s="80"/>
    </row>
    <row r="3" spans="1:3" ht="15" customHeight="1" x14ac:dyDescent="0.3">
      <c r="A3" s="39" t="s">
        <v>3</v>
      </c>
      <c r="B3" s="38"/>
      <c r="C3" s="40" t="s">
        <v>80</v>
      </c>
    </row>
    <row r="4" spans="1:3" ht="15" customHeight="1" x14ac:dyDescent="0.3">
      <c r="A4" s="39" t="s">
        <v>4</v>
      </c>
      <c r="B4" s="41"/>
      <c r="C4" s="7" t="s">
        <v>81</v>
      </c>
    </row>
    <row r="5" spans="1:3" ht="17.2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45">
      <c r="A6" s="62" t="s">
        <v>166</v>
      </c>
      <c r="B6" s="26">
        <v>15251223.470000001</v>
      </c>
      <c r="C6" s="26">
        <v>143005312.03</v>
      </c>
    </row>
    <row r="7" spans="1:3" ht="15" customHeight="1" x14ac:dyDescent="0.45">
      <c r="A7" s="63" t="s">
        <v>167</v>
      </c>
      <c r="B7" s="11">
        <v>15061974.470000001</v>
      </c>
      <c r="C7" s="11">
        <v>137632212.06</v>
      </c>
    </row>
    <row r="8" spans="1:3" ht="15" customHeight="1" x14ac:dyDescent="0.3">
      <c r="A8" s="10" t="s">
        <v>85</v>
      </c>
      <c r="B8" s="11">
        <v>36249.040000000001</v>
      </c>
      <c r="C8" s="11">
        <v>487338.4</v>
      </c>
    </row>
    <row r="9" spans="1:3" ht="15" customHeight="1" x14ac:dyDescent="0.3">
      <c r="A9" s="10" t="s">
        <v>86</v>
      </c>
      <c r="B9" s="11">
        <v>56645.77</v>
      </c>
      <c r="C9" s="11">
        <v>510403.74</v>
      </c>
    </row>
    <row r="10" spans="1:3" ht="15.75" customHeight="1" x14ac:dyDescent="0.3">
      <c r="A10" s="15" t="s">
        <v>87</v>
      </c>
      <c r="B10" s="14">
        <v>514144.16</v>
      </c>
      <c r="C10" s="14">
        <v>12195271.9</v>
      </c>
    </row>
    <row r="11" spans="1:3" ht="15" customHeight="1" x14ac:dyDescent="0.3">
      <c r="A11" s="42" t="s">
        <v>88</v>
      </c>
      <c r="B11" s="43">
        <v>0</v>
      </c>
      <c r="C11" s="44">
        <v>0</v>
      </c>
    </row>
    <row r="12" spans="1:3" ht="15" customHeight="1" x14ac:dyDescent="0.3">
      <c r="A12" s="32" t="s">
        <v>89</v>
      </c>
      <c r="B12" s="18">
        <v>3912894.63</v>
      </c>
      <c r="C12" s="19">
        <v>17705840.829999998</v>
      </c>
    </row>
    <row r="13" spans="1:3" ht="15" customHeight="1" x14ac:dyDescent="0.3">
      <c r="A13" s="42" t="s">
        <v>90</v>
      </c>
      <c r="B13" s="22">
        <v>3914751.3</v>
      </c>
      <c r="C13" s="11">
        <v>17983283.699999999</v>
      </c>
    </row>
    <row r="14" spans="1:3" ht="15" customHeight="1" x14ac:dyDescent="0.3">
      <c r="A14" s="35" t="s">
        <v>91</v>
      </c>
      <c r="B14" s="22">
        <v>0</v>
      </c>
      <c r="C14" s="11">
        <v>-579151.01</v>
      </c>
    </row>
    <row r="15" spans="1:3" ht="15" customHeight="1" x14ac:dyDescent="0.45">
      <c r="A15" s="65" t="s">
        <v>169</v>
      </c>
      <c r="B15" s="22">
        <v>0</v>
      </c>
      <c r="C15" s="11">
        <v>-1959780.61</v>
      </c>
    </row>
    <row r="16" spans="1:3" ht="17.25" customHeight="1" x14ac:dyDescent="0.3">
      <c r="A16" s="20" t="s">
        <v>92</v>
      </c>
      <c r="B16" s="22">
        <v>0</v>
      </c>
      <c r="C16" s="11">
        <v>1114100.3799999999</v>
      </c>
    </row>
    <row r="17" spans="1:3" ht="17.25" customHeight="1" x14ac:dyDescent="0.4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45">
      <c r="A18" s="63" t="s">
        <v>170</v>
      </c>
      <c r="B18" s="11">
        <v>0</v>
      </c>
      <c r="C18" s="11">
        <v>0</v>
      </c>
    </row>
    <row r="19" spans="1:3" ht="15" customHeight="1" x14ac:dyDescent="0.3">
      <c r="A19" s="10" t="s">
        <v>93</v>
      </c>
      <c r="B19" s="11">
        <v>0</v>
      </c>
      <c r="C19" s="11">
        <v>0</v>
      </c>
    </row>
    <row r="20" spans="1:3" ht="15" customHeight="1" x14ac:dyDescent="0.3">
      <c r="A20" s="23" t="s">
        <v>94</v>
      </c>
      <c r="B20" s="11">
        <v>-737.38</v>
      </c>
      <c r="C20" s="11">
        <v>334512.46000000002</v>
      </c>
    </row>
    <row r="21" spans="1:3" ht="15" customHeight="1" x14ac:dyDescent="0.3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3">
      <c r="A22" s="10" t="s">
        <v>96</v>
      </c>
      <c r="B22" s="11">
        <v>3264568.76</v>
      </c>
      <c r="C22" s="11">
        <v>19630096.079999998</v>
      </c>
    </row>
    <row r="23" spans="1:3" ht="15" customHeight="1" x14ac:dyDescent="0.3">
      <c r="A23" s="10" t="s">
        <v>97</v>
      </c>
      <c r="B23" s="11">
        <v>0</v>
      </c>
      <c r="C23" s="11">
        <v>199480.29</v>
      </c>
    </row>
    <row r="24" spans="1:3" ht="15" customHeight="1" x14ac:dyDescent="0.3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3">
      <c r="A25" s="10" t="s">
        <v>99</v>
      </c>
      <c r="B25" s="11">
        <v>-942966.72</v>
      </c>
      <c r="C25" s="11">
        <v>550257.23</v>
      </c>
    </row>
    <row r="26" spans="1:3" ht="15" customHeight="1" x14ac:dyDescent="0.3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workbookViewId="0">
      <selection activeCell="B7" sqref="B7:B8"/>
    </sheetView>
  </sheetViews>
  <sheetFormatPr defaultColWidth="10" defaultRowHeight="15" customHeight="1" x14ac:dyDescent="0.25"/>
  <cols>
    <col min="1" max="1" width="71.44140625" style="1" customWidth="1"/>
    <col min="2" max="2" width="32.88671875" style="1" customWidth="1"/>
    <col min="3" max="3" width="33.109375" style="1" customWidth="1"/>
    <col min="4" max="16384" width="10" style="1"/>
  </cols>
  <sheetData>
    <row r="1" spans="1:3" ht="33.75" customHeight="1" x14ac:dyDescent="0.3">
      <c r="A1" s="75" t="s">
        <v>78</v>
      </c>
      <c r="B1" s="76"/>
      <c r="C1" s="77"/>
    </row>
    <row r="2" spans="1:3" ht="15" customHeight="1" x14ac:dyDescent="0.3">
      <c r="A2" s="78" t="s">
        <v>79</v>
      </c>
      <c r="B2" s="79"/>
      <c r="C2" s="81"/>
    </row>
    <row r="3" spans="1:3" ht="15" customHeight="1" x14ac:dyDescent="0.3">
      <c r="A3" s="45" t="s">
        <v>3</v>
      </c>
      <c r="B3" s="46"/>
      <c r="C3" s="4" t="s">
        <v>80</v>
      </c>
    </row>
    <row r="4" spans="1:3" ht="15" customHeight="1" x14ac:dyDescent="0.3">
      <c r="A4" s="39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101</v>
      </c>
      <c r="B6" s="26">
        <v>14640158.18</v>
      </c>
      <c r="C6" s="26">
        <v>139341375.83000001</v>
      </c>
    </row>
    <row r="7" spans="1:3" ht="15" customHeight="1" x14ac:dyDescent="0.3">
      <c r="A7" s="10" t="s">
        <v>102</v>
      </c>
      <c r="B7" s="11">
        <v>339408</v>
      </c>
      <c r="C7" s="11">
        <v>2485006.08</v>
      </c>
    </row>
    <row r="8" spans="1:3" ht="15" customHeight="1" x14ac:dyDescent="0.3">
      <c r="A8" s="10" t="s">
        <v>103</v>
      </c>
      <c r="B8" s="11">
        <v>14314293.75</v>
      </c>
      <c r="C8" s="11">
        <v>133370546.23999999</v>
      </c>
    </row>
    <row r="9" spans="1:3" ht="15" customHeight="1" x14ac:dyDescent="0.3">
      <c r="A9" s="23" t="s">
        <v>104</v>
      </c>
      <c r="B9" s="11">
        <v>0</v>
      </c>
      <c r="C9" s="11">
        <v>0</v>
      </c>
    </row>
    <row r="10" spans="1:3" ht="15" customHeight="1" x14ac:dyDescent="0.3">
      <c r="A10" s="10" t="s">
        <v>105</v>
      </c>
      <c r="B10" s="11">
        <v>36249.040000000001</v>
      </c>
      <c r="C10" s="11">
        <v>487338.4</v>
      </c>
    </row>
    <row r="11" spans="1:3" ht="15" customHeight="1" x14ac:dyDescent="0.3">
      <c r="A11" s="47" t="s">
        <v>106</v>
      </c>
      <c r="B11" s="11">
        <v>289615.39</v>
      </c>
      <c r="C11" s="11">
        <v>5483491.19000002</v>
      </c>
    </row>
    <row r="12" spans="1:3" ht="15" customHeight="1" x14ac:dyDescent="0.3">
      <c r="A12" s="23" t="s">
        <v>107</v>
      </c>
      <c r="B12" s="11">
        <v>611065.29</v>
      </c>
      <c r="C12" s="11">
        <v>3663936.2</v>
      </c>
    </row>
    <row r="13" spans="1:3" ht="15" customHeight="1" x14ac:dyDescent="0.3">
      <c r="A13" s="10" t="s">
        <v>108</v>
      </c>
      <c r="B13" s="11">
        <v>747680.72</v>
      </c>
      <c r="C13" s="11">
        <v>4261665.82</v>
      </c>
    </row>
    <row r="14" spans="1:3" ht="15" customHeight="1" x14ac:dyDescent="0.3">
      <c r="A14" s="23" t="s">
        <v>109</v>
      </c>
      <c r="B14" s="11">
        <v>56645.77</v>
      </c>
      <c r="C14" s="11">
        <v>510403.74</v>
      </c>
    </row>
    <row r="15" spans="1:3" ht="15" customHeight="1" x14ac:dyDescent="0.3">
      <c r="A15" s="10" t="s">
        <v>110</v>
      </c>
      <c r="B15" s="11">
        <v>514144.16</v>
      </c>
      <c r="C15" s="11">
        <v>12195271.9</v>
      </c>
    </row>
    <row r="16" spans="1:3" ht="15" customHeight="1" x14ac:dyDescent="0.3">
      <c r="A16" s="10" t="s">
        <v>111</v>
      </c>
      <c r="B16" s="11">
        <v>3912894.63</v>
      </c>
      <c r="C16" s="11">
        <v>17705840.829999998</v>
      </c>
    </row>
    <row r="17" spans="1:3" ht="15" customHeight="1" x14ac:dyDescent="0.3">
      <c r="A17" s="10" t="s">
        <v>112</v>
      </c>
      <c r="B17" s="11">
        <v>0</v>
      </c>
      <c r="C17" s="11">
        <v>-1959780.61</v>
      </c>
    </row>
    <row r="18" spans="1:3" ht="15" customHeight="1" x14ac:dyDescent="0.3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3">
      <c r="A19" s="10" t="s">
        <v>114</v>
      </c>
      <c r="B19" s="11">
        <v>0</v>
      </c>
      <c r="C19" s="11">
        <v>0</v>
      </c>
    </row>
    <row r="20" spans="1:3" ht="15" customHeight="1" x14ac:dyDescent="0.3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3">
      <c r="A21" s="10" t="s">
        <v>116</v>
      </c>
      <c r="B21" s="11">
        <v>3264568.76</v>
      </c>
      <c r="C21" s="11">
        <v>21079565.960000001</v>
      </c>
    </row>
    <row r="22" spans="1:3" ht="15" customHeight="1" x14ac:dyDescent="0.3">
      <c r="A22" s="10" t="s">
        <v>117</v>
      </c>
      <c r="B22" s="11">
        <v>737.38</v>
      </c>
      <c r="C22" s="11">
        <v>200337.33</v>
      </c>
    </row>
    <row r="23" spans="1:3" ht="15" customHeight="1" x14ac:dyDescent="0.3">
      <c r="A23" s="25" t="s">
        <v>118</v>
      </c>
      <c r="B23" s="26">
        <v>-769327.63</v>
      </c>
      <c r="C23" s="26">
        <v>7968283.6800000202</v>
      </c>
    </row>
    <row r="24" spans="1:3" ht="15" customHeight="1" x14ac:dyDescent="0.3">
      <c r="A24" s="10" t="s">
        <v>119</v>
      </c>
      <c r="B24" s="11">
        <v>-942966.72</v>
      </c>
      <c r="C24" s="11">
        <v>550257.23</v>
      </c>
    </row>
    <row r="25" spans="1:3" ht="15" customHeight="1" x14ac:dyDescent="0.3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25"/>
  <cols>
    <col min="1" max="1" width="92.109375" style="1" customWidth="1"/>
    <col min="2" max="2" width="27.33203125" style="1" customWidth="1"/>
    <col min="3" max="3" width="26.44140625" style="1" customWidth="1"/>
    <col min="4" max="16384" width="10" style="1"/>
  </cols>
  <sheetData>
    <row r="1" spans="1:3" ht="38.25" customHeight="1" x14ac:dyDescent="0.3">
      <c r="A1" s="82" t="s">
        <v>164</v>
      </c>
      <c r="B1" s="83"/>
      <c r="C1" s="84"/>
    </row>
    <row r="2" spans="1:3" ht="15" customHeight="1" x14ac:dyDescent="0.3">
      <c r="A2" s="78" t="s">
        <v>79</v>
      </c>
      <c r="B2" s="85"/>
      <c r="C2" s="86"/>
    </row>
    <row r="3" spans="1:3" ht="15" customHeight="1" x14ac:dyDescent="0.3">
      <c r="A3" s="39" t="s">
        <v>3</v>
      </c>
      <c r="B3" s="2"/>
      <c r="C3" s="4" t="s">
        <v>121</v>
      </c>
    </row>
    <row r="4" spans="1:3" ht="17.25" customHeight="1" x14ac:dyDescent="0.3">
      <c r="A4" s="1" t="s">
        <v>4</v>
      </c>
      <c r="B4" s="6"/>
      <c r="C4" s="7" t="s">
        <v>81</v>
      </c>
    </row>
    <row r="5" spans="1:3" ht="15" customHeight="1" x14ac:dyDescent="0.3">
      <c r="A5" s="8" t="s">
        <v>82</v>
      </c>
      <c r="B5" s="9" t="s">
        <v>83</v>
      </c>
      <c r="C5" s="9" t="s">
        <v>84</v>
      </c>
    </row>
    <row r="6" spans="1:3" ht="15" customHeight="1" x14ac:dyDescent="0.3">
      <c r="A6" s="25" t="s">
        <v>122</v>
      </c>
      <c r="B6" s="26"/>
      <c r="C6" s="26"/>
    </row>
    <row r="7" spans="1:3" ht="15" customHeight="1" x14ac:dyDescent="0.3">
      <c r="A7" s="10" t="s">
        <v>123</v>
      </c>
      <c r="B7" s="11">
        <v>12067747.02</v>
      </c>
      <c r="C7" s="11">
        <v>240402833.66</v>
      </c>
    </row>
    <row r="8" spans="1:3" ht="15" customHeight="1" x14ac:dyDescent="0.3">
      <c r="A8" s="10" t="s">
        <v>124</v>
      </c>
      <c r="B8" s="11">
        <v>10710298.17</v>
      </c>
      <c r="C8" s="11">
        <v>124761609.14</v>
      </c>
    </row>
    <row r="9" spans="1:3" ht="15" customHeight="1" x14ac:dyDescent="0.3">
      <c r="A9" s="10" t="s">
        <v>125</v>
      </c>
      <c r="B9" s="11">
        <v>0</v>
      </c>
      <c r="C9" s="11">
        <v>583764.79</v>
      </c>
    </row>
    <row r="10" spans="1:3" ht="15" customHeight="1" x14ac:dyDescent="0.3">
      <c r="A10" s="10" t="s">
        <v>126</v>
      </c>
      <c r="B10" s="11">
        <v>216423.14</v>
      </c>
      <c r="C10" s="11">
        <v>238226893.25999999</v>
      </c>
    </row>
    <row r="11" spans="1:3" ht="15" customHeight="1" x14ac:dyDescent="0.3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3">
      <c r="A12" s="10" t="s">
        <v>128</v>
      </c>
      <c r="B12" s="11">
        <v>10028970</v>
      </c>
      <c r="C12" s="11">
        <v>41391390.340000004</v>
      </c>
    </row>
    <row r="13" spans="1:3" ht="15" customHeight="1" x14ac:dyDescent="0.3">
      <c r="A13" s="10" t="s">
        <v>129</v>
      </c>
      <c r="B13" s="11">
        <v>9254083</v>
      </c>
      <c r="C13" s="11">
        <v>69367406.920000002</v>
      </c>
    </row>
    <row r="14" spans="1:3" ht="15" customHeight="1" x14ac:dyDescent="0.3">
      <c r="A14" s="10" t="s">
        <v>130</v>
      </c>
      <c r="B14" s="11">
        <v>426136.6</v>
      </c>
      <c r="C14" s="11">
        <v>4343202.38</v>
      </c>
    </row>
    <row r="15" spans="1:3" ht="15" customHeight="1" x14ac:dyDescent="0.3">
      <c r="A15" s="10" t="s">
        <v>131</v>
      </c>
      <c r="B15" s="11">
        <v>62096.05</v>
      </c>
      <c r="C15" s="11">
        <v>1870101.99</v>
      </c>
    </row>
    <row r="16" spans="1:3" ht="15" customHeight="1" x14ac:dyDescent="0.3">
      <c r="A16" s="10" t="s">
        <v>132</v>
      </c>
      <c r="B16" s="11">
        <v>732924.29</v>
      </c>
      <c r="C16" s="11">
        <v>74638705.030000001</v>
      </c>
    </row>
    <row r="17" spans="1:3" ht="15" customHeight="1" x14ac:dyDescent="0.3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3">
      <c r="A18" s="25" t="s">
        <v>134</v>
      </c>
      <c r="B18" s="26">
        <v>2490258.39</v>
      </c>
      <c r="C18" s="26">
        <v>412364294.19</v>
      </c>
    </row>
    <row r="19" spans="1:3" ht="15" customHeight="1" x14ac:dyDescent="0.3">
      <c r="A19" s="25" t="s">
        <v>135</v>
      </c>
      <c r="B19" s="26"/>
      <c r="C19" s="26"/>
    </row>
    <row r="20" spans="1:3" ht="15" customHeight="1" x14ac:dyDescent="0.3">
      <c r="A20" s="10" t="s">
        <v>136</v>
      </c>
      <c r="B20" s="11">
        <v>700000</v>
      </c>
      <c r="C20" s="11">
        <v>404238231.51999998</v>
      </c>
    </row>
    <row r="21" spans="1:3" ht="15" customHeight="1" x14ac:dyDescent="0.3">
      <c r="A21" s="10" t="s">
        <v>137</v>
      </c>
      <c r="B21" s="11">
        <v>25642.63</v>
      </c>
      <c r="C21" s="11">
        <v>2777106.72</v>
      </c>
    </row>
    <row r="22" spans="1:3" ht="15" customHeight="1" x14ac:dyDescent="0.3">
      <c r="A22" s="10" t="s">
        <v>138</v>
      </c>
      <c r="B22" s="11">
        <v>690</v>
      </c>
      <c r="C22" s="11">
        <v>1626117.2</v>
      </c>
    </row>
    <row r="23" spans="1:3" ht="15" customHeight="1" x14ac:dyDescent="0.45">
      <c r="A23" s="63" t="s">
        <v>172</v>
      </c>
      <c r="B23" s="11">
        <v>0</v>
      </c>
      <c r="C23" s="11">
        <v>0</v>
      </c>
    </row>
    <row r="24" spans="1:3" ht="15" customHeight="1" x14ac:dyDescent="0.3">
      <c r="A24" s="10" t="s">
        <v>139</v>
      </c>
      <c r="B24" s="11">
        <v>0</v>
      </c>
      <c r="C24" s="11">
        <v>0</v>
      </c>
    </row>
    <row r="25" spans="1:3" ht="15" customHeight="1" x14ac:dyDescent="0.3">
      <c r="A25" s="25" t="s">
        <v>140</v>
      </c>
      <c r="B25" s="26">
        <v>726332.63</v>
      </c>
      <c r="C25" s="26">
        <v>408641455.44</v>
      </c>
    </row>
    <row r="26" spans="1:3" ht="15" customHeight="1" x14ac:dyDescent="0.45">
      <c r="A26" s="63" t="s">
        <v>173</v>
      </c>
      <c r="B26" s="11">
        <v>49519.42</v>
      </c>
      <c r="C26" s="11">
        <v>1943178.17</v>
      </c>
    </row>
    <row r="27" spans="1:3" ht="15" customHeight="1" x14ac:dyDescent="0.3">
      <c r="A27" s="10" t="s">
        <v>141</v>
      </c>
      <c r="B27" s="11">
        <v>0</v>
      </c>
      <c r="C27" s="11">
        <v>391162689.86000001</v>
      </c>
    </row>
    <row r="28" spans="1:3" ht="15" customHeight="1" x14ac:dyDescent="0.45">
      <c r="A28" s="63" t="s">
        <v>171</v>
      </c>
      <c r="B28" s="11">
        <v>0</v>
      </c>
      <c r="C28" s="11">
        <v>0</v>
      </c>
    </row>
    <row r="29" spans="1:3" ht="15" customHeight="1" x14ac:dyDescent="0.3">
      <c r="A29" s="10" t="s">
        <v>142</v>
      </c>
      <c r="B29" s="11">
        <v>0</v>
      </c>
      <c r="C29" s="11">
        <v>0</v>
      </c>
    </row>
    <row r="30" spans="1:3" ht="15" customHeight="1" x14ac:dyDescent="0.3">
      <c r="A30" s="25" t="s">
        <v>143</v>
      </c>
      <c r="B30" s="26">
        <v>49519.42</v>
      </c>
      <c r="C30" s="26">
        <v>393105868.02999997</v>
      </c>
    </row>
    <row r="31" spans="1:3" ht="15" customHeight="1" x14ac:dyDescent="0.3">
      <c r="A31" s="25" t="s">
        <v>144</v>
      </c>
      <c r="B31" s="26">
        <v>676813.21</v>
      </c>
      <c r="C31" s="26">
        <v>15535587.41</v>
      </c>
    </row>
    <row r="32" spans="1:3" ht="15" customHeight="1" x14ac:dyDescent="0.3">
      <c r="A32" s="25" t="s">
        <v>145</v>
      </c>
      <c r="B32" s="26"/>
      <c r="C32" s="26"/>
    </row>
    <row r="33" spans="1:3" ht="15" customHeight="1" x14ac:dyDescent="0.3">
      <c r="A33" s="10" t="s">
        <v>146</v>
      </c>
      <c r="B33" s="11">
        <v>0</v>
      </c>
      <c r="C33" s="11">
        <v>0</v>
      </c>
    </row>
    <row r="34" spans="1:3" ht="15" customHeight="1" x14ac:dyDescent="0.3">
      <c r="A34" s="10" t="s">
        <v>147</v>
      </c>
      <c r="B34" s="11"/>
      <c r="C34" s="11"/>
    </row>
    <row r="35" spans="1:3" ht="15" customHeight="1" x14ac:dyDescent="0.3">
      <c r="A35" s="10" t="s">
        <v>148</v>
      </c>
      <c r="B35" s="11">
        <v>75000000</v>
      </c>
      <c r="C35" s="11">
        <v>373000000</v>
      </c>
    </row>
    <row r="36" spans="1:3" ht="15" customHeight="1" x14ac:dyDescent="0.3">
      <c r="A36" s="10" t="s">
        <v>149</v>
      </c>
      <c r="B36" s="11">
        <v>0</v>
      </c>
      <c r="C36" s="11">
        <v>0</v>
      </c>
    </row>
    <row r="37" spans="1:3" ht="15" customHeight="1" x14ac:dyDescent="0.3">
      <c r="A37" s="10" t="s">
        <v>150</v>
      </c>
      <c r="B37" s="11">
        <v>73035000</v>
      </c>
      <c r="C37" s="11">
        <v>719896920</v>
      </c>
    </row>
    <row r="38" spans="1:3" ht="15" customHeight="1" x14ac:dyDescent="0.3">
      <c r="A38" s="25" t="s">
        <v>151</v>
      </c>
      <c r="B38" s="26">
        <v>148035000</v>
      </c>
      <c r="C38" s="26">
        <v>1092896920</v>
      </c>
    </row>
    <row r="39" spans="1:3" ht="15" customHeight="1" x14ac:dyDescent="0.3">
      <c r="A39" s="10" t="s">
        <v>152</v>
      </c>
      <c r="B39" s="11">
        <v>53000000</v>
      </c>
      <c r="C39" s="11">
        <v>343000000</v>
      </c>
    </row>
    <row r="40" spans="1:3" ht="15" customHeight="1" x14ac:dyDescent="0.3">
      <c r="A40" s="10" t="s">
        <v>153</v>
      </c>
      <c r="B40" s="11">
        <v>2010257.3</v>
      </c>
      <c r="C40" s="11">
        <v>23285007.23</v>
      </c>
    </row>
    <row r="41" spans="1:3" ht="15" customHeight="1" x14ac:dyDescent="0.3">
      <c r="A41" s="10" t="s">
        <v>154</v>
      </c>
      <c r="B41" s="11"/>
      <c r="C41" s="11"/>
    </row>
    <row r="42" spans="1:3" ht="15" customHeight="1" x14ac:dyDescent="0.3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3">
      <c r="A43" s="10" t="s">
        <v>154</v>
      </c>
      <c r="B43" s="11"/>
      <c r="C43" s="11"/>
    </row>
    <row r="44" spans="1:3" ht="15.75" customHeight="1" x14ac:dyDescent="0.3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3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3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3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3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3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11" workbookViewId="0">
      <selection sqref="A1:F80"/>
    </sheetView>
  </sheetViews>
  <sheetFormatPr defaultRowHeight="12" x14ac:dyDescent="0.25"/>
  <cols>
    <col min="1" max="1" width="30.77734375" style="61" customWidth="1"/>
    <col min="2" max="3" width="23.77734375" style="61" customWidth="1"/>
    <col min="4" max="4" width="30.77734375" style="61" customWidth="1"/>
    <col min="5" max="6" width="23.77734375" style="61" customWidth="1"/>
  </cols>
  <sheetData>
    <row r="1" spans="1:6" ht="14" x14ac:dyDescent="0.25">
      <c r="A1" s="68" t="s">
        <v>383</v>
      </c>
      <c r="B1" s="68"/>
      <c r="C1" s="68"/>
      <c r="D1" s="68"/>
      <c r="E1" s="68"/>
      <c r="F1" s="68"/>
    </row>
    <row r="2" spans="1:6" ht="14" x14ac:dyDescent="0.25">
      <c r="A2" s="66" t="s">
        <v>384</v>
      </c>
      <c r="B2" s="66"/>
      <c r="C2" s="66"/>
      <c r="D2" s="66"/>
      <c r="E2" s="66"/>
      <c r="F2" s="66" t="s">
        <v>385</v>
      </c>
    </row>
    <row r="3" spans="1:6" ht="14" x14ac:dyDescent="0.25">
      <c r="A3" s="66" t="s">
        <v>386</v>
      </c>
      <c r="B3" s="66"/>
      <c r="C3" s="66"/>
      <c r="D3" s="66"/>
      <c r="E3" s="66"/>
      <c r="F3" s="66" t="s">
        <v>387</v>
      </c>
    </row>
    <row r="4" spans="1:6" ht="14" x14ac:dyDescent="0.25">
      <c r="A4" s="67" t="s">
        <v>388</v>
      </c>
      <c r="B4" s="67" t="s">
        <v>389</v>
      </c>
      <c r="C4" s="67" t="s">
        <v>390</v>
      </c>
      <c r="D4" s="67" t="s">
        <v>391</v>
      </c>
      <c r="E4" s="67" t="s">
        <v>389</v>
      </c>
      <c r="F4" s="67" t="s">
        <v>390</v>
      </c>
    </row>
    <row r="5" spans="1:6" ht="14" x14ac:dyDescent="0.25">
      <c r="A5" s="67" t="s">
        <v>392</v>
      </c>
      <c r="B5" s="67"/>
      <c r="C5" s="67"/>
      <c r="D5" s="67" t="s">
        <v>393</v>
      </c>
      <c r="E5" s="67"/>
      <c r="F5" s="67"/>
    </row>
    <row r="6" spans="1:6" ht="14" x14ac:dyDescent="0.25">
      <c r="A6" s="70" t="s">
        <v>394</v>
      </c>
      <c r="B6" s="67">
        <v>193113314.38999999</v>
      </c>
      <c r="C6" s="67">
        <v>72263251.700000003</v>
      </c>
      <c r="D6" s="70" t="s">
        <v>395</v>
      </c>
      <c r="E6" s="67">
        <v>286000000</v>
      </c>
      <c r="F6" s="67">
        <v>369000000</v>
      </c>
    </row>
    <row r="7" spans="1:6" ht="14" x14ac:dyDescent="0.25">
      <c r="A7" s="70" t="s">
        <v>396</v>
      </c>
      <c r="B7" s="67">
        <v>0</v>
      </c>
      <c r="C7" s="67">
        <v>0</v>
      </c>
      <c r="D7" s="70" t="s">
        <v>397</v>
      </c>
      <c r="E7" s="67">
        <v>0</v>
      </c>
      <c r="F7" s="67">
        <v>0</v>
      </c>
    </row>
    <row r="8" spans="1:6" ht="14" x14ac:dyDescent="0.25">
      <c r="A8" s="70" t="s">
        <v>398</v>
      </c>
      <c r="B8" s="67"/>
      <c r="C8" s="67"/>
      <c r="D8" s="70" t="s">
        <v>399</v>
      </c>
      <c r="E8" s="67"/>
      <c r="F8" s="67"/>
    </row>
    <row r="9" spans="1:6" ht="14" x14ac:dyDescent="0.25">
      <c r="A9" s="70" t="s">
        <v>400</v>
      </c>
      <c r="B9" s="67">
        <v>11312149.52</v>
      </c>
      <c r="C9" s="67">
        <v>3568158.74</v>
      </c>
      <c r="D9" s="70" t="s">
        <v>401</v>
      </c>
      <c r="E9" s="67">
        <v>195900000</v>
      </c>
      <c r="F9" s="67">
        <v>52053998.740000002</v>
      </c>
    </row>
    <row r="10" spans="1:6" ht="14" x14ac:dyDescent="0.25">
      <c r="A10" s="70" t="s">
        <v>402</v>
      </c>
      <c r="B10" s="67">
        <v>17462873.23</v>
      </c>
      <c r="C10" s="67">
        <v>15269380.4</v>
      </c>
      <c r="D10" s="70" t="s">
        <v>403</v>
      </c>
      <c r="E10" s="67">
        <v>17558488.5</v>
      </c>
      <c r="F10" s="67">
        <v>12177932.17</v>
      </c>
    </row>
    <row r="11" spans="1:6" ht="14" x14ac:dyDescent="0.25">
      <c r="A11" s="70" t="s">
        <v>404</v>
      </c>
      <c r="B11" s="67"/>
      <c r="C11" s="67"/>
      <c r="D11" s="70" t="s">
        <v>405</v>
      </c>
      <c r="E11" s="67">
        <v>22681302.109999999</v>
      </c>
      <c r="F11" s="67">
        <v>36236529.109999999</v>
      </c>
    </row>
    <row r="12" spans="1:6" ht="14" x14ac:dyDescent="0.25">
      <c r="A12" s="70" t="s">
        <v>406</v>
      </c>
      <c r="B12" s="67">
        <v>139256020.65000001</v>
      </c>
      <c r="C12" s="67">
        <v>6826460.1200000001</v>
      </c>
      <c r="D12" s="70" t="s">
        <v>407</v>
      </c>
      <c r="E12" s="67">
        <v>583333.34</v>
      </c>
      <c r="F12" s="67">
        <v>0</v>
      </c>
    </row>
    <row r="13" spans="1:6" ht="14" x14ac:dyDescent="0.25">
      <c r="A13" s="70" t="s">
        <v>408</v>
      </c>
      <c r="B13" s="67">
        <v>446362340.68000001</v>
      </c>
      <c r="C13" s="67">
        <v>551779071.51999998</v>
      </c>
      <c r="D13" s="70" t="s">
        <v>409</v>
      </c>
      <c r="E13" s="67">
        <v>2387416.79</v>
      </c>
      <c r="F13" s="67">
        <v>2421727.84</v>
      </c>
    </row>
    <row r="14" spans="1:6" ht="14" x14ac:dyDescent="0.25">
      <c r="A14" s="71" t="s">
        <v>410</v>
      </c>
      <c r="B14" s="67">
        <v>2094337.26</v>
      </c>
      <c r="C14" s="67">
        <v>129095.89</v>
      </c>
      <c r="D14" s="70" t="s">
        <v>411</v>
      </c>
      <c r="E14" s="67">
        <v>-4091936.37</v>
      </c>
      <c r="F14" s="67">
        <v>-4753456.2</v>
      </c>
    </row>
    <row r="15" spans="1:6" ht="14" x14ac:dyDescent="0.25">
      <c r="A15" s="71" t="s">
        <v>412</v>
      </c>
      <c r="B15" s="67">
        <v>302509</v>
      </c>
      <c r="C15" s="67">
        <v>302509</v>
      </c>
      <c r="D15" s="70" t="s">
        <v>413</v>
      </c>
      <c r="E15" s="67">
        <v>247534495.77000001</v>
      </c>
      <c r="F15" s="67">
        <v>362777572.41000003</v>
      </c>
    </row>
    <row r="16" spans="1:6" ht="14" x14ac:dyDescent="0.25">
      <c r="A16" s="70" t="s">
        <v>414</v>
      </c>
      <c r="B16" s="67">
        <v>5380720.3600000003</v>
      </c>
      <c r="C16" s="67">
        <v>5040970.84</v>
      </c>
      <c r="D16" s="71" t="s">
        <v>415</v>
      </c>
      <c r="E16" s="67">
        <v>1409796.87</v>
      </c>
      <c r="F16" s="67">
        <v>675329.6</v>
      </c>
    </row>
    <row r="17" spans="1:6" ht="14" x14ac:dyDescent="0.25">
      <c r="A17" s="70" t="s">
        <v>416</v>
      </c>
      <c r="B17" s="67">
        <v>0</v>
      </c>
      <c r="C17" s="67">
        <v>0</v>
      </c>
      <c r="D17" s="71" t="s">
        <v>417</v>
      </c>
      <c r="E17" s="67">
        <v>0</v>
      </c>
      <c r="F17" s="67">
        <v>0</v>
      </c>
    </row>
    <row r="18" spans="1:6" ht="14" x14ac:dyDescent="0.25">
      <c r="A18" s="70" t="s">
        <v>418</v>
      </c>
      <c r="B18" s="67">
        <v>0</v>
      </c>
      <c r="C18" s="67">
        <v>226000000</v>
      </c>
      <c r="D18" s="70" t="s">
        <v>419</v>
      </c>
      <c r="E18" s="67"/>
      <c r="F18" s="67"/>
    </row>
    <row r="19" spans="1:6" ht="14" x14ac:dyDescent="0.25">
      <c r="A19" s="70" t="s">
        <v>420</v>
      </c>
      <c r="B19" s="67"/>
      <c r="C19" s="67"/>
      <c r="D19" s="70" t="s">
        <v>421</v>
      </c>
      <c r="E19" s="67">
        <v>0</v>
      </c>
      <c r="F19" s="67">
        <v>0</v>
      </c>
    </row>
    <row r="20" spans="1:6" ht="14" x14ac:dyDescent="0.25">
      <c r="A20" s="70" t="s">
        <v>422</v>
      </c>
      <c r="B20" s="67"/>
      <c r="C20" s="67"/>
      <c r="D20" s="70" t="s">
        <v>423</v>
      </c>
      <c r="E20" s="67">
        <v>0</v>
      </c>
      <c r="F20" s="67">
        <v>0</v>
      </c>
    </row>
    <row r="21" spans="1:6" ht="14" x14ac:dyDescent="0.25">
      <c r="A21" s="69" t="s">
        <v>469</v>
      </c>
      <c r="B21" s="69">
        <f>SUM(B6:B20)-B14-B15</f>
        <v>812887418.83000004</v>
      </c>
      <c r="C21" s="69">
        <f>SUM(C6:C20)-C14-C15</f>
        <v>880747293.32000005</v>
      </c>
      <c r="D21" s="69" t="s">
        <v>470</v>
      </c>
      <c r="E21" s="69">
        <f>SUM(E6:E20)-E16-E17</f>
        <v>768553100.13999999</v>
      </c>
      <c r="F21" s="69">
        <f>SUM(F6:F20)-F16-F17</f>
        <v>829914304.07000005</v>
      </c>
    </row>
    <row r="22" spans="1:6" ht="14" x14ac:dyDescent="0.25">
      <c r="A22" s="67" t="s">
        <v>424</v>
      </c>
      <c r="B22" s="67"/>
      <c r="C22" s="67"/>
      <c r="D22" s="67" t="s">
        <v>425</v>
      </c>
      <c r="E22" s="67"/>
      <c r="F22" s="67"/>
    </row>
    <row r="23" spans="1:6" ht="14" x14ac:dyDescent="0.25">
      <c r="A23" s="70" t="s">
        <v>426</v>
      </c>
      <c r="B23" s="67"/>
      <c r="C23" s="67"/>
      <c r="D23" s="70" t="s">
        <v>427</v>
      </c>
      <c r="E23" s="67"/>
      <c r="F23" s="67"/>
    </row>
    <row r="24" spans="1:6" ht="14" x14ac:dyDescent="0.25">
      <c r="A24" s="70" t="s">
        <v>428</v>
      </c>
      <c r="B24" s="67"/>
      <c r="C24" s="67"/>
      <c r="D24" s="70" t="s">
        <v>429</v>
      </c>
      <c r="E24" s="67">
        <v>291000000</v>
      </c>
      <c r="F24" s="67">
        <v>178000000</v>
      </c>
    </row>
    <row r="25" spans="1:6" ht="14" x14ac:dyDescent="0.25">
      <c r="A25" s="70" t="s">
        <v>430</v>
      </c>
      <c r="B25" s="67"/>
      <c r="C25" s="67"/>
      <c r="D25" s="70" t="s">
        <v>431</v>
      </c>
      <c r="E25" s="67">
        <v>0</v>
      </c>
      <c r="F25" s="67">
        <v>0</v>
      </c>
    </row>
    <row r="26" spans="1:6" ht="14" x14ac:dyDescent="0.25">
      <c r="A26" s="70" t="s">
        <v>432</v>
      </c>
      <c r="B26" s="67">
        <v>0</v>
      </c>
      <c r="C26" s="67">
        <v>0</v>
      </c>
      <c r="D26" s="71" t="s">
        <v>433</v>
      </c>
      <c r="E26" s="67"/>
      <c r="F26" s="67"/>
    </row>
    <row r="27" spans="1:6" ht="14" x14ac:dyDescent="0.25">
      <c r="A27" s="70" t="s">
        <v>434</v>
      </c>
      <c r="B27" s="67">
        <v>823403441.30999994</v>
      </c>
      <c r="C27" s="67">
        <v>690316655.90999997</v>
      </c>
      <c r="D27" s="71" t="s">
        <v>435</v>
      </c>
      <c r="E27" s="67"/>
      <c r="F27" s="67"/>
    </row>
    <row r="28" spans="1:6" ht="14" x14ac:dyDescent="0.25">
      <c r="A28" s="70" t="s">
        <v>436</v>
      </c>
      <c r="B28" s="67"/>
      <c r="C28" s="67"/>
      <c r="D28" s="70" t="s">
        <v>437</v>
      </c>
      <c r="E28" s="67"/>
      <c r="F28" s="67"/>
    </row>
    <row r="29" spans="1:6" ht="14" x14ac:dyDescent="0.25">
      <c r="A29" s="70" t="s">
        <v>438</v>
      </c>
      <c r="B29" s="67">
        <v>5000000</v>
      </c>
      <c r="C29" s="67">
        <v>5000000</v>
      </c>
      <c r="D29" s="70" t="s">
        <v>439</v>
      </c>
      <c r="E29" s="67">
        <v>0</v>
      </c>
      <c r="F29" s="67">
        <v>0</v>
      </c>
    </row>
    <row r="30" spans="1:6" ht="14" x14ac:dyDescent="0.25">
      <c r="A30" s="70" t="s">
        <v>440</v>
      </c>
      <c r="B30" s="67">
        <v>0</v>
      </c>
      <c r="C30" s="67">
        <v>0</v>
      </c>
      <c r="D30" s="70" t="s">
        <v>441</v>
      </c>
      <c r="E30" s="67"/>
      <c r="F30" s="67"/>
    </row>
    <row r="31" spans="1:6" ht="14" x14ac:dyDescent="0.25">
      <c r="A31" s="70" t="s">
        <v>442</v>
      </c>
      <c r="B31" s="67">
        <v>100166247.62</v>
      </c>
      <c r="C31" s="67">
        <v>106955680.06999999</v>
      </c>
      <c r="D31" s="70" t="s">
        <v>443</v>
      </c>
      <c r="E31" s="67">
        <v>0</v>
      </c>
      <c r="F31" s="67">
        <v>0</v>
      </c>
    </row>
    <row r="32" spans="1:6" ht="14" x14ac:dyDescent="0.25">
      <c r="A32" s="70" t="s">
        <v>444</v>
      </c>
      <c r="B32" s="67">
        <v>220754.71</v>
      </c>
      <c r="C32" s="67">
        <v>749382.19</v>
      </c>
      <c r="D32" s="70" t="s">
        <v>445</v>
      </c>
      <c r="E32" s="67"/>
      <c r="F32" s="67"/>
    </row>
    <row r="33" spans="1:6" ht="14" x14ac:dyDescent="0.25">
      <c r="A33" s="70" t="s">
        <v>446</v>
      </c>
      <c r="B33" s="67"/>
      <c r="C33" s="67"/>
      <c r="D33" s="70" t="s">
        <v>447</v>
      </c>
      <c r="E33" s="67">
        <v>0</v>
      </c>
      <c r="F33" s="67">
        <v>0</v>
      </c>
    </row>
    <row r="34" spans="1:6" ht="14" x14ac:dyDescent="0.25">
      <c r="A34" s="70" t="s">
        <v>448</v>
      </c>
      <c r="B34" s="67"/>
      <c r="C34" s="67"/>
      <c r="D34" s="70" t="s">
        <v>449</v>
      </c>
      <c r="E34" s="67">
        <v>2070000</v>
      </c>
      <c r="F34" s="67">
        <v>2070000</v>
      </c>
    </row>
    <row r="35" spans="1:6" ht="14" x14ac:dyDescent="0.25">
      <c r="A35" s="70" t="s">
        <v>450</v>
      </c>
      <c r="B35" s="67"/>
      <c r="C35" s="67"/>
      <c r="D35" s="69" t="s">
        <v>471</v>
      </c>
      <c r="E35" s="69">
        <f>SUM(E23:E34)-E26-E27</f>
        <v>293070000</v>
      </c>
      <c r="F35" s="69">
        <f>SUM(F23:F34)-F26-F27</f>
        <v>180070000</v>
      </c>
    </row>
    <row r="36" spans="1:6" ht="14" x14ac:dyDescent="0.25">
      <c r="A36" s="70" t="s">
        <v>451</v>
      </c>
      <c r="B36" s="67">
        <v>16516983.41</v>
      </c>
      <c r="C36" s="67">
        <v>16997661.379999999</v>
      </c>
      <c r="D36" s="69" t="s">
        <v>472</v>
      </c>
      <c r="E36" s="69">
        <f>SUM(E21,E24)</f>
        <v>1059553100.14</v>
      </c>
      <c r="F36" s="69">
        <f>SUM(F21,F24)</f>
        <v>1007914304.0700001</v>
      </c>
    </row>
    <row r="37" spans="1:6" ht="14" x14ac:dyDescent="0.25">
      <c r="A37" s="70" t="s">
        <v>452</v>
      </c>
      <c r="B37" s="67">
        <v>0</v>
      </c>
      <c r="C37" s="67">
        <v>0</v>
      </c>
      <c r="D37" s="67" t="s">
        <v>453</v>
      </c>
      <c r="E37" s="67"/>
      <c r="F37" s="67"/>
    </row>
    <row r="38" spans="1:6" ht="14" x14ac:dyDescent="0.25">
      <c r="A38" s="70" t="s">
        <v>454</v>
      </c>
      <c r="B38" s="67">
        <v>0</v>
      </c>
      <c r="C38" s="67">
        <v>0</v>
      </c>
      <c r="D38" s="70" t="s">
        <v>455</v>
      </c>
      <c r="E38" s="67">
        <v>571300000</v>
      </c>
      <c r="F38" s="67">
        <v>571300000</v>
      </c>
    </row>
    <row r="39" spans="1:6" ht="14" x14ac:dyDescent="0.25">
      <c r="A39" s="70" t="s">
        <v>456</v>
      </c>
      <c r="B39" s="67">
        <v>5188383.12</v>
      </c>
      <c r="C39" s="67">
        <v>3365284.46</v>
      </c>
      <c r="D39" s="70" t="s">
        <v>457</v>
      </c>
      <c r="E39" s="67"/>
      <c r="F39" s="67"/>
    </row>
    <row r="40" spans="1:6" ht="14" x14ac:dyDescent="0.25">
      <c r="A40" s="70" t="s">
        <v>458</v>
      </c>
      <c r="B40" s="67">
        <v>7611767.9699999997</v>
      </c>
      <c r="C40" s="67">
        <v>7806217.1200000001</v>
      </c>
      <c r="D40" s="71" t="s">
        <v>433</v>
      </c>
      <c r="E40" s="67"/>
      <c r="F40" s="67"/>
    </row>
    <row r="41" spans="1:6" ht="14" x14ac:dyDescent="0.25">
      <c r="A41" s="70" t="s">
        <v>459</v>
      </c>
      <c r="B41" s="67">
        <v>0</v>
      </c>
      <c r="C41" s="67">
        <v>0</v>
      </c>
      <c r="D41" s="71" t="s">
        <v>435</v>
      </c>
      <c r="E41" s="67"/>
      <c r="F41" s="67"/>
    </row>
    <row r="42" spans="1:6" ht="14" x14ac:dyDescent="0.25">
      <c r="A42" s="67"/>
      <c r="B42" s="67"/>
      <c r="C42" s="67"/>
      <c r="D42" s="70" t="s">
        <v>460</v>
      </c>
      <c r="E42" s="67">
        <v>429203672.06999999</v>
      </c>
      <c r="F42" s="67">
        <v>429203672.06999999</v>
      </c>
    </row>
    <row r="43" spans="1:6" ht="14" x14ac:dyDescent="0.25">
      <c r="A43" s="67"/>
      <c r="B43" s="67"/>
      <c r="C43" s="67"/>
      <c r="D43" s="70" t="s">
        <v>461</v>
      </c>
      <c r="E43" s="67"/>
      <c r="F43" s="67"/>
    </row>
    <row r="44" spans="1:6" ht="14" x14ac:dyDescent="0.25">
      <c r="A44" s="67"/>
      <c r="B44" s="67"/>
      <c r="C44" s="67"/>
      <c r="D44" s="70" t="s">
        <v>462</v>
      </c>
      <c r="E44" s="67">
        <v>0</v>
      </c>
      <c r="F44" s="67">
        <v>0</v>
      </c>
    </row>
    <row r="45" spans="1:6" ht="14" x14ac:dyDescent="0.25">
      <c r="A45" s="67"/>
      <c r="B45" s="67"/>
      <c r="C45" s="67"/>
      <c r="D45" s="70" t="s">
        <v>463</v>
      </c>
      <c r="E45" s="67">
        <v>0</v>
      </c>
      <c r="F45" s="67">
        <v>0</v>
      </c>
    </row>
    <row r="46" spans="1:6" ht="14" x14ac:dyDescent="0.25">
      <c r="A46" s="67"/>
      <c r="B46" s="67"/>
      <c r="C46" s="67"/>
      <c r="D46" s="70" t="s">
        <v>464</v>
      </c>
      <c r="E46" s="67">
        <v>27295554.34</v>
      </c>
      <c r="F46" s="67">
        <v>27295554.34</v>
      </c>
    </row>
    <row r="47" spans="1:6" ht="14" x14ac:dyDescent="0.25">
      <c r="A47" s="67"/>
      <c r="B47" s="67"/>
      <c r="C47" s="67"/>
      <c r="D47" s="70" t="s">
        <v>465</v>
      </c>
      <c r="E47" s="67"/>
      <c r="F47" s="67"/>
    </row>
    <row r="48" spans="1:6" ht="14" x14ac:dyDescent="0.25">
      <c r="A48" s="67"/>
      <c r="B48" s="67"/>
      <c r="C48" s="67"/>
      <c r="D48" s="70" t="s">
        <v>466</v>
      </c>
      <c r="E48" s="67">
        <v>-318427329.57999998</v>
      </c>
      <c r="F48" s="67">
        <v>-325845356.02999997</v>
      </c>
    </row>
    <row r="49" spans="1:6" ht="14" x14ac:dyDescent="0.25">
      <c r="A49" s="67"/>
      <c r="B49" s="67"/>
      <c r="C49" s="67"/>
      <c r="D49" s="67" t="s">
        <v>467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" x14ac:dyDescent="0.25">
      <c r="A50" s="67"/>
      <c r="B50" s="67"/>
      <c r="C50" s="67"/>
      <c r="D50" s="67" t="s">
        <v>468</v>
      </c>
      <c r="E50" s="67"/>
      <c r="F50" s="67"/>
    </row>
    <row r="51" spans="1:6" ht="14" x14ac:dyDescent="0.25">
      <c r="A51" s="69" t="s">
        <v>473</v>
      </c>
      <c r="B51" s="69">
        <f>SUM(B23:B41)</f>
        <v>958107578.13999999</v>
      </c>
      <c r="C51" s="69">
        <f>SUM(C23:C41)</f>
        <v>831190881.13000011</v>
      </c>
      <c r="D51" s="69" t="s">
        <v>474</v>
      </c>
      <c r="E51" s="69">
        <f>SUM(E49,E50)</f>
        <v>709371896.82999992</v>
      </c>
      <c r="F51" s="69">
        <f>SUM(F49,F50)</f>
        <v>701953870.38</v>
      </c>
    </row>
    <row r="52" spans="1:6" ht="14" x14ac:dyDescent="0.25">
      <c r="A52" s="69" t="s">
        <v>475</v>
      </c>
      <c r="B52" s="69">
        <f>SUM(B21,B51)</f>
        <v>1770994996.97</v>
      </c>
      <c r="C52" s="69">
        <f>SUM(C21,C51)</f>
        <v>1711938174.4500003</v>
      </c>
      <c r="D52" s="69" t="s">
        <v>476</v>
      </c>
      <c r="E52" s="69">
        <f>SUM(E36,E51)</f>
        <v>1768924996.9699998</v>
      </c>
      <c r="F52" s="69">
        <f>SUM(F36,F51)</f>
        <v>1709868174.45</v>
      </c>
    </row>
    <row r="53" spans="1:6" ht="14" x14ac:dyDescent="0.25">
      <c r="A53" s="66"/>
      <c r="B53" s="66"/>
      <c r="C53" s="66"/>
      <c r="D53" s="66"/>
      <c r="E53" s="66"/>
      <c r="F53" s="66"/>
    </row>
    <row r="54" spans="1:6" ht="14" x14ac:dyDescent="0.25">
      <c r="A54" s="66"/>
      <c r="B54" s="66"/>
      <c r="C54" s="66"/>
      <c r="D54" s="66"/>
      <c r="E54" s="66"/>
      <c r="F54" s="66"/>
    </row>
    <row r="55" spans="1:6" ht="14" x14ac:dyDescent="0.25">
      <c r="A55" s="66"/>
      <c r="B55" s="66"/>
      <c r="C55" s="66"/>
      <c r="D55" s="66"/>
      <c r="E55" s="66"/>
      <c r="F55" s="66"/>
    </row>
    <row r="56" spans="1:6" ht="14" x14ac:dyDescent="0.25">
      <c r="A56" s="66"/>
      <c r="B56" s="66"/>
      <c r="C56" s="66"/>
      <c r="D56" s="66"/>
      <c r="E56" s="66"/>
      <c r="F56" s="66"/>
    </row>
    <row r="57" spans="1:6" ht="14" x14ac:dyDescent="0.25">
      <c r="A57" s="66"/>
      <c r="B57" s="66"/>
      <c r="C57" s="66"/>
      <c r="D57" s="66"/>
      <c r="E57" s="66"/>
      <c r="F57" s="66"/>
    </row>
    <row r="58" spans="1:6" ht="14" x14ac:dyDescent="0.25">
      <c r="A58" s="66"/>
      <c r="B58" s="66"/>
      <c r="C58" s="66"/>
      <c r="D58" s="66"/>
      <c r="E58" s="66"/>
      <c r="F58" s="66"/>
    </row>
    <row r="59" spans="1:6" ht="14" x14ac:dyDescent="0.25">
      <c r="A59" s="66"/>
      <c r="B59" s="66"/>
      <c r="C59" s="66"/>
      <c r="D59" s="66"/>
      <c r="E59" s="66"/>
      <c r="F59" s="66"/>
    </row>
    <row r="60" spans="1:6" ht="14" x14ac:dyDescent="0.25">
      <c r="A60" s="66"/>
      <c r="B60" s="66"/>
      <c r="C60" s="66"/>
      <c r="D60" s="66"/>
      <c r="E60" s="66"/>
      <c r="F60" s="66"/>
    </row>
    <row r="61" spans="1:6" ht="14" x14ac:dyDescent="0.25">
      <c r="A61" s="66"/>
      <c r="B61" s="66"/>
      <c r="C61" s="66"/>
      <c r="D61" s="66"/>
      <c r="E61" s="66"/>
      <c r="F61" s="66"/>
    </row>
    <row r="62" spans="1:6" ht="14" x14ac:dyDescent="0.25">
      <c r="A62" s="66"/>
      <c r="B62" s="66"/>
      <c r="C62" s="66"/>
      <c r="D62" s="66"/>
      <c r="E62" s="66"/>
      <c r="F62" s="66"/>
    </row>
    <row r="63" spans="1:6" ht="14" x14ac:dyDescent="0.25">
      <c r="A63" s="66"/>
      <c r="B63" s="66"/>
      <c r="C63" s="66"/>
      <c r="D63" s="66"/>
      <c r="E63" s="66"/>
      <c r="F63" s="66"/>
    </row>
    <row r="64" spans="1:6" ht="14" x14ac:dyDescent="0.25">
      <c r="A64" s="66"/>
      <c r="B64" s="66"/>
      <c r="C64" s="66"/>
      <c r="D64" s="66"/>
      <c r="E64" s="66"/>
      <c r="F64" s="66"/>
    </row>
    <row r="65" spans="1:6" ht="14" x14ac:dyDescent="0.25">
      <c r="A65" s="66"/>
      <c r="B65" s="66"/>
      <c r="C65" s="66"/>
      <c r="D65" s="66"/>
      <c r="E65" s="66"/>
      <c r="F65" s="66"/>
    </row>
    <row r="66" spans="1:6" ht="14" x14ac:dyDescent="0.25">
      <c r="A66" s="66"/>
      <c r="B66" s="66"/>
      <c r="C66" s="66"/>
      <c r="D66" s="66"/>
      <c r="E66" s="66"/>
      <c r="F66" s="66"/>
    </row>
    <row r="67" spans="1:6" ht="14" x14ac:dyDescent="0.25">
      <c r="A67" s="66"/>
      <c r="B67" s="66"/>
      <c r="C67" s="66"/>
      <c r="D67" s="66"/>
      <c r="E67" s="66"/>
      <c r="F67" s="66"/>
    </row>
    <row r="68" spans="1:6" ht="14" x14ac:dyDescent="0.25">
      <c r="A68" s="66"/>
      <c r="B68" s="66"/>
      <c r="C68" s="66"/>
      <c r="D68" s="66"/>
      <c r="E68" s="66"/>
      <c r="F68" s="66"/>
    </row>
    <row r="69" spans="1:6" ht="14" x14ac:dyDescent="0.25">
      <c r="A69" s="66"/>
      <c r="B69" s="66"/>
      <c r="C69" s="66"/>
      <c r="D69" s="66"/>
      <c r="E69" s="66"/>
      <c r="F69" s="66"/>
    </row>
    <row r="70" spans="1:6" ht="14" x14ac:dyDescent="0.25">
      <c r="A70" s="66"/>
      <c r="B70" s="66"/>
      <c r="C70" s="66"/>
      <c r="D70" s="66"/>
      <c r="E70" s="66"/>
      <c r="F70" s="66"/>
    </row>
    <row r="71" spans="1:6" ht="14" x14ac:dyDescent="0.25">
      <c r="A71" s="66"/>
      <c r="B71" s="66"/>
      <c r="C71" s="66"/>
      <c r="D71" s="66"/>
      <c r="E71" s="66"/>
      <c r="F71" s="66"/>
    </row>
    <row r="72" spans="1:6" ht="14" x14ac:dyDescent="0.25">
      <c r="A72" s="66"/>
      <c r="B72" s="66"/>
      <c r="C72" s="66"/>
      <c r="D72" s="66"/>
      <c r="E72" s="66"/>
      <c r="F72" s="66"/>
    </row>
    <row r="73" spans="1:6" ht="14" x14ac:dyDescent="0.25">
      <c r="A73" s="66"/>
      <c r="B73" s="66"/>
      <c r="C73" s="66"/>
      <c r="D73" s="66"/>
      <c r="E73" s="66"/>
      <c r="F73" s="66"/>
    </row>
    <row r="74" spans="1:6" ht="14" x14ac:dyDescent="0.25">
      <c r="A74" s="66"/>
      <c r="B74" s="66"/>
      <c r="C74" s="66"/>
      <c r="D74" s="66"/>
      <c r="E74" s="66"/>
      <c r="F74" s="66"/>
    </row>
    <row r="75" spans="1:6" ht="14" x14ac:dyDescent="0.25">
      <c r="A75" s="66"/>
      <c r="B75" s="66"/>
      <c r="C75" s="66"/>
      <c r="D75" s="66"/>
      <c r="E75" s="66"/>
      <c r="F75" s="66"/>
    </row>
    <row r="76" spans="1:6" ht="14" x14ac:dyDescent="0.25">
      <c r="A76" s="66"/>
      <c r="B76" s="66"/>
      <c r="C76" s="66"/>
      <c r="D76" s="66"/>
      <c r="E76" s="66"/>
      <c r="F76" s="66"/>
    </row>
    <row r="77" spans="1:6" ht="14" x14ac:dyDescent="0.25">
      <c r="A77" s="66"/>
      <c r="B77" s="66"/>
      <c r="C77" s="66"/>
      <c r="D77" s="66"/>
      <c r="E77" s="66"/>
      <c r="F77" s="66"/>
    </row>
    <row r="78" spans="1:6" ht="14" x14ac:dyDescent="0.25">
      <c r="A78" s="66"/>
      <c r="B78" s="66"/>
      <c r="C78" s="66"/>
      <c r="D78" s="66"/>
      <c r="E78" s="66"/>
      <c r="F78" s="66"/>
    </row>
    <row r="79" spans="1:6" ht="14" x14ac:dyDescent="0.25">
      <c r="A79" s="66"/>
      <c r="B79" s="66"/>
      <c r="C79" s="66"/>
      <c r="D79" s="66"/>
      <c r="E79" s="66"/>
      <c r="F79" s="66"/>
    </row>
    <row r="80" spans="1:6" ht="14" x14ac:dyDescent="0.2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6" workbookViewId="0">
      <selection sqref="A1:C80"/>
    </sheetView>
  </sheetViews>
  <sheetFormatPr defaultRowHeight="12" x14ac:dyDescent="0.25"/>
  <cols>
    <col min="1" max="1" width="55.77734375" style="61" customWidth="1"/>
    <col min="2" max="3" width="20.77734375" style="61" customWidth="1"/>
  </cols>
  <sheetData>
    <row r="1" spans="1:3" ht="14" x14ac:dyDescent="0.25">
      <c r="A1" s="68" t="s">
        <v>477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539</v>
      </c>
      <c r="B5" s="69">
        <f>SUM(B6:B9)</f>
        <v>15251223.470000001</v>
      </c>
      <c r="C5" s="69">
        <f>SUM(C6:C9)</f>
        <v>143005312.03</v>
      </c>
    </row>
    <row r="6" spans="1:3" ht="14" x14ac:dyDescent="0.25">
      <c r="A6" s="70" t="s">
        <v>481</v>
      </c>
      <c r="B6" s="67">
        <v>15251223.470000001</v>
      </c>
      <c r="C6" s="67">
        <v>143005312.03</v>
      </c>
    </row>
    <row r="7" spans="1:3" ht="14" x14ac:dyDescent="0.25">
      <c r="A7" s="70" t="s">
        <v>482</v>
      </c>
      <c r="B7" s="67"/>
      <c r="C7" s="67"/>
    </row>
    <row r="8" spans="1:3" ht="14" x14ac:dyDescent="0.25">
      <c r="A8" s="70" t="s">
        <v>483</v>
      </c>
      <c r="B8" s="67"/>
      <c r="C8" s="67"/>
    </row>
    <row r="9" spans="1:3" ht="14" x14ac:dyDescent="0.25">
      <c r="A9" s="70" t="s">
        <v>484</v>
      </c>
      <c r="B9" s="67"/>
      <c r="C9" s="67"/>
    </row>
    <row r="10" spans="1:3" ht="14" x14ac:dyDescent="0.25">
      <c r="A10" s="72" t="s">
        <v>540</v>
      </c>
      <c r="B10" s="69">
        <f>SUM(B11:B23)</f>
        <v>19581908.07</v>
      </c>
      <c r="C10" s="69">
        <f>SUM(C11:C23)</f>
        <v>168531066.93000001</v>
      </c>
    </row>
    <row r="11" spans="1:3" ht="14" x14ac:dyDescent="0.25">
      <c r="A11" s="70" t="s">
        <v>485</v>
      </c>
      <c r="B11" s="67">
        <v>15061974.470000001</v>
      </c>
      <c r="C11" s="67">
        <v>137632212.06</v>
      </c>
    </row>
    <row r="12" spans="1:3" ht="14" x14ac:dyDescent="0.25">
      <c r="A12" s="70" t="s">
        <v>486</v>
      </c>
      <c r="B12" s="67"/>
      <c r="C12" s="67"/>
    </row>
    <row r="13" spans="1:3" ht="14" x14ac:dyDescent="0.25">
      <c r="A13" s="70" t="s">
        <v>487</v>
      </c>
      <c r="B13" s="67"/>
      <c r="C13" s="67"/>
    </row>
    <row r="14" spans="1:3" ht="14" x14ac:dyDescent="0.25">
      <c r="A14" s="70" t="s">
        <v>488</v>
      </c>
      <c r="B14" s="67"/>
      <c r="C14" s="67"/>
    </row>
    <row r="15" spans="1:3" ht="14" x14ac:dyDescent="0.25">
      <c r="A15" s="70" t="s">
        <v>489</v>
      </c>
      <c r="B15" s="67"/>
      <c r="C15" s="67"/>
    </row>
    <row r="16" spans="1:3" ht="14" x14ac:dyDescent="0.25">
      <c r="A16" s="70" t="s">
        <v>490</v>
      </c>
      <c r="B16" s="67"/>
      <c r="C16" s="67"/>
    </row>
    <row r="17" spans="1:3" ht="14" x14ac:dyDescent="0.25">
      <c r="A17" s="70" t="s">
        <v>491</v>
      </c>
      <c r="B17" s="67"/>
      <c r="C17" s="67"/>
    </row>
    <row r="18" spans="1:3" ht="14" x14ac:dyDescent="0.25">
      <c r="A18" s="70" t="s">
        <v>492</v>
      </c>
      <c r="B18" s="67"/>
      <c r="C18" s="67"/>
    </row>
    <row r="19" spans="1:3" ht="14" x14ac:dyDescent="0.25">
      <c r="A19" s="70" t="s">
        <v>493</v>
      </c>
      <c r="B19" s="67">
        <v>36249.040000000001</v>
      </c>
      <c r="C19" s="67">
        <v>487338.4</v>
      </c>
    </row>
    <row r="20" spans="1:3" ht="14" x14ac:dyDescent="0.25">
      <c r="A20" s="70" t="s">
        <v>494</v>
      </c>
      <c r="B20" s="67">
        <v>56645.77</v>
      </c>
      <c r="C20" s="67">
        <v>510403.74</v>
      </c>
    </row>
    <row r="21" spans="1:3" ht="14" x14ac:dyDescent="0.25">
      <c r="A21" s="70" t="s">
        <v>495</v>
      </c>
      <c r="B21" s="67">
        <v>514144.16</v>
      </c>
      <c r="C21" s="67">
        <v>12195271.9</v>
      </c>
    </row>
    <row r="22" spans="1:3" ht="14" x14ac:dyDescent="0.25">
      <c r="A22" s="70" t="s">
        <v>496</v>
      </c>
      <c r="B22" s="67">
        <v>0</v>
      </c>
      <c r="C22" s="67">
        <v>0</v>
      </c>
    </row>
    <row r="23" spans="1:3" ht="14" x14ac:dyDescent="0.25">
      <c r="A23" s="70" t="s">
        <v>497</v>
      </c>
      <c r="B23" s="67">
        <v>3912894.63</v>
      </c>
      <c r="C23" s="67">
        <v>17705840.829999998</v>
      </c>
    </row>
    <row r="24" spans="1:3" ht="14" x14ac:dyDescent="0.25">
      <c r="A24" s="70" t="s">
        <v>498</v>
      </c>
      <c r="B24" s="67">
        <v>3914751.3</v>
      </c>
      <c r="C24" s="67">
        <v>17983283.699999999</v>
      </c>
    </row>
    <row r="25" spans="1:3" ht="14" x14ac:dyDescent="0.25">
      <c r="A25" s="70" t="s">
        <v>499</v>
      </c>
      <c r="B25" s="67">
        <v>0</v>
      </c>
      <c r="C25" s="67">
        <v>-579151.01</v>
      </c>
    </row>
    <row r="26" spans="1:3" ht="14" x14ac:dyDescent="0.25">
      <c r="A26" s="70" t="s">
        <v>500</v>
      </c>
      <c r="B26" s="67">
        <v>0</v>
      </c>
      <c r="C26" s="67">
        <v>1114100.3799999999</v>
      </c>
    </row>
    <row r="27" spans="1:3" ht="14" x14ac:dyDescent="0.25">
      <c r="A27" s="70" t="s">
        <v>501</v>
      </c>
      <c r="B27" s="67">
        <v>297525.59000000003</v>
      </c>
      <c r="C27" s="67">
        <v>10655029.34</v>
      </c>
    </row>
    <row r="28" spans="1:3" ht="14" x14ac:dyDescent="0.25">
      <c r="A28" s="71" t="s">
        <v>502</v>
      </c>
      <c r="B28" s="67">
        <v>0</v>
      </c>
      <c r="C28" s="67">
        <v>0</v>
      </c>
    </row>
    <row r="29" spans="1:3" ht="14" x14ac:dyDescent="0.25">
      <c r="A29" s="71" t="s">
        <v>503</v>
      </c>
      <c r="B29" s="67"/>
      <c r="C29" s="67"/>
    </row>
    <row r="30" spans="1:3" ht="14" x14ac:dyDescent="0.25">
      <c r="A30" s="70" t="s">
        <v>504</v>
      </c>
      <c r="B30" s="67"/>
      <c r="C30" s="67"/>
    </row>
    <row r="31" spans="1:3" ht="14" x14ac:dyDescent="0.25">
      <c r="A31" s="70" t="s">
        <v>505</v>
      </c>
      <c r="B31" s="67"/>
      <c r="C31" s="67"/>
    </row>
    <row r="32" spans="1:3" ht="14" x14ac:dyDescent="0.25">
      <c r="A32" s="70" t="s">
        <v>506</v>
      </c>
      <c r="B32" s="67">
        <v>0</v>
      </c>
      <c r="C32" s="67">
        <v>0</v>
      </c>
    </row>
    <row r="33" spans="1:3" ht="14" x14ac:dyDescent="0.25">
      <c r="A33" s="70" t="s">
        <v>507</v>
      </c>
      <c r="B33" s="67"/>
      <c r="C33" s="67"/>
    </row>
    <row r="34" spans="1:3" ht="14" x14ac:dyDescent="0.25">
      <c r="A34" s="70" t="s">
        <v>508</v>
      </c>
      <c r="B34" s="67">
        <v>0</v>
      </c>
      <c r="C34" s="67">
        <v>1959780.61</v>
      </c>
    </row>
    <row r="35" spans="1:3" ht="14" x14ac:dyDescent="0.25">
      <c r="A35" s="70" t="s">
        <v>509</v>
      </c>
      <c r="B35" s="67">
        <v>-737.38</v>
      </c>
      <c r="C35" s="67">
        <v>334512.46000000002</v>
      </c>
    </row>
    <row r="36" spans="1:3" ht="14" x14ac:dyDescent="0.25">
      <c r="A36" s="72" t="s">
        <v>541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" x14ac:dyDescent="0.25">
      <c r="A37" s="70" t="s">
        <v>510</v>
      </c>
      <c r="B37" s="67">
        <v>3264568.76</v>
      </c>
      <c r="C37" s="67">
        <v>19630096.079999998</v>
      </c>
    </row>
    <row r="38" spans="1:3" ht="14" x14ac:dyDescent="0.25">
      <c r="A38" s="70" t="s">
        <v>511</v>
      </c>
      <c r="B38" s="67">
        <v>0</v>
      </c>
      <c r="C38" s="67">
        <v>199480.29</v>
      </c>
    </row>
    <row r="39" spans="1:3" ht="14" x14ac:dyDescent="0.25">
      <c r="A39" s="72" t="s">
        <v>542</v>
      </c>
      <c r="B39" s="69">
        <f>B36+B37-B38</f>
        <v>-769327.62999999989</v>
      </c>
      <c r="C39" s="69">
        <f>C36+C37-C38</f>
        <v>7968283.6799999913</v>
      </c>
    </row>
    <row r="40" spans="1:3" ht="14" x14ac:dyDescent="0.25">
      <c r="A40" s="70" t="s">
        <v>512</v>
      </c>
      <c r="B40" s="67">
        <v>-942966.72</v>
      </c>
      <c r="C40" s="67">
        <v>550257.23</v>
      </c>
    </row>
    <row r="41" spans="1:3" ht="14" x14ac:dyDescent="0.25">
      <c r="A41" s="72" t="s">
        <v>543</v>
      </c>
      <c r="B41" s="69">
        <f>B39-B40</f>
        <v>173639.09000000008</v>
      </c>
      <c r="C41" s="69">
        <f>C39-C40</f>
        <v>7418026.4499999918</v>
      </c>
    </row>
    <row r="42" spans="1:3" ht="14" x14ac:dyDescent="0.25">
      <c r="A42" s="73" t="s">
        <v>513</v>
      </c>
      <c r="B42" s="67"/>
      <c r="C42" s="67"/>
    </row>
    <row r="43" spans="1:3" ht="14" x14ac:dyDescent="0.25">
      <c r="A43" s="70" t="s">
        <v>514</v>
      </c>
      <c r="B43" s="67"/>
      <c r="C43" s="67"/>
    </row>
    <row r="44" spans="1:3" ht="14" x14ac:dyDescent="0.25">
      <c r="A44" s="70" t="s">
        <v>515</v>
      </c>
      <c r="B44" s="67"/>
      <c r="C44" s="67"/>
    </row>
    <row r="45" spans="1:3" ht="14" x14ac:dyDescent="0.25">
      <c r="A45" s="73" t="s">
        <v>516</v>
      </c>
      <c r="B45" s="67"/>
      <c r="C45" s="67"/>
    </row>
    <row r="46" spans="1:3" ht="14" x14ac:dyDescent="0.25">
      <c r="A46" s="70" t="s">
        <v>517</v>
      </c>
      <c r="B46" s="67"/>
      <c r="C46" s="67"/>
    </row>
    <row r="47" spans="1:3" ht="14" x14ac:dyDescent="0.25">
      <c r="A47" s="70" t="s">
        <v>518</v>
      </c>
      <c r="B47" s="67"/>
      <c r="C47" s="67"/>
    </row>
    <row r="48" spans="1:3" ht="14" x14ac:dyDescent="0.25">
      <c r="A48" s="72" t="s">
        <v>544</v>
      </c>
      <c r="B48" s="69"/>
      <c r="C48" s="69"/>
    </row>
    <row r="49" spans="1:3" ht="14" x14ac:dyDescent="0.25">
      <c r="A49" s="70" t="s">
        <v>519</v>
      </c>
      <c r="B49" s="67"/>
      <c r="C49" s="67"/>
    </row>
    <row r="50" spans="1:3" ht="14" x14ac:dyDescent="0.25">
      <c r="A50" s="73" t="s">
        <v>520</v>
      </c>
      <c r="B50" s="67"/>
      <c r="C50" s="67"/>
    </row>
    <row r="51" spans="1:3" ht="14" x14ac:dyDescent="0.25">
      <c r="A51" s="70" t="s">
        <v>521</v>
      </c>
      <c r="B51" s="67"/>
      <c r="C51" s="67"/>
    </row>
    <row r="52" spans="1:3" ht="14" x14ac:dyDescent="0.25">
      <c r="A52" s="70" t="s">
        <v>522</v>
      </c>
      <c r="B52" s="67"/>
      <c r="C52" s="67"/>
    </row>
    <row r="53" spans="1:3" ht="14" x14ac:dyDescent="0.25">
      <c r="A53" s="70" t="s">
        <v>523</v>
      </c>
      <c r="B53" s="67"/>
      <c r="C53" s="67"/>
    </row>
    <row r="54" spans="1:3" ht="14" x14ac:dyDescent="0.25">
      <c r="A54" s="70" t="s">
        <v>524</v>
      </c>
      <c r="B54" s="67"/>
      <c r="C54" s="67"/>
    </row>
    <row r="55" spans="1:3" ht="14" x14ac:dyDescent="0.25">
      <c r="A55" s="70" t="s">
        <v>525</v>
      </c>
      <c r="B55" s="67"/>
      <c r="C55" s="67"/>
    </row>
    <row r="56" spans="1:3" ht="14" x14ac:dyDescent="0.25">
      <c r="A56" s="73" t="s">
        <v>526</v>
      </c>
      <c r="B56" s="67"/>
      <c r="C56" s="67"/>
    </row>
    <row r="57" spans="1:3" ht="14" x14ac:dyDescent="0.25">
      <c r="A57" s="70" t="s">
        <v>527</v>
      </c>
      <c r="B57" s="67"/>
      <c r="C57" s="67"/>
    </row>
    <row r="58" spans="1:3" ht="14" x14ac:dyDescent="0.25">
      <c r="A58" s="70" t="s">
        <v>528</v>
      </c>
      <c r="B58" s="67"/>
      <c r="C58" s="67"/>
    </row>
    <row r="59" spans="1:3" ht="14" x14ac:dyDescent="0.25">
      <c r="A59" s="70" t="s">
        <v>529</v>
      </c>
      <c r="B59" s="67"/>
      <c r="C59" s="67"/>
    </row>
    <row r="60" spans="1:3" ht="14" x14ac:dyDescent="0.25">
      <c r="A60" s="70" t="s">
        <v>530</v>
      </c>
      <c r="B60" s="67"/>
      <c r="C60" s="67"/>
    </row>
    <row r="61" spans="1:3" ht="14" x14ac:dyDescent="0.25">
      <c r="A61" s="70" t="s">
        <v>531</v>
      </c>
      <c r="B61" s="67"/>
      <c r="C61" s="67"/>
    </row>
    <row r="62" spans="1:3" ht="14" x14ac:dyDescent="0.25">
      <c r="A62" s="70" t="s">
        <v>532</v>
      </c>
      <c r="B62" s="67"/>
      <c r="C62" s="67"/>
    </row>
    <row r="63" spans="1:3" ht="14" x14ac:dyDescent="0.25">
      <c r="A63" s="70" t="s">
        <v>533</v>
      </c>
      <c r="B63" s="67"/>
      <c r="C63" s="67"/>
    </row>
    <row r="64" spans="1:3" ht="14" x14ac:dyDescent="0.25">
      <c r="A64" s="70" t="s">
        <v>534</v>
      </c>
      <c r="B64" s="67"/>
      <c r="C64" s="67"/>
    </row>
    <row r="65" spans="1:3" ht="14" x14ac:dyDescent="0.25">
      <c r="A65" s="72" t="s">
        <v>545</v>
      </c>
      <c r="B65" s="69"/>
      <c r="C65" s="69"/>
    </row>
    <row r="66" spans="1:3" ht="14" x14ac:dyDescent="0.25">
      <c r="A66" s="70" t="s">
        <v>535</v>
      </c>
      <c r="B66" s="67"/>
      <c r="C66" s="67"/>
    </row>
    <row r="67" spans="1:3" ht="14" x14ac:dyDescent="0.25">
      <c r="A67" s="70" t="s">
        <v>536</v>
      </c>
      <c r="B67" s="67"/>
      <c r="C67" s="67"/>
    </row>
    <row r="68" spans="1:3" ht="14" x14ac:dyDescent="0.25">
      <c r="A68" s="72" t="s">
        <v>546</v>
      </c>
      <c r="B68" s="69"/>
      <c r="C68" s="69"/>
    </row>
    <row r="69" spans="1:3" ht="14" x14ac:dyDescent="0.25">
      <c r="A69" s="67" t="s">
        <v>537</v>
      </c>
      <c r="B69" s="67"/>
      <c r="C69" s="67"/>
    </row>
    <row r="70" spans="1:3" ht="14" x14ac:dyDescent="0.25">
      <c r="A70" s="67" t="s">
        <v>538</v>
      </c>
      <c r="B70" s="67"/>
      <c r="C70" s="67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26" workbookViewId="0">
      <selection sqref="A1:C80"/>
    </sheetView>
  </sheetViews>
  <sheetFormatPr defaultRowHeight="12" x14ac:dyDescent="0.25"/>
  <cols>
    <col min="1" max="1" width="55.77734375" style="61" customWidth="1"/>
    <col min="2" max="3" width="25.77734375" style="61" customWidth="1"/>
  </cols>
  <sheetData>
    <row r="1" spans="1:3" ht="14" x14ac:dyDescent="0.25">
      <c r="A1" s="68" t="s">
        <v>547</v>
      </c>
      <c r="B1" s="68"/>
      <c r="C1" s="68"/>
    </row>
    <row r="2" spans="1:3" ht="14" x14ac:dyDescent="0.25">
      <c r="A2" s="66" t="s">
        <v>384</v>
      </c>
      <c r="B2" s="66"/>
      <c r="C2" s="66" t="s">
        <v>385</v>
      </c>
    </row>
    <row r="3" spans="1:3" ht="14" x14ac:dyDescent="0.25">
      <c r="A3" s="66" t="s">
        <v>386</v>
      </c>
      <c r="B3" s="66"/>
      <c r="C3" s="66" t="s">
        <v>387</v>
      </c>
    </row>
    <row r="4" spans="1:3" ht="14" x14ac:dyDescent="0.25">
      <c r="A4" s="67" t="s">
        <v>478</v>
      </c>
      <c r="B4" s="67" t="s">
        <v>479</v>
      </c>
      <c r="C4" s="67" t="s">
        <v>480</v>
      </c>
    </row>
    <row r="5" spans="1:3" ht="14" x14ac:dyDescent="0.25">
      <c r="A5" s="69" t="s">
        <v>589</v>
      </c>
      <c r="B5" s="69"/>
      <c r="C5" s="69"/>
    </row>
    <row r="6" spans="1:3" ht="14" x14ac:dyDescent="0.25">
      <c r="A6" s="70" t="s">
        <v>548</v>
      </c>
      <c r="B6" s="67">
        <v>12067747.02</v>
      </c>
      <c r="C6" s="67">
        <v>240402833.66</v>
      </c>
    </row>
    <row r="7" spans="1:3" ht="14" x14ac:dyDescent="0.25">
      <c r="A7" s="70" t="s">
        <v>549</v>
      </c>
      <c r="B7" s="67"/>
      <c r="C7" s="67"/>
    </row>
    <row r="8" spans="1:3" ht="14" x14ac:dyDescent="0.25">
      <c r="A8" s="70" t="s">
        <v>550</v>
      </c>
      <c r="B8" s="67"/>
      <c r="C8" s="67"/>
    </row>
    <row r="9" spans="1:3" ht="14" x14ac:dyDescent="0.25">
      <c r="A9" s="70" t="s">
        <v>551</v>
      </c>
      <c r="B9" s="67"/>
      <c r="C9" s="67"/>
    </row>
    <row r="10" spans="1:3" ht="14" x14ac:dyDescent="0.25">
      <c r="A10" s="70" t="s">
        <v>552</v>
      </c>
      <c r="B10" s="67"/>
      <c r="C10" s="67"/>
    </row>
    <row r="11" spans="1:3" ht="14" x14ac:dyDescent="0.25">
      <c r="A11" s="70" t="s">
        <v>553</v>
      </c>
      <c r="B11" s="67"/>
      <c r="C11" s="67"/>
    </row>
    <row r="12" spans="1:3" ht="14" x14ac:dyDescent="0.25">
      <c r="A12" s="70" t="s">
        <v>554</v>
      </c>
      <c r="B12" s="67"/>
      <c r="C12" s="67"/>
    </row>
    <row r="13" spans="1:3" ht="14" x14ac:dyDescent="0.25">
      <c r="A13" s="70" t="s">
        <v>555</v>
      </c>
      <c r="B13" s="67"/>
      <c r="C13" s="67"/>
    </row>
    <row r="14" spans="1:3" ht="14" x14ac:dyDescent="0.25">
      <c r="A14" s="70" t="s">
        <v>556</v>
      </c>
      <c r="B14" s="67"/>
      <c r="C14" s="67"/>
    </row>
    <row r="15" spans="1:3" ht="14" x14ac:dyDescent="0.25">
      <c r="A15" s="70" t="s">
        <v>557</v>
      </c>
      <c r="B15" s="67"/>
      <c r="C15" s="67"/>
    </row>
    <row r="16" spans="1:3" ht="14" x14ac:dyDescent="0.25">
      <c r="A16" s="70" t="s">
        <v>558</v>
      </c>
      <c r="B16" s="67"/>
      <c r="C16" s="67"/>
    </row>
    <row r="17" spans="1:3" ht="14" x14ac:dyDescent="0.25">
      <c r="A17" s="70" t="s">
        <v>559</v>
      </c>
      <c r="B17" s="67">
        <v>0</v>
      </c>
      <c r="C17" s="67">
        <v>583764.79</v>
      </c>
    </row>
    <row r="18" spans="1:3" ht="14" x14ac:dyDescent="0.25">
      <c r="A18" s="70" t="s">
        <v>560</v>
      </c>
      <c r="B18" s="67">
        <v>216423.14</v>
      </c>
      <c r="C18" s="67">
        <v>238226893.25999999</v>
      </c>
    </row>
    <row r="19" spans="1:3" ht="14" x14ac:dyDescent="0.25">
      <c r="A19" s="72" t="s">
        <v>590</v>
      </c>
      <c r="B19" s="69">
        <f>SUM(B6:B18)</f>
        <v>12284170.16</v>
      </c>
      <c r="C19" s="69">
        <f>SUM(C6:C18)</f>
        <v>479213491.70999998</v>
      </c>
    </row>
    <row r="20" spans="1:3" ht="14" x14ac:dyDescent="0.25">
      <c r="A20" s="70" t="s">
        <v>561</v>
      </c>
      <c r="B20" s="67">
        <v>10028970</v>
      </c>
      <c r="C20" s="67">
        <v>41391390.340000004</v>
      </c>
    </row>
    <row r="21" spans="1:3" ht="14" x14ac:dyDescent="0.25">
      <c r="A21" s="70" t="s">
        <v>562</v>
      </c>
      <c r="B21" s="67"/>
      <c r="C21" s="67"/>
    </row>
    <row r="22" spans="1:3" ht="14" x14ac:dyDescent="0.25">
      <c r="A22" s="70" t="s">
        <v>563</v>
      </c>
      <c r="B22" s="67"/>
      <c r="C22" s="67"/>
    </row>
    <row r="23" spans="1:3" ht="14" x14ac:dyDescent="0.25">
      <c r="A23" s="70" t="s">
        <v>564</v>
      </c>
      <c r="B23" s="67"/>
      <c r="C23" s="67"/>
    </row>
    <row r="24" spans="1:3" ht="14" x14ac:dyDescent="0.25">
      <c r="A24" s="70" t="s">
        <v>565</v>
      </c>
      <c r="B24" s="67"/>
      <c r="C24" s="67"/>
    </row>
    <row r="25" spans="1:3" ht="14" x14ac:dyDescent="0.25">
      <c r="A25" s="70" t="s">
        <v>566</v>
      </c>
      <c r="B25" s="67"/>
      <c r="C25" s="67"/>
    </row>
    <row r="26" spans="1:3" ht="14" x14ac:dyDescent="0.25">
      <c r="A26" s="70" t="s">
        <v>567</v>
      </c>
      <c r="B26" s="67"/>
      <c r="C26" s="67"/>
    </row>
    <row r="27" spans="1:3" ht="14" x14ac:dyDescent="0.25">
      <c r="A27" s="70" t="s">
        <v>568</v>
      </c>
      <c r="B27" s="67">
        <v>426136.6</v>
      </c>
      <c r="C27" s="67">
        <v>4343202.38</v>
      </c>
    </row>
    <row r="28" spans="1:3" ht="14" x14ac:dyDescent="0.25">
      <c r="A28" s="70" t="s">
        <v>569</v>
      </c>
      <c r="B28" s="67">
        <v>62096.05</v>
      </c>
      <c r="C28" s="67">
        <v>1870101.99</v>
      </c>
    </row>
    <row r="29" spans="1:3" ht="14" x14ac:dyDescent="0.25">
      <c r="A29" s="70" t="s">
        <v>570</v>
      </c>
      <c r="B29" s="67">
        <v>732924.29</v>
      </c>
      <c r="C29" s="67">
        <v>74638705.030000001</v>
      </c>
    </row>
    <row r="30" spans="1:3" ht="14" x14ac:dyDescent="0.25">
      <c r="A30" s="72" t="s">
        <v>591</v>
      </c>
      <c r="B30" s="69">
        <f>SUM(B20:B29)</f>
        <v>11250126.940000001</v>
      </c>
      <c r="C30" s="69">
        <f>SUM(C20:C29)</f>
        <v>122243399.74000001</v>
      </c>
    </row>
    <row r="31" spans="1:3" ht="14" x14ac:dyDescent="0.25">
      <c r="A31" s="72" t="s">
        <v>592</v>
      </c>
      <c r="B31" s="69">
        <f>B19-B30</f>
        <v>1034043.2199999988</v>
      </c>
      <c r="C31" s="69">
        <f>C19-C30</f>
        <v>356970091.96999997</v>
      </c>
    </row>
    <row r="32" spans="1:3" ht="14" x14ac:dyDescent="0.25">
      <c r="A32" s="72" t="s">
        <v>593</v>
      </c>
      <c r="B32" s="69"/>
      <c r="C32" s="69"/>
    </row>
    <row r="33" spans="1:3" ht="14" x14ac:dyDescent="0.25">
      <c r="A33" s="70" t="s">
        <v>571</v>
      </c>
      <c r="B33" s="67">
        <v>700000</v>
      </c>
      <c r="C33" s="67">
        <v>404238231.51999998</v>
      </c>
    </row>
    <row r="34" spans="1:3" ht="14" x14ac:dyDescent="0.25">
      <c r="A34" s="70" t="s">
        <v>572</v>
      </c>
      <c r="B34" s="67">
        <v>25642.63</v>
      </c>
      <c r="C34" s="67">
        <v>2777106.72</v>
      </c>
    </row>
    <row r="35" spans="1:3" ht="14" x14ac:dyDescent="0.25">
      <c r="A35" s="70" t="s">
        <v>573</v>
      </c>
      <c r="B35" s="67">
        <v>690</v>
      </c>
      <c r="C35" s="67">
        <v>1626117.2</v>
      </c>
    </row>
    <row r="36" spans="1:3" ht="14" x14ac:dyDescent="0.25">
      <c r="A36" s="70" t="s">
        <v>574</v>
      </c>
      <c r="B36" s="67">
        <v>0</v>
      </c>
      <c r="C36" s="67">
        <v>0</v>
      </c>
    </row>
    <row r="37" spans="1:3" ht="14" x14ac:dyDescent="0.25">
      <c r="A37" s="70" t="s">
        <v>575</v>
      </c>
      <c r="B37" s="67">
        <v>0</v>
      </c>
      <c r="C37" s="67">
        <v>0</v>
      </c>
    </row>
    <row r="38" spans="1:3" ht="14" x14ac:dyDescent="0.25">
      <c r="A38" s="72" t="s">
        <v>594</v>
      </c>
      <c r="B38" s="69">
        <f>SUM(B33:B37)</f>
        <v>726332.63</v>
      </c>
      <c r="C38" s="69">
        <f>SUM(C33:C37)</f>
        <v>408641455.44</v>
      </c>
    </row>
    <row r="39" spans="1:3" ht="14" x14ac:dyDescent="0.25">
      <c r="A39" s="70" t="s">
        <v>576</v>
      </c>
      <c r="B39" s="67">
        <v>49519.42</v>
      </c>
      <c r="C39" s="67">
        <v>1943178.17</v>
      </c>
    </row>
    <row r="40" spans="1:3" ht="14" x14ac:dyDescent="0.25">
      <c r="A40" s="70" t="s">
        <v>577</v>
      </c>
      <c r="B40" s="67">
        <v>0</v>
      </c>
      <c r="C40" s="67">
        <v>391162689.86000001</v>
      </c>
    </row>
    <row r="41" spans="1:3" ht="14" x14ac:dyDescent="0.25">
      <c r="A41" s="70" t="s">
        <v>578</v>
      </c>
      <c r="B41" s="67"/>
      <c r="C41" s="67"/>
    </row>
    <row r="42" spans="1:3" ht="14" x14ac:dyDescent="0.25">
      <c r="A42" s="70" t="s">
        <v>579</v>
      </c>
      <c r="B42" s="67">
        <v>0</v>
      </c>
      <c r="C42" s="67">
        <v>0</v>
      </c>
    </row>
    <row r="43" spans="1:3" ht="14" x14ac:dyDescent="0.25">
      <c r="A43" s="70" t="s">
        <v>580</v>
      </c>
      <c r="B43" s="67">
        <v>0</v>
      </c>
      <c r="C43" s="67">
        <v>0</v>
      </c>
    </row>
    <row r="44" spans="1:3" ht="14" x14ac:dyDescent="0.25">
      <c r="A44" s="72" t="s">
        <v>595</v>
      </c>
      <c r="B44" s="69">
        <f>SUM(B39:B43)</f>
        <v>49519.42</v>
      </c>
      <c r="C44" s="69">
        <f>SUM(C39:C43)</f>
        <v>393105868.03000003</v>
      </c>
    </row>
    <row r="45" spans="1:3" ht="14" x14ac:dyDescent="0.25">
      <c r="A45" s="72" t="s">
        <v>596</v>
      </c>
      <c r="B45" s="69">
        <f>B38-B44</f>
        <v>676813.21</v>
      </c>
      <c r="C45" s="69">
        <f>C38-C44</f>
        <v>15535587.409999967</v>
      </c>
    </row>
    <row r="46" spans="1:3" ht="14" x14ac:dyDescent="0.25">
      <c r="A46" s="72" t="s">
        <v>597</v>
      </c>
      <c r="B46" s="69"/>
      <c r="C46" s="69"/>
    </row>
    <row r="47" spans="1:3" ht="14" x14ac:dyDescent="0.25">
      <c r="A47" s="70" t="s">
        <v>581</v>
      </c>
      <c r="B47" s="67">
        <v>0</v>
      </c>
      <c r="C47" s="67">
        <v>0</v>
      </c>
    </row>
    <row r="48" spans="1:3" ht="14" x14ac:dyDescent="0.25">
      <c r="A48" s="70" t="s">
        <v>582</v>
      </c>
      <c r="B48" s="67"/>
      <c r="C48" s="67"/>
    </row>
    <row r="49" spans="1:3" ht="14" x14ac:dyDescent="0.25">
      <c r="A49" s="70" t="s">
        <v>583</v>
      </c>
      <c r="B49" s="67">
        <v>75000000</v>
      </c>
      <c r="C49" s="67">
        <v>373000000</v>
      </c>
    </row>
    <row r="50" spans="1:3" ht="14" x14ac:dyDescent="0.25">
      <c r="A50" s="70" t="s">
        <v>584</v>
      </c>
      <c r="B50" s="67">
        <v>73035000</v>
      </c>
      <c r="C50" s="67">
        <v>719896920</v>
      </c>
    </row>
    <row r="51" spans="1:3" ht="14" x14ac:dyDescent="0.25">
      <c r="A51" s="72" t="s">
        <v>598</v>
      </c>
      <c r="B51" s="69">
        <f>SUM(B47,B49:B50)</f>
        <v>148035000</v>
      </c>
      <c r="C51" s="69">
        <f>SUM(C47,C49:C50)</f>
        <v>1092896920</v>
      </c>
    </row>
    <row r="52" spans="1:3" ht="14" x14ac:dyDescent="0.25">
      <c r="A52" s="70" t="s">
        <v>585</v>
      </c>
      <c r="B52" s="67">
        <v>53000000</v>
      </c>
      <c r="C52" s="67">
        <v>343000000</v>
      </c>
    </row>
    <row r="53" spans="1:3" ht="14" x14ac:dyDescent="0.25">
      <c r="A53" s="70" t="s">
        <v>586</v>
      </c>
      <c r="B53" s="67">
        <v>2010257.3</v>
      </c>
      <c r="C53" s="67">
        <v>23285007.23</v>
      </c>
    </row>
    <row r="54" spans="1:3" ht="14" x14ac:dyDescent="0.25">
      <c r="A54" s="70" t="s">
        <v>587</v>
      </c>
      <c r="B54" s="67">
        <v>83885761.540000007</v>
      </c>
      <c r="C54" s="67">
        <v>1115706894.1400001</v>
      </c>
    </row>
    <row r="55" spans="1:3" ht="14" x14ac:dyDescent="0.25">
      <c r="A55" s="72" t="s">
        <v>599</v>
      </c>
      <c r="B55" s="69">
        <f>SUM(B51:B54)</f>
        <v>286931018.84000003</v>
      </c>
      <c r="C55" s="69">
        <f>SUM(C51:C54)</f>
        <v>2574888821.3699999</v>
      </c>
    </row>
    <row r="56" spans="1:3" ht="14" x14ac:dyDescent="0.25">
      <c r="A56" s="72" t="s">
        <v>600</v>
      </c>
      <c r="B56" s="69">
        <f>SUM(B51-B55)</f>
        <v>-138896018.84000003</v>
      </c>
      <c r="C56" s="69">
        <f>SUM(C51-C55)</f>
        <v>-1481991901.3699999</v>
      </c>
    </row>
    <row r="57" spans="1:3" ht="14" x14ac:dyDescent="0.25">
      <c r="A57" s="72" t="s">
        <v>601</v>
      </c>
      <c r="B57" s="69">
        <v>-73730.929999999993</v>
      </c>
      <c r="C57" s="69">
        <v>-111830.44</v>
      </c>
    </row>
    <row r="58" spans="1:3" ht="14" x14ac:dyDescent="0.25">
      <c r="A58" s="72" t="s">
        <v>602</v>
      </c>
      <c r="B58" s="69">
        <f>SUM(B31,B45,B56,B57)</f>
        <v>-137258893.34000003</v>
      </c>
      <c r="C58" s="69">
        <f>SUM(C31,C45,C56,C57)</f>
        <v>-1109598052.4300001</v>
      </c>
    </row>
    <row r="59" spans="1:3" ht="14" x14ac:dyDescent="0.25">
      <c r="A59" s="70" t="s">
        <v>588</v>
      </c>
      <c r="B59" s="67">
        <v>182455036.53</v>
      </c>
      <c r="C59" s="67">
        <v>72263251.700000003</v>
      </c>
    </row>
    <row r="60" spans="1:3" ht="14" x14ac:dyDescent="0.25">
      <c r="A60" s="72" t="s">
        <v>603</v>
      </c>
      <c r="B60" s="69">
        <f>SUM(B58,B59)</f>
        <v>45196143.189999968</v>
      </c>
      <c r="C60" s="69">
        <f>SUM(C58,C59)</f>
        <v>-1037334800.73</v>
      </c>
    </row>
    <row r="61" spans="1:3" ht="14" x14ac:dyDescent="0.25">
      <c r="A61" s="66"/>
      <c r="B61" s="66"/>
      <c r="C61" s="66"/>
    </row>
    <row r="62" spans="1:3" ht="14" x14ac:dyDescent="0.25">
      <c r="A62" s="66"/>
      <c r="B62" s="66"/>
      <c r="C62" s="66"/>
    </row>
    <row r="63" spans="1:3" ht="14" x14ac:dyDescent="0.25">
      <c r="A63" s="66"/>
      <c r="B63" s="66"/>
      <c r="C63" s="66"/>
    </row>
    <row r="64" spans="1:3" ht="14" x14ac:dyDescent="0.25">
      <c r="A64" s="66"/>
      <c r="B64" s="66"/>
      <c r="C64" s="66"/>
    </row>
    <row r="65" spans="1:3" ht="14" x14ac:dyDescent="0.25">
      <c r="A65" s="66"/>
      <c r="B65" s="66"/>
      <c r="C65" s="66"/>
    </row>
    <row r="66" spans="1:3" ht="14" x14ac:dyDescent="0.25">
      <c r="A66" s="66"/>
      <c r="B66" s="66"/>
      <c r="C66" s="66"/>
    </row>
    <row r="67" spans="1:3" ht="14" x14ac:dyDescent="0.25">
      <c r="A67" s="66"/>
      <c r="B67" s="66"/>
      <c r="C67" s="66"/>
    </row>
    <row r="68" spans="1:3" ht="14" x14ac:dyDescent="0.25">
      <c r="A68" s="66"/>
      <c r="B68" s="66"/>
      <c r="C68" s="66"/>
    </row>
    <row r="69" spans="1:3" ht="14" x14ac:dyDescent="0.25">
      <c r="A69" s="66"/>
      <c r="B69" s="66"/>
      <c r="C69" s="66"/>
    </row>
    <row r="70" spans="1:3" ht="14" x14ac:dyDescent="0.25">
      <c r="A70" s="66"/>
      <c r="B70" s="66"/>
      <c r="C70" s="66"/>
    </row>
    <row r="71" spans="1:3" ht="14" x14ac:dyDescent="0.25">
      <c r="A71" s="66"/>
      <c r="B71" s="66"/>
      <c r="C71" s="66"/>
    </row>
    <row r="72" spans="1:3" ht="14" x14ac:dyDescent="0.25">
      <c r="A72" s="66"/>
      <c r="B72" s="66"/>
      <c r="C72" s="66"/>
    </row>
    <row r="73" spans="1:3" ht="14" x14ac:dyDescent="0.25">
      <c r="A73" s="66"/>
      <c r="B73" s="66"/>
      <c r="C73" s="66"/>
    </row>
    <row r="74" spans="1:3" ht="14" x14ac:dyDescent="0.25">
      <c r="A74" s="66"/>
      <c r="B74" s="66"/>
      <c r="C74" s="66"/>
    </row>
    <row r="75" spans="1:3" ht="14" x14ac:dyDescent="0.25">
      <c r="A75" s="66"/>
      <c r="B75" s="66"/>
      <c r="C75" s="66"/>
    </row>
    <row r="76" spans="1:3" ht="14" x14ac:dyDescent="0.25">
      <c r="A76" s="66"/>
      <c r="B76" s="66"/>
      <c r="C76" s="66"/>
    </row>
    <row r="77" spans="1:3" ht="14" x14ac:dyDescent="0.25">
      <c r="A77" s="66"/>
      <c r="B77" s="66"/>
      <c r="C77" s="66"/>
    </row>
    <row r="78" spans="1:3" ht="14" x14ac:dyDescent="0.25">
      <c r="A78" s="66"/>
      <c r="B78" s="66"/>
      <c r="C78" s="66"/>
    </row>
    <row r="79" spans="1:3" ht="14" x14ac:dyDescent="0.25">
      <c r="A79" s="66"/>
      <c r="B79" s="66"/>
      <c r="C79" s="66"/>
    </row>
    <row r="80" spans="1:3" ht="14" x14ac:dyDescent="0.2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2" x14ac:dyDescent="0.25"/>
  <sheetData>
    <row r="1" spans="1:1" x14ac:dyDescent="0.25">
      <c r="A1" t="s">
        <v>181</v>
      </c>
    </row>
    <row r="2" spans="1:1" x14ac:dyDescent="0.25">
      <c r="A2" t="s">
        <v>10</v>
      </c>
    </row>
    <row r="3" spans="1:1" x14ac:dyDescent="0.25">
      <c r="A3" t="s">
        <v>183</v>
      </c>
    </row>
    <row r="4" spans="1:1" x14ac:dyDescent="0.25">
      <c r="A4" t="s">
        <v>185</v>
      </c>
    </row>
    <row r="5" spans="1:1" x14ac:dyDescent="0.25">
      <c r="A5" t="s">
        <v>187</v>
      </c>
    </row>
    <row r="6" spans="1:1" x14ac:dyDescent="0.25">
      <c r="A6" t="s">
        <v>189</v>
      </c>
    </row>
    <row r="7" spans="1:1" x14ac:dyDescent="0.25">
      <c r="A7" t="s">
        <v>191</v>
      </c>
    </row>
    <row r="8" spans="1:1" x14ac:dyDescent="0.25">
      <c r="A8" t="s">
        <v>193</v>
      </c>
    </row>
    <row r="9" spans="1:1" x14ac:dyDescent="0.25">
      <c r="A9" t="s">
        <v>195</v>
      </c>
    </row>
    <row r="10" spans="1:1" x14ac:dyDescent="0.25">
      <c r="A10" t="s">
        <v>197</v>
      </c>
    </row>
    <row r="11" spans="1:1" x14ac:dyDescent="0.25">
      <c r="A11" t="s">
        <v>199</v>
      </c>
    </row>
    <row r="12" spans="1:1" x14ac:dyDescent="0.25">
      <c r="A12" t="s">
        <v>201</v>
      </c>
    </row>
    <row r="13" spans="1:1" x14ac:dyDescent="0.25">
      <c r="A13" t="s">
        <v>203</v>
      </c>
    </row>
    <row r="14" spans="1:1" x14ac:dyDescent="0.25">
      <c r="A14" t="s">
        <v>205</v>
      </c>
    </row>
    <row r="15" spans="1:1" x14ac:dyDescent="0.25">
      <c r="A15" t="s">
        <v>207</v>
      </c>
    </row>
    <row r="16" spans="1:1" x14ac:dyDescent="0.25">
      <c r="A16" t="s">
        <v>209</v>
      </c>
    </row>
    <row r="17" spans="1:1" x14ac:dyDescent="0.25">
      <c r="A17" t="s">
        <v>211</v>
      </c>
    </row>
    <row r="18" spans="1:1" x14ac:dyDescent="0.25">
      <c r="A18" t="s">
        <v>213</v>
      </c>
    </row>
    <row r="19" spans="1:1" x14ac:dyDescent="0.25">
      <c r="A19" t="s">
        <v>215</v>
      </c>
    </row>
    <row r="20" spans="1:1" x14ac:dyDescent="0.25">
      <c r="A20" t="s">
        <v>217</v>
      </c>
    </row>
    <row r="21" spans="1:1" x14ac:dyDescent="0.25">
      <c r="A21" t="s">
        <v>219</v>
      </c>
    </row>
    <row r="22" spans="1:1" x14ac:dyDescent="0.25">
      <c r="A22" t="s">
        <v>221</v>
      </c>
    </row>
    <row r="23" spans="1:1" x14ac:dyDescent="0.25">
      <c r="A23" t="s">
        <v>223</v>
      </c>
    </row>
    <row r="24" spans="1:1" x14ac:dyDescent="0.25">
      <c r="A24" t="s">
        <v>225</v>
      </c>
    </row>
    <row r="25" spans="1:1" x14ac:dyDescent="0.25">
      <c r="A25" t="s">
        <v>227</v>
      </c>
    </row>
    <row r="26" spans="1:1" x14ac:dyDescent="0.25">
      <c r="A26" t="s">
        <v>229</v>
      </c>
    </row>
    <row r="27" spans="1:1" x14ac:dyDescent="0.25">
      <c r="A27" t="s">
        <v>231</v>
      </c>
    </row>
    <row r="28" spans="1:1" x14ac:dyDescent="0.25">
      <c r="A28" t="s">
        <v>233</v>
      </c>
    </row>
    <row r="29" spans="1:1" x14ac:dyDescent="0.25">
      <c r="A29" t="s">
        <v>235</v>
      </c>
    </row>
    <row r="30" spans="1:1" x14ac:dyDescent="0.25">
      <c r="A30" t="s">
        <v>237</v>
      </c>
    </row>
    <row r="31" spans="1:1" x14ac:dyDescent="0.25">
      <c r="A31" t="s">
        <v>239</v>
      </c>
    </row>
    <row r="32" spans="1:1" x14ac:dyDescent="0.25">
      <c r="A32" t="s">
        <v>241</v>
      </c>
    </row>
    <row r="33" spans="1:1" x14ac:dyDescent="0.25">
      <c r="A33" t="s">
        <v>243</v>
      </c>
    </row>
    <row r="34" spans="1:1" x14ac:dyDescent="0.25">
      <c r="A34" t="s">
        <v>245</v>
      </c>
    </row>
    <row r="35" spans="1:1" x14ac:dyDescent="0.25">
      <c r="A35" t="s">
        <v>247</v>
      </c>
    </row>
    <row r="36" spans="1:1" x14ac:dyDescent="0.25">
      <c r="A36" t="s">
        <v>249</v>
      </c>
    </row>
    <row r="37" spans="1:1" x14ac:dyDescent="0.25">
      <c r="A37" t="s">
        <v>251</v>
      </c>
    </row>
    <row r="38" spans="1:1" x14ac:dyDescent="0.25">
      <c r="A38" t="s">
        <v>252</v>
      </c>
    </row>
    <row r="39" spans="1:1" x14ac:dyDescent="0.25">
      <c r="A39" t="s">
        <v>262</v>
      </c>
    </row>
    <row r="40" spans="1:1" x14ac:dyDescent="0.25">
      <c r="A40" t="s">
        <v>264</v>
      </c>
    </row>
    <row r="41" spans="1:1" x14ac:dyDescent="0.25">
      <c r="A41" t="s">
        <v>182</v>
      </c>
    </row>
    <row r="42" spans="1:1" x14ac:dyDescent="0.25">
      <c r="A42" t="s">
        <v>11</v>
      </c>
    </row>
    <row r="43" spans="1:1" x14ac:dyDescent="0.25">
      <c r="A43" t="s">
        <v>184</v>
      </c>
    </row>
    <row r="44" spans="1:1" x14ac:dyDescent="0.25">
      <c r="A44" t="s">
        <v>186</v>
      </c>
    </row>
    <row r="45" spans="1:1" x14ac:dyDescent="0.25">
      <c r="A45" t="s">
        <v>188</v>
      </c>
    </row>
    <row r="46" spans="1:1" x14ac:dyDescent="0.25">
      <c r="A46" t="s">
        <v>190</v>
      </c>
    </row>
    <row r="47" spans="1:1" x14ac:dyDescent="0.25">
      <c r="A47" t="s">
        <v>192</v>
      </c>
    </row>
    <row r="48" spans="1:1" x14ac:dyDescent="0.25">
      <c r="A48" t="s">
        <v>194</v>
      </c>
    </row>
    <row r="49" spans="1:1" x14ac:dyDescent="0.25">
      <c r="A49" t="s">
        <v>196</v>
      </c>
    </row>
    <row r="50" spans="1:1" x14ac:dyDescent="0.25">
      <c r="A50" t="s">
        <v>198</v>
      </c>
    </row>
    <row r="51" spans="1:1" x14ac:dyDescent="0.25">
      <c r="A51" t="s">
        <v>200</v>
      </c>
    </row>
    <row r="52" spans="1:1" x14ac:dyDescent="0.25">
      <c r="A52" t="s">
        <v>202</v>
      </c>
    </row>
    <row r="53" spans="1:1" x14ac:dyDescent="0.25">
      <c r="A53" t="s">
        <v>204</v>
      </c>
    </row>
    <row r="54" spans="1:1" x14ac:dyDescent="0.25">
      <c r="A54" t="s">
        <v>206</v>
      </c>
    </row>
    <row r="55" spans="1:1" x14ac:dyDescent="0.25">
      <c r="A55" t="s">
        <v>208</v>
      </c>
    </row>
    <row r="56" spans="1:1" x14ac:dyDescent="0.25">
      <c r="A56" t="s">
        <v>210</v>
      </c>
    </row>
    <row r="57" spans="1:1" x14ac:dyDescent="0.25">
      <c r="A57" t="s">
        <v>212</v>
      </c>
    </row>
    <row r="58" spans="1:1" x14ac:dyDescent="0.25">
      <c r="A58" t="s">
        <v>214</v>
      </c>
    </row>
    <row r="59" spans="1:1" x14ac:dyDescent="0.25">
      <c r="A59" t="s">
        <v>216</v>
      </c>
    </row>
    <row r="60" spans="1:1" x14ac:dyDescent="0.25">
      <c r="A60" t="s">
        <v>218</v>
      </c>
    </row>
    <row r="61" spans="1:1" x14ac:dyDescent="0.25">
      <c r="A61" t="s">
        <v>220</v>
      </c>
    </row>
    <row r="62" spans="1:1" x14ac:dyDescent="0.25">
      <c r="A62" t="s">
        <v>222</v>
      </c>
    </row>
    <row r="63" spans="1:1" x14ac:dyDescent="0.25">
      <c r="A63" t="s">
        <v>604</v>
      </c>
    </row>
    <row r="64" spans="1:1" x14ac:dyDescent="0.25">
      <c r="A64" t="s">
        <v>605</v>
      </c>
    </row>
    <row r="65" spans="1:1" x14ac:dyDescent="0.25">
      <c r="A65" t="s">
        <v>228</v>
      </c>
    </row>
    <row r="66" spans="1:1" x14ac:dyDescent="0.25">
      <c r="A66" t="s">
        <v>230</v>
      </c>
    </row>
    <row r="67" spans="1:1" x14ac:dyDescent="0.25">
      <c r="A67" t="s">
        <v>232</v>
      </c>
    </row>
    <row r="68" spans="1:1" x14ac:dyDescent="0.25">
      <c r="A68" t="s">
        <v>234</v>
      </c>
    </row>
    <row r="69" spans="1:1" x14ac:dyDescent="0.25">
      <c r="A69" t="s">
        <v>236</v>
      </c>
    </row>
    <row r="70" spans="1:1" x14ac:dyDescent="0.25">
      <c r="A70" t="s">
        <v>238</v>
      </c>
    </row>
    <row r="71" spans="1:1" x14ac:dyDescent="0.25">
      <c r="A71" t="s">
        <v>240</v>
      </c>
    </row>
    <row r="72" spans="1:1" x14ac:dyDescent="0.25">
      <c r="A72" t="s">
        <v>242</v>
      </c>
    </row>
    <row r="73" spans="1:1" x14ac:dyDescent="0.25">
      <c r="A73" t="s">
        <v>244</v>
      </c>
    </row>
    <row r="74" spans="1:1" x14ac:dyDescent="0.25">
      <c r="A74" t="s">
        <v>246</v>
      </c>
    </row>
    <row r="75" spans="1:1" x14ac:dyDescent="0.25">
      <c r="A75" t="s">
        <v>248</v>
      </c>
    </row>
    <row r="76" spans="1:1" x14ac:dyDescent="0.25">
      <c r="A76" t="s">
        <v>250</v>
      </c>
    </row>
    <row r="77" spans="1:1" x14ac:dyDescent="0.25">
      <c r="A77" t="s">
        <v>606</v>
      </c>
    </row>
    <row r="78" spans="1:1" x14ac:dyDescent="0.25">
      <c r="A78" t="s">
        <v>607</v>
      </c>
    </row>
    <row r="79" spans="1:1" x14ac:dyDescent="0.25">
      <c r="A79" t="s">
        <v>253</v>
      </c>
    </row>
    <row r="80" spans="1:1" x14ac:dyDescent="0.25">
      <c r="A80" t="s">
        <v>254</v>
      </c>
    </row>
    <row r="81" spans="1:1" x14ac:dyDescent="0.25">
      <c r="A81" t="s">
        <v>255</v>
      </c>
    </row>
    <row r="82" spans="1:1" x14ac:dyDescent="0.25">
      <c r="A82" t="s">
        <v>256</v>
      </c>
    </row>
    <row r="83" spans="1:1" x14ac:dyDescent="0.25">
      <c r="A83" t="s">
        <v>257</v>
      </c>
    </row>
    <row r="84" spans="1:1" x14ac:dyDescent="0.25">
      <c r="A84" t="s">
        <v>258</v>
      </c>
    </row>
    <row r="85" spans="1:1" x14ac:dyDescent="0.25">
      <c r="A85" t="s">
        <v>259</v>
      </c>
    </row>
    <row r="86" spans="1:1" x14ac:dyDescent="0.25">
      <c r="A86" t="s">
        <v>260</v>
      </c>
    </row>
    <row r="87" spans="1:1" x14ac:dyDescent="0.25">
      <c r="A87" t="s">
        <v>261</v>
      </c>
    </row>
    <row r="88" spans="1:1" x14ac:dyDescent="0.25">
      <c r="A88" t="s">
        <v>263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x14ac:dyDescent="0.25">
      <c r="A96" t="s">
        <v>272</v>
      </c>
    </row>
    <row r="97" spans="1:1" x14ac:dyDescent="0.25">
      <c r="A97" t="s">
        <v>273</v>
      </c>
    </row>
    <row r="98" spans="1:1" x14ac:dyDescent="0.25">
      <c r="A98" t="s">
        <v>274</v>
      </c>
    </row>
    <row r="99" spans="1:1" x14ac:dyDescent="0.25">
      <c r="A99" t="s">
        <v>275</v>
      </c>
    </row>
    <row r="100" spans="1:1" x14ac:dyDescent="0.25">
      <c r="A100" t="s">
        <v>276</v>
      </c>
    </row>
    <row r="101" spans="1:1" x14ac:dyDescent="0.25">
      <c r="A101" t="s">
        <v>277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280</v>
      </c>
    </row>
    <row r="105" spans="1:1" x14ac:dyDescent="0.25">
      <c r="A105" t="s">
        <v>281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288</v>
      </c>
    </row>
    <row r="113" spans="1:1" x14ac:dyDescent="0.25">
      <c r="A113" t="s">
        <v>289</v>
      </c>
    </row>
    <row r="114" spans="1:1" x14ac:dyDescent="0.25">
      <c r="A114" t="s">
        <v>290</v>
      </c>
    </row>
    <row r="115" spans="1:1" x14ac:dyDescent="0.25">
      <c r="A115" t="s">
        <v>291</v>
      </c>
    </row>
    <row r="116" spans="1:1" x14ac:dyDescent="0.25">
      <c r="A116" t="s">
        <v>292</v>
      </c>
    </row>
    <row r="117" spans="1:1" x14ac:dyDescent="0.25">
      <c r="A117" t="s">
        <v>293</v>
      </c>
    </row>
    <row r="118" spans="1:1" x14ac:dyDescent="0.25">
      <c r="A118" t="s">
        <v>294</v>
      </c>
    </row>
    <row r="119" spans="1:1" x14ac:dyDescent="0.25">
      <c r="A119" t="s">
        <v>295</v>
      </c>
    </row>
    <row r="120" spans="1:1" x14ac:dyDescent="0.25">
      <c r="A120" t="s">
        <v>296</v>
      </c>
    </row>
    <row r="121" spans="1:1" x14ac:dyDescent="0.25">
      <c r="A121" t="s">
        <v>297</v>
      </c>
    </row>
    <row r="122" spans="1:1" x14ac:dyDescent="0.25">
      <c r="A122" t="s">
        <v>298</v>
      </c>
    </row>
    <row r="123" spans="1:1" x14ac:dyDescent="0.25">
      <c r="A123" t="s">
        <v>299</v>
      </c>
    </row>
    <row r="124" spans="1:1" x14ac:dyDescent="0.25">
      <c r="A124" t="s">
        <v>300</v>
      </c>
    </row>
    <row r="125" spans="1:1" x14ac:dyDescent="0.25">
      <c r="A125" t="s">
        <v>301</v>
      </c>
    </row>
    <row r="126" spans="1:1" x14ac:dyDescent="0.25">
      <c r="A126" t="s">
        <v>302</v>
      </c>
    </row>
    <row r="127" spans="1:1" x14ac:dyDescent="0.25">
      <c r="A127" t="s">
        <v>303</v>
      </c>
    </row>
    <row r="128" spans="1:1" x14ac:dyDescent="0.25">
      <c r="A128" t="s">
        <v>304</v>
      </c>
    </row>
    <row r="129" spans="1:1" x14ac:dyDescent="0.25">
      <c r="A129" t="s">
        <v>305</v>
      </c>
    </row>
    <row r="130" spans="1:1" x14ac:dyDescent="0.25">
      <c r="A130" t="s">
        <v>306</v>
      </c>
    </row>
    <row r="131" spans="1:1" x14ac:dyDescent="0.25">
      <c r="A131" t="s">
        <v>307</v>
      </c>
    </row>
    <row r="132" spans="1:1" x14ac:dyDescent="0.25">
      <c r="A132" t="s">
        <v>308</v>
      </c>
    </row>
    <row r="133" spans="1:1" x14ac:dyDescent="0.25">
      <c r="A133" t="s">
        <v>309</v>
      </c>
    </row>
    <row r="134" spans="1:1" x14ac:dyDescent="0.25">
      <c r="A134" t="s">
        <v>310</v>
      </c>
    </row>
    <row r="135" spans="1:1" x14ac:dyDescent="0.25">
      <c r="A135" t="s">
        <v>311</v>
      </c>
    </row>
    <row r="136" spans="1:1" x14ac:dyDescent="0.25">
      <c r="A136" t="s">
        <v>312</v>
      </c>
    </row>
    <row r="137" spans="1:1" x14ac:dyDescent="0.25">
      <c r="A137" t="s">
        <v>313</v>
      </c>
    </row>
    <row r="138" spans="1:1" x14ac:dyDescent="0.25">
      <c r="A138" t="s">
        <v>314</v>
      </c>
    </row>
    <row r="139" spans="1:1" x14ac:dyDescent="0.25">
      <c r="A139" t="s">
        <v>315</v>
      </c>
    </row>
    <row r="140" spans="1:1" x14ac:dyDescent="0.25">
      <c r="A140" t="s">
        <v>316</v>
      </c>
    </row>
    <row r="141" spans="1:1" x14ac:dyDescent="0.25">
      <c r="A141" t="s">
        <v>317</v>
      </c>
    </row>
    <row r="142" spans="1:1" x14ac:dyDescent="0.25">
      <c r="A142" t="s">
        <v>318</v>
      </c>
    </row>
    <row r="143" spans="1:1" x14ac:dyDescent="0.25">
      <c r="A143" t="s">
        <v>319</v>
      </c>
    </row>
    <row r="144" spans="1:1" x14ac:dyDescent="0.25">
      <c r="A144" t="s">
        <v>320</v>
      </c>
    </row>
    <row r="145" spans="1:1" x14ac:dyDescent="0.25">
      <c r="A145" t="s">
        <v>321</v>
      </c>
    </row>
    <row r="146" spans="1:1" x14ac:dyDescent="0.25">
      <c r="A146" t="s">
        <v>322</v>
      </c>
    </row>
    <row r="147" spans="1:1" x14ac:dyDescent="0.25">
      <c r="A147" t="s">
        <v>323</v>
      </c>
    </row>
    <row r="148" spans="1:1" x14ac:dyDescent="0.25">
      <c r="A148" t="s">
        <v>324</v>
      </c>
    </row>
    <row r="149" spans="1:1" x14ac:dyDescent="0.25">
      <c r="A149" t="s">
        <v>325</v>
      </c>
    </row>
    <row r="150" spans="1:1" x14ac:dyDescent="0.25">
      <c r="A150" t="s">
        <v>326</v>
      </c>
    </row>
    <row r="151" spans="1:1" x14ac:dyDescent="0.25">
      <c r="A151" t="s">
        <v>327</v>
      </c>
    </row>
    <row r="152" spans="1:1" x14ac:dyDescent="0.25">
      <c r="A152" t="s">
        <v>328</v>
      </c>
    </row>
    <row r="153" spans="1:1" x14ac:dyDescent="0.25">
      <c r="A153" t="s">
        <v>329</v>
      </c>
    </row>
    <row r="154" spans="1:1" x14ac:dyDescent="0.25">
      <c r="A154" t="s">
        <v>330</v>
      </c>
    </row>
    <row r="155" spans="1:1" x14ac:dyDescent="0.25">
      <c r="A155" t="s">
        <v>331</v>
      </c>
    </row>
    <row r="156" spans="1:1" x14ac:dyDescent="0.25">
      <c r="A156" t="s">
        <v>332</v>
      </c>
    </row>
    <row r="157" spans="1:1" x14ac:dyDescent="0.25">
      <c r="A157" t="s">
        <v>333</v>
      </c>
    </row>
    <row r="158" spans="1:1" x14ac:dyDescent="0.25">
      <c r="A158" t="s">
        <v>334</v>
      </c>
    </row>
    <row r="159" spans="1:1" x14ac:dyDescent="0.25">
      <c r="A159" t="s">
        <v>335</v>
      </c>
    </row>
    <row r="160" spans="1:1" x14ac:dyDescent="0.25">
      <c r="A160" t="s">
        <v>336</v>
      </c>
    </row>
    <row r="161" spans="1:1" x14ac:dyDescent="0.25">
      <c r="A161" t="s">
        <v>337</v>
      </c>
    </row>
    <row r="162" spans="1:1" x14ac:dyDescent="0.25">
      <c r="A162" t="s">
        <v>338</v>
      </c>
    </row>
    <row r="163" spans="1:1" x14ac:dyDescent="0.25">
      <c r="A163" t="s">
        <v>339</v>
      </c>
    </row>
    <row r="164" spans="1:1" x14ac:dyDescent="0.25">
      <c r="A164" t="s">
        <v>340</v>
      </c>
    </row>
    <row r="165" spans="1:1" x14ac:dyDescent="0.25">
      <c r="A165" t="s">
        <v>341</v>
      </c>
    </row>
    <row r="166" spans="1:1" x14ac:dyDescent="0.25">
      <c r="A166" t="s">
        <v>342</v>
      </c>
    </row>
    <row r="167" spans="1:1" x14ac:dyDescent="0.25">
      <c r="A167" t="s">
        <v>343</v>
      </c>
    </row>
    <row r="168" spans="1:1" x14ac:dyDescent="0.25">
      <c r="A168" t="s">
        <v>344</v>
      </c>
    </row>
    <row r="169" spans="1:1" x14ac:dyDescent="0.25">
      <c r="A169" t="s">
        <v>345</v>
      </c>
    </row>
    <row r="170" spans="1:1" x14ac:dyDescent="0.25">
      <c r="A170" t="s">
        <v>346</v>
      </c>
    </row>
    <row r="171" spans="1:1" x14ac:dyDescent="0.25">
      <c r="A171" t="s">
        <v>347</v>
      </c>
    </row>
    <row r="172" spans="1:1" x14ac:dyDescent="0.25">
      <c r="A172" t="s">
        <v>348</v>
      </c>
    </row>
    <row r="173" spans="1:1" x14ac:dyDescent="0.25">
      <c r="A173" t="s">
        <v>349</v>
      </c>
    </row>
    <row r="174" spans="1:1" x14ac:dyDescent="0.25">
      <c r="A174" t="s">
        <v>350</v>
      </c>
    </row>
    <row r="175" spans="1:1" x14ac:dyDescent="0.25">
      <c r="A175" t="s">
        <v>351</v>
      </c>
    </row>
    <row r="176" spans="1:1" x14ac:dyDescent="0.25">
      <c r="A176" t="s">
        <v>352</v>
      </c>
    </row>
    <row r="177" spans="1:1" x14ac:dyDescent="0.25">
      <c r="A177" t="s">
        <v>353</v>
      </c>
    </row>
    <row r="178" spans="1:1" x14ac:dyDescent="0.25">
      <c r="A178" t="s">
        <v>354</v>
      </c>
    </row>
    <row r="179" spans="1:1" x14ac:dyDescent="0.25">
      <c r="A179" t="s">
        <v>355</v>
      </c>
    </row>
    <row r="180" spans="1:1" x14ac:dyDescent="0.25">
      <c r="A180" t="s">
        <v>356</v>
      </c>
    </row>
    <row r="181" spans="1:1" x14ac:dyDescent="0.25">
      <c r="A181" t="s">
        <v>357</v>
      </c>
    </row>
    <row r="182" spans="1:1" x14ac:dyDescent="0.25">
      <c r="A182" t="s">
        <v>358</v>
      </c>
    </row>
    <row r="183" spans="1:1" x14ac:dyDescent="0.25">
      <c r="A183" t="s">
        <v>135</v>
      </c>
    </row>
    <row r="184" spans="1:1" x14ac:dyDescent="0.25">
      <c r="A184" t="s">
        <v>359</v>
      </c>
    </row>
    <row r="185" spans="1:1" x14ac:dyDescent="0.25">
      <c r="A185" t="s">
        <v>360</v>
      </c>
    </row>
    <row r="186" spans="1:1" x14ac:dyDescent="0.25">
      <c r="A186" t="s">
        <v>361</v>
      </c>
    </row>
    <row r="187" spans="1:1" x14ac:dyDescent="0.25">
      <c r="A187" t="s">
        <v>362</v>
      </c>
    </row>
    <row r="188" spans="1:1" x14ac:dyDescent="0.25">
      <c r="A188" t="s">
        <v>363</v>
      </c>
    </row>
    <row r="189" spans="1:1" x14ac:dyDescent="0.25">
      <c r="A189" t="s">
        <v>364</v>
      </c>
    </row>
    <row r="190" spans="1:1" x14ac:dyDescent="0.25">
      <c r="A190" t="s">
        <v>365</v>
      </c>
    </row>
    <row r="191" spans="1:1" x14ac:dyDescent="0.25">
      <c r="A191" t="s">
        <v>366</v>
      </c>
    </row>
    <row r="192" spans="1:1" x14ac:dyDescent="0.25">
      <c r="A192" t="s">
        <v>367</v>
      </c>
    </row>
    <row r="193" spans="1:1" x14ac:dyDescent="0.25">
      <c r="A193" t="s">
        <v>368</v>
      </c>
    </row>
    <row r="194" spans="1:1" x14ac:dyDescent="0.25">
      <c r="A194" t="s">
        <v>369</v>
      </c>
    </row>
    <row r="195" spans="1:1" x14ac:dyDescent="0.25">
      <c r="A195" t="s">
        <v>370</v>
      </c>
    </row>
    <row r="196" spans="1:1" x14ac:dyDescent="0.25">
      <c r="A196" t="s">
        <v>371</v>
      </c>
    </row>
    <row r="197" spans="1:1" x14ac:dyDescent="0.25">
      <c r="A197" t="s">
        <v>145</v>
      </c>
    </row>
    <row r="198" spans="1:1" x14ac:dyDescent="0.25">
      <c r="A198" t="s">
        <v>372</v>
      </c>
    </row>
    <row r="199" spans="1:1" x14ac:dyDescent="0.25">
      <c r="A199" t="s">
        <v>373</v>
      </c>
    </row>
    <row r="200" spans="1:1" x14ac:dyDescent="0.25">
      <c r="A200" t="s">
        <v>374</v>
      </c>
    </row>
    <row r="201" spans="1:1" x14ac:dyDescent="0.25">
      <c r="A201" t="s">
        <v>375</v>
      </c>
    </row>
    <row r="202" spans="1:1" x14ac:dyDescent="0.25">
      <c r="A202" t="s">
        <v>376</v>
      </c>
    </row>
    <row r="203" spans="1:1" x14ac:dyDescent="0.25">
      <c r="A203" t="s">
        <v>377</v>
      </c>
    </row>
    <row r="204" spans="1:1" x14ac:dyDescent="0.25">
      <c r="A204" t="s">
        <v>378</v>
      </c>
    </row>
    <row r="205" spans="1:1" x14ac:dyDescent="0.25">
      <c r="A205" t="s">
        <v>379</v>
      </c>
    </row>
    <row r="206" spans="1:1" x14ac:dyDescent="0.25">
      <c r="A206" t="s">
        <v>380</v>
      </c>
    </row>
    <row r="207" spans="1:1" x14ac:dyDescent="0.25">
      <c r="A207" t="s">
        <v>381</v>
      </c>
    </row>
    <row r="208" spans="1:1" x14ac:dyDescent="0.25">
      <c r="A208" t="s">
        <v>158</v>
      </c>
    </row>
    <row r="209" spans="1:1" x14ac:dyDescent="0.25">
      <c r="A209" t="s">
        <v>159</v>
      </c>
    </row>
    <row r="210" spans="1:1" x14ac:dyDescent="0.25">
      <c r="A210" t="s">
        <v>382</v>
      </c>
    </row>
    <row r="211" spans="1:1" x14ac:dyDescent="0.2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0"/>
  <sheetViews>
    <sheetView workbookViewId="0">
      <selection activeCell="E1" sqref="E1:F1048576"/>
    </sheetView>
  </sheetViews>
  <sheetFormatPr defaultRowHeight="12" x14ac:dyDescent="0.25"/>
  <cols>
    <col min="1" max="1" width="55.77734375" customWidth="1"/>
    <col min="3" max="4" width="20.77734375" customWidth="1"/>
    <col min="5" max="6" width="20.77734375" style="74" customWidth="1"/>
    <col min="7" max="7" width="20.77734375" customWidth="1"/>
  </cols>
  <sheetData>
    <row r="1" spans="1:7" x14ac:dyDescent="0.25">
      <c r="A1" t="s">
        <v>174</v>
      </c>
      <c r="B1" t="s">
        <v>175</v>
      </c>
      <c r="C1" t="s">
        <v>176</v>
      </c>
      <c r="D1" t="s">
        <v>177</v>
      </c>
      <c r="E1" s="74" t="s">
        <v>178</v>
      </c>
      <c r="F1" s="74" t="s">
        <v>179</v>
      </c>
      <c r="G1" t="s">
        <v>180</v>
      </c>
    </row>
    <row r="2" spans="1:7" x14ac:dyDescent="0.25">
      <c r="A2" t="s">
        <v>608</v>
      </c>
      <c r="B2" t="s">
        <v>609</v>
      </c>
      <c r="C2" t="s">
        <v>211</v>
      </c>
      <c r="E2" s="74">
        <v>4091936.37</v>
      </c>
      <c r="G2" t="str">
        <f>IF(OR(NOT(ISERROR(VLOOKUP(C2,'.Validation'!A:A,1,0))),C2=""),"","没有找到该科目,请检查")</f>
        <v/>
      </c>
    </row>
    <row r="3" spans="1:7" x14ac:dyDescent="0.25">
      <c r="A3" t="s">
        <v>608</v>
      </c>
      <c r="B3" t="s">
        <v>610</v>
      </c>
      <c r="C3" t="s">
        <v>200</v>
      </c>
      <c r="F3" s="74">
        <v>4091936.37</v>
      </c>
      <c r="G3" t="str">
        <f>IF(OR(NOT(ISERROR(VLOOKUP(C3,'.Validation'!A:A,1,0))),C3=""),"","没有找到该科目,请检查")</f>
        <v/>
      </c>
    </row>
    <row r="4" spans="1:7" x14ac:dyDescent="0.25">
      <c r="G4" t="str">
        <f>IF(OR(NOT(ISERROR(VLOOKUP(C4,'.Validation'!A:A,1,0))),C4=""),"","没有找到该科目,请检查")</f>
        <v/>
      </c>
    </row>
    <row r="5" spans="1:7" x14ac:dyDescent="0.25">
      <c r="G5" t="str">
        <f>IF(OR(NOT(ISERROR(VLOOKUP(C5,'.Validation'!A:A,1,0))),C5=""),"","没有找到该科目,请检查")</f>
        <v/>
      </c>
    </row>
    <row r="6" spans="1:7" x14ac:dyDescent="0.25">
      <c r="G6" t="str">
        <f>IF(OR(NOT(ISERROR(VLOOKUP(C6,'.Validation'!A:A,1,0))),C6=""),"","没有找到该科目,请检查")</f>
        <v/>
      </c>
    </row>
    <row r="7" spans="1:7" x14ac:dyDescent="0.25">
      <c r="G7" t="str">
        <f>IF(OR(NOT(ISERROR(VLOOKUP(C7,'.Validation'!A:A,1,0))),C7=""),"","没有找到该科目,请检查")</f>
        <v/>
      </c>
    </row>
    <row r="8" spans="1:7" x14ac:dyDescent="0.25">
      <c r="G8" t="str">
        <f>IF(OR(NOT(ISERROR(VLOOKUP(C8,'.Validation'!A:A,1,0))),C8=""),"","没有找到该科目,请检查")</f>
        <v/>
      </c>
    </row>
    <row r="9" spans="1:7" x14ac:dyDescent="0.25">
      <c r="G9" t="str">
        <f>IF(OR(NOT(ISERROR(VLOOKUP(C9,'.Validation'!A:A,1,0))),C9=""),"","没有找到该科目,请检查")</f>
        <v/>
      </c>
    </row>
    <row r="10" spans="1:7" x14ac:dyDescent="0.25">
      <c r="G10" t="str">
        <f>IF(OR(NOT(ISERROR(VLOOKUP(C10,'.Validation'!A:A,1,0))),C10=""),"","没有找到该科目,请检查")</f>
        <v/>
      </c>
    </row>
    <row r="11" spans="1:7" x14ac:dyDescent="0.25">
      <c r="G11" t="str">
        <f>IF(OR(NOT(ISERROR(VLOOKUP(C11,'.Validation'!A:A,1,0))),C11=""),"","没有找到该科目,请检查")</f>
        <v/>
      </c>
    </row>
    <row r="12" spans="1:7" x14ac:dyDescent="0.25">
      <c r="G12" t="str">
        <f>IF(OR(NOT(ISERROR(VLOOKUP(C12,'.Validation'!A:A,1,0))),C12=""),"","没有找到该科目,请检查")</f>
        <v/>
      </c>
    </row>
    <row r="13" spans="1:7" x14ac:dyDescent="0.25">
      <c r="G13" t="str">
        <f>IF(OR(NOT(ISERROR(VLOOKUP(C13,'.Validation'!A:A,1,0))),C13=""),"","没有找到该科目,请检查")</f>
        <v/>
      </c>
    </row>
    <row r="14" spans="1:7" x14ac:dyDescent="0.25">
      <c r="G14" t="str">
        <f>IF(OR(NOT(ISERROR(VLOOKUP(C14,'.Validation'!A:A,1,0))),C14=""),"","没有找到该科目,请检查")</f>
        <v/>
      </c>
    </row>
    <row r="15" spans="1:7" x14ac:dyDescent="0.25">
      <c r="G15" t="str">
        <f>IF(OR(NOT(ISERROR(VLOOKUP(C15,'.Validation'!A:A,1,0))),C15=""),"","没有找到该科目,请检查")</f>
        <v/>
      </c>
    </row>
    <row r="16" spans="1:7" x14ac:dyDescent="0.25">
      <c r="G16" t="str">
        <f>IF(OR(NOT(ISERROR(VLOOKUP(C16,'.Validation'!A:A,1,0))),C16=""),"","没有找到该科目,请检查")</f>
        <v/>
      </c>
    </row>
    <row r="17" spans="7:7" x14ac:dyDescent="0.25">
      <c r="G17" t="str">
        <f>IF(OR(NOT(ISERROR(VLOOKUP(C17,'.Validation'!A:A,1,0))),C17=""),"","没有找到该科目,请检查")</f>
        <v/>
      </c>
    </row>
    <row r="18" spans="7:7" x14ac:dyDescent="0.25">
      <c r="G18" t="str">
        <f>IF(OR(NOT(ISERROR(VLOOKUP(C18,'.Validation'!A:A,1,0))),C18=""),"","没有找到该科目,请检查")</f>
        <v/>
      </c>
    </row>
    <row r="19" spans="7:7" x14ac:dyDescent="0.25">
      <c r="G19" t="str">
        <f>IF(OR(NOT(ISERROR(VLOOKUP(C19,'.Validation'!A:A,1,0))),C19=""),"","没有找到该科目,请检查")</f>
        <v/>
      </c>
    </row>
    <row r="20" spans="7:7" x14ac:dyDescent="0.25">
      <c r="G20" t="str">
        <f>IF(OR(NOT(ISERROR(VLOOKUP(C20,'.Validation'!A:A,1,0))),C20=""),"","没有找到该科目,请检查")</f>
        <v/>
      </c>
    </row>
    <row r="21" spans="7:7" x14ac:dyDescent="0.25">
      <c r="G21" t="str">
        <f>IF(OR(NOT(ISERROR(VLOOKUP(C21,'.Validation'!A:A,1,0))),C21=""),"","没有找到该科目,请检查")</f>
        <v/>
      </c>
    </row>
    <row r="22" spans="7:7" x14ac:dyDescent="0.25">
      <c r="G22" t="str">
        <f>IF(OR(NOT(ISERROR(VLOOKUP(C22,'.Validation'!A:A,1,0))),C22=""),"","没有找到该科目,请检查")</f>
        <v/>
      </c>
    </row>
    <row r="23" spans="7:7" x14ac:dyDescent="0.25">
      <c r="G23" t="str">
        <f>IF(OR(NOT(ISERROR(VLOOKUP(C23,'.Validation'!A:A,1,0))),C23=""),"","没有找到该科目,请检查")</f>
        <v/>
      </c>
    </row>
    <row r="24" spans="7:7" x14ac:dyDescent="0.25">
      <c r="G24" t="str">
        <f>IF(OR(NOT(ISERROR(VLOOKUP(C24,'.Validation'!A:A,1,0))),C24=""),"","没有找到该科目,请检查")</f>
        <v/>
      </c>
    </row>
    <row r="25" spans="7:7" x14ac:dyDescent="0.25">
      <c r="G25" t="str">
        <f>IF(OR(NOT(ISERROR(VLOOKUP(C25,'.Validation'!A:A,1,0))),C25=""),"","没有找到该科目,请检查")</f>
        <v/>
      </c>
    </row>
    <row r="26" spans="7:7" x14ac:dyDescent="0.25">
      <c r="G26" t="str">
        <f>IF(OR(NOT(ISERROR(VLOOKUP(C26,'.Validation'!A:A,1,0))),C26=""),"","没有找到该科目,请检查")</f>
        <v/>
      </c>
    </row>
    <row r="27" spans="7:7" x14ac:dyDescent="0.25">
      <c r="G27" t="str">
        <f>IF(OR(NOT(ISERROR(VLOOKUP(C27,'.Validation'!A:A,1,0))),C27=""),"","没有找到该科目,请检查")</f>
        <v/>
      </c>
    </row>
    <row r="28" spans="7:7" x14ac:dyDescent="0.25">
      <c r="G28" t="str">
        <f>IF(OR(NOT(ISERROR(VLOOKUP(C28,'.Validation'!A:A,1,0))),C28=""),"","没有找到该科目,请检查")</f>
        <v/>
      </c>
    </row>
    <row r="29" spans="7:7" x14ac:dyDescent="0.25">
      <c r="G29" t="str">
        <f>IF(OR(NOT(ISERROR(VLOOKUP(C29,'.Validation'!A:A,1,0))),C29=""),"","没有找到该科目,请检查")</f>
        <v/>
      </c>
    </row>
    <row r="30" spans="7:7" x14ac:dyDescent="0.25">
      <c r="G30" t="str">
        <f>IF(OR(NOT(ISERROR(VLOOKUP(C30,'.Validation'!A:A,1,0))),C30=""),"","没有找到该科目,请检查")</f>
        <v/>
      </c>
    </row>
    <row r="31" spans="7:7" x14ac:dyDescent="0.25">
      <c r="G31" t="str">
        <f>IF(OR(NOT(ISERROR(VLOOKUP(C31,'.Validation'!A:A,1,0))),C31=""),"","没有找到该科目,请检查")</f>
        <v/>
      </c>
    </row>
    <row r="32" spans="7:7" x14ac:dyDescent="0.25">
      <c r="G32" t="str">
        <f>IF(OR(NOT(ISERROR(VLOOKUP(C32,'.Validation'!A:A,1,0))),C32=""),"","没有找到该科目,请检查")</f>
        <v/>
      </c>
    </row>
    <row r="33" spans="7:7" x14ac:dyDescent="0.25">
      <c r="G33" t="str">
        <f>IF(OR(NOT(ISERROR(VLOOKUP(C33,'.Validation'!A:A,1,0))),C33=""),"","没有找到该科目,请检查")</f>
        <v/>
      </c>
    </row>
    <row r="34" spans="7:7" x14ac:dyDescent="0.25">
      <c r="G34" t="str">
        <f>IF(OR(NOT(ISERROR(VLOOKUP(C34,'.Validation'!A:A,1,0))),C34=""),"","没有找到该科目,请检查")</f>
        <v/>
      </c>
    </row>
    <row r="35" spans="7:7" x14ac:dyDescent="0.25">
      <c r="G35" t="str">
        <f>IF(OR(NOT(ISERROR(VLOOKUP(C35,'.Validation'!A:A,1,0))),C35=""),"","没有找到该科目,请检查")</f>
        <v/>
      </c>
    </row>
    <row r="36" spans="7:7" x14ac:dyDescent="0.25">
      <c r="G36" t="str">
        <f>IF(OR(NOT(ISERROR(VLOOKUP(C36,'.Validation'!A:A,1,0))),C36=""),"","没有找到该科目,请检查")</f>
        <v/>
      </c>
    </row>
    <row r="37" spans="7:7" x14ac:dyDescent="0.25">
      <c r="G37" t="str">
        <f>IF(OR(NOT(ISERROR(VLOOKUP(C37,'.Validation'!A:A,1,0))),C37=""),"","没有找到该科目,请检查")</f>
        <v/>
      </c>
    </row>
    <row r="38" spans="7:7" x14ac:dyDescent="0.25">
      <c r="G38" t="str">
        <f>IF(OR(NOT(ISERROR(VLOOKUP(C38,'.Validation'!A:A,1,0))),C38=""),"","没有找到该科目,请检查")</f>
        <v/>
      </c>
    </row>
    <row r="39" spans="7:7" x14ac:dyDescent="0.25">
      <c r="G39" t="str">
        <f>IF(OR(NOT(ISERROR(VLOOKUP(C39,'.Validation'!A:A,1,0))),C39=""),"","没有找到该科目,请检查")</f>
        <v/>
      </c>
    </row>
    <row r="40" spans="7:7" x14ac:dyDescent="0.25">
      <c r="G40" t="str">
        <f>IF(OR(NOT(ISERROR(VLOOKUP(C40,'.Validation'!A:A,1,0))),C40=""),"","没有找到该科目,请检查")</f>
        <v/>
      </c>
    </row>
    <row r="41" spans="7:7" x14ac:dyDescent="0.25">
      <c r="G41" t="str">
        <f>IF(OR(NOT(ISERROR(VLOOKUP(C41,'.Validation'!A:A,1,0))),C41=""),"","没有找到该科目,请检查")</f>
        <v/>
      </c>
    </row>
    <row r="42" spans="7:7" x14ac:dyDescent="0.25">
      <c r="G42" t="str">
        <f>IF(OR(NOT(ISERROR(VLOOKUP(C42,'.Validation'!A:A,1,0))),C42=""),"","没有找到该科目,请检查")</f>
        <v/>
      </c>
    </row>
    <row r="43" spans="7:7" x14ac:dyDescent="0.25">
      <c r="G43" t="str">
        <f>IF(OR(NOT(ISERROR(VLOOKUP(C43,'.Validation'!A:A,1,0))),C43=""),"","没有找到该科目,请检查")</f>
        <v/>
      </c>
    </row>
    <row r="44" spans="7:7" x14ac:dyDescent="0.25">
      <c r="G44" t="str">
        <f>IF(OR(NOT(ISERROR(VLOOKUP(C44,'.Validation'!A:A,1,0))),C44=""),"","没有找到该科目,请检查")</f>
        <v/>
      </c>
    </row>
    <row r="45" spans="7:7" x14ac:dyDescent="0.25">
      <c r="G45" t="str">
        <f>IF(OR(NOT(ISERROR(VLOOKUP(C45,'.Validation'!A:A,1,0))),C45=""),"","没有找到该科目,请检查")</f>
        <v/>
      </c>
    </row>
    <row r="46" spans="7:7" x14ac:dyDescent="0.25">
      <c r="G46" t="str">
        <f>IF(OR(NOT(ISERROR(VLOOKUP(C46,'.Validation'!A:A,1,0))),C46=""),"","没有找到该科目,请检查")</f>
        <v/>
      </c>
    </row>
    <row r="47" spans="7:7" x14ac:dyDescent="0.25">
      <c r="G47" t="str">
        <f>IF(OR(NOT(ISERROR(VLOOKUP(C47,'.Validation'!A:A,1,0))),C47=""),"","没有找到该科目,请检查")</f>
        <v/>
      </c>
    </row>
    <row r="48" spans="7:7" x14ac:dyDescent="0.25">
      <c r="G48" t="str">
        <f>IF(OR(NOT(ISERROR(VLOOKUP(C48,'.Validation'!A:A,1,0))),C48=""),"","没有找到该科目,请检查")</f>
        <v/>
      </c>
    </row>
    <row r="49" spans="7:7" x14ac:dyDescent="0.25">
      <c r="G49" t="str">
        <f>IF(OR(NOT(ISERROR(VLOOKUP(C49,'.Validation'!A:A,1,0))),C49=""),"","没有找到该科目,请检查")</f>
        <v/>
      </c>
    </row>
    <row r="50" spans="7:7" x14ac:dyDescent="0.25">
      <c r="G50" t="str">
        <f>IF(OR(NOT(ISERROR(VLOOKUP(C50,'.Validation'!A:A,1,0))),C50=""),"","没有找到该科目,请检查")</f>
        <v/>
      </c>
    </row>
    <row r="51" spans="7:7" x14ac:dyDescent="0.25">
      <c r="G51" t="str">
        <f>IF(OR(NOT(ISERROR(VLOOKUP(C51,'.Validation'!A:A,1,0))),C51=""),"","没有找到该科目,请检查")</f>
        <v/>
      </c>
    </row>
    <row r="52" spans="7:7" x14ac:dyDescent="0.25">
      <c r="G52" t="str">
        <f>IF(OR(NOT(ISERROR(VLOOKUP(C52,'.Validation'!A:A,1,0))),C52=""),"","没有找到该科目,请检查")</f>
        <v/>
      </c>
    </row>
    <row r="53" spans="7:7" x14ac:dyDescent="0.25">
      <c r="G53" t="str">
        <f>IF(OR(NOT(ISERROR(VLOOKUP(C53,'.Validation'!A:A,1,0))),C53=""),"","没有找到该科目,请检查")</f>
        <v/>
      </c>
    </row>
    <row r="54" spans="7:7" x14ac:dyDescent="0.25">
      <c r="G54" t="str">
        <f>IF(OR(NOT(ISERROR(VLOOKUP(C54,'.Validation'!A:A,1,0))),C54=""),"","没有找到该科目,请检查")</f>
        <v/>
      </c>
    </row>
    <row r="55" spans="7:7" x14ac:dyDescent="0.25">
      <c r="G55" t="str">
        <f>IF(OR(NOT(ISERROR(VLOOKUP(C55,'.Validation'!A:A,1,0))),C55=""),"","没有找到该科目,请检查")</f>
        <v/>
      </c>
    </row>
    <row r="56" spans="7:7" x14ac:dyDescent="0.25">
      <c r="G56" t="str">
        <f>IF(OR(NOT(ISERROR(VLOOKUP(C56,'.Validation'!A:A,1,0))),C56=""),"","没有找到该科目,请检查")</f>
        <v/>
      </c>
    </row>
    <row r="57" spans="7:7" x14ac:dyDescent="0.25">
      <c r="G57" t="str">
        <f>IF(OR(NOT(ISERROR(VLOOKUP(C57,'.Validation'!A:A,1,0))),C57=""),"","没有找到该科目,请检查")</f>
        <v/>
      </c>
    </row>
    <row r="58" spans="7:7" x14ac:dyDescent="0.25">
      <c r="G58" t="str">
        <f>IF(OR(NOT(ISERROR(VLOOKUP(C58,'.Validation'!A:A,1,0))),C58=""),"","没有找到该科目,请检查")</f>
        <v/>
      </c>
    </row>
    <row r="59" spans="7:7" x14ac:dyDescent="0.25">
      <c r="G59" t="str">
        <f>IF(OR(NOT(ISERROR(VLOOKUP(C59,'.Validation'!A:A,1,0))),C59=""),"","没有找到该科目,请检查")</f>
        <v/>
      </c>
    </row>
    <row r="60" spans="7:7" x14ac:dyDescent="0.25">
      <c r="G60" t="str">
        <f>IF(OR(NOT(ISERROR(VLOOKUP(C60,'.Validation'!A:A,1,0))),C60=""),"","没有找到该科目,请检查")</f>
        <v/>
      </c>
    </row>
    <row r="61" spans="7:7" x14ac:dyDescent="0.25">
      <c r="G61" t="str">
        <f>IF(OR(NOT(ISERROR(VLOOKUP(C61,'.Validation'!A:A,1,0))),C61=""),"","没有找到该科目,请检查")</f>
        <v/>
      </c>
    </row>
    <row r="62" spans="7:7" x14ac:dyDescent="0.25">
      <c r="G62" t="str">
        <f>IF(OR(NOT(ISERROR(VLOOKUP(C62,'.Validation'!A:A,1,0))),C62=""),"","没有找到该科目,请检查")</f>
        <v/>
      </c>
    </row>
    <row r="63" spans="7:7" x14ac:dyDescent="0.25">
      <c r="G63" t="str">
        <f>IF(OR(NOT(ISERROR(VLOOKUP(C63,'.Validation'!A:A,1,0))),C63=""),"","没有找到该科目,请检查")</f>
        <v/>
      </c>
    </row>
    <row r="64" spans="7:7" x14ac:dyDescent="0.25">
      <c r="G64" t="str">
        <f>IF(OR(NOT(ISERROR(VLOOKUP(C64,'.Validation'!A:A,1,0))),C64=""),"","没有找到该科目,请检查")</f>
        <v/>
      </c>
    </row>
    <row r="65" spans="7:7" x14ac:dyDescent="0.25">
      <c r="G65" t="str">
        <f>IF(OR(NOT(ISERROR(VLOOKUP(C65,'.Validation'!A:A,1,0))),C65=""),"","没有找到该科目,请检查")</f>
        <v/>
      </c>
    </row>
    <row r="66" spans="7:7" x14ac:dyDescent="0.25">
      <c r="G66" t="str">
        <f>IF(OR(NOT(ISERROR(VLOOKUP(C66,'.Validation'!A:A,1,0))),C66=""),"","没有找到该科目,请检查")</f>
        <v/>
      </c>
    </row>
    <row r="67" spans="7:7" x14ac:dyDescent="0.25">
      <c r="G67" t="str">
        <f>IF(OR(NOT(ISERROR(VLOOKUP(C67,'.Validation'!A:A,1,0))),C67=""),"","没有找到该科目,请检查")</f>
        <v/>
      </c>
    </row>
    <row r="68" spans="7:7" x14ac:dyDescent="0.25">
      <c r="G68" t="str">
        <f>IF(OR(NOT(ISERROR(VLOOKUP(C68,'.Validation'!A:A,1,0))),C68=""),"","没有找到该科目,请检查")</f>
        <v/>
      </c>
    </row>
    <row r="69" spans="7:7" x14ac:dyDescent="0.25">
      <c r="G69" t="str">
        <f>IF(OR(NOT(ISERROR(VLOOKUP(C69,'.Validation'!A:A,1,0))),C69=""),"","没有找到该科目,请检查")</f>
        <v/>
      </c>
    </row>
    <row r="70" spans="7:7" x14ac:dyDescent="0.25">
      <c r="G70" t="str">
        <f>IF(OR(NOT(ISERROR(VLOOKUP(C70,'.Validation'!A:A,1,0))),C70=""),"","没有找到该科目,请检查")</f>
        <v/>
      </c>
    </row>
    <row r="71" spans="7:7" x14ac:dyDescent="0.25">
      <c r="G71" t="str">
        <f>IF(OR(NOT(ISERROR(VLOOKUP(C71,'.Validation'!A:A,1,0))),C71=""),"","没有找到该科目,请检查")</f>
        <v/>
      </c>
    </row>
    <row r="72" spans="7:7" x14ac:dyDescent="0.25">
      <c r="G72" t="str">
        <f>IF(OR(NOT(ISERROR(VLOOKUP(C72,'.Validation'!A:A,1,0))),C72=""),"","没有找到该科目,请检查")</f>
        <v/>
      </c>
    </row>
    <row r="73" spans="7:7" x14ac:dyDescent="0.25">
      <c r="G73" t="str">
        <f>IF(OR(NOT(ISERROR(VLOOKUP(C73,'.Validation'!A:A,1,0))),C73=""),"","没有找到该科目,请检查")</f>
        <v/>
      </c>
    </row>
    <row r="74" spans="7:7" x14ac:dyDescent="0.25">
      <c r="G74" t="str">
        <f>IF(OR(NOT(ISERROR(VLOOKUP(C74,'.Validation'!A:A,1,0))),C74=""),"","没有找到该科目,请检查")</f>
        <v/>
      </c>
    </row>
    <row r="75" spans="7:7" x14ac:dyDescent="0.25">
      <c r="G75" t="str">
        <f>IF(OR(NOT(ISERROR(VLOOKUP(C75,'.Validation'!A:A,1,0))),C75=""),"","没有找到该科目,请检查")</f>
        <v/>
      </c>
    </row>
    <row r="76" spans="7:7" x14ac:dyDescent="0.25">
      <c r="G76" t="str">
        <f>IF(OR(NOT(ISERROR(VLOOKUP(C76,'.Validation'!A:A,1,0))),C76=""),"","没有找到该科目,请检查")</f>
        <v/>
      </c>
    </row>
    <row r="77" spans="7:7" x14ac:dyDescent="0.25">
      <c r="G77" t="str">
        <f>IF(OR(NOT(ISERROR(VLOOKUP(C77,'.Validation'!A:A,1,0))),C77=""),"","没有找到该科目,请检查")</f>
        <v/>
      </c>
    </row>
    <row r="78" spans="7:7" x14ac:dyDescent="0.25">
      <c r="G78" t="str">
        <f>IF(OR(NOT(ISERROR(VLOOKUP(C78,'.Validation'!A:A,1,0))),C78=""),"","没有找到该科目,请检查")</f>
        <v/>
      </c>
    </row>
    <row r="79" spans="7:7" x14ac:dyDescent="0.25">
      <c r="G79" t="str">
        <f>IF(OR(NOT(ISERROR(VLOOKUP(C79,'.Validation'!A:A,1,0))),C79=""),"","没有找到该科目,请检查")</f>
        <v/>
      </c>
    </row>
    <row r="80" spans="7:7" x14ac:dyDescent="0.25">
      <c r="G80" t="str">
        <f>IF(OR(NOT(ISERROR(VLOOKUP(C80,'.Validation'!A:A,1,0))),C80=""),"","没有找到该科目,请检查")</f>
        <v/>
      </c>
    </row>
    <row r="81" spans="7:7" x14ac:dyDescent="0.25">
      <c r="G81" t="str">
        <f>IF(OR(NOT(ISERROR(VLOOKUP(C81,'.Validation'!A:A,1,0))),C81=""),"","没有找到该科目,请检查")</f>
        <v/>
      </c>
    </row>
    <row r="82" spans="7:7" x14ac:dyDescent="0.25">
      <c r="G82" t="str">
        <f>IF(OR(NOT(ISERROR(VLOOKUP(C82,'.Validation'!A:A,1,0))),C82=""),"","没有找到该科目,请检查")</f>
        <v/>
      </c>
    </row>
    <row r="83" spans="7:7" x14ac:dyDescent="0.25">
      <c r="G83" t="str">
        <f>IF(OR(NOT(ISERROR(VLOOKUP(C83,'.Validation'!A:A,1,0))),C83=""),"","没有找到该科目,请检查")</f>
        <v/>
      </c>
    </row>
    <row r="84" spans="7:7" x14ac:dyDescent="0.25">
      <c r="G84" t="str">
        <f>IF(OR(NOT(ISERROR(VLOOKUP(C84,'.Validation'!A:A,1,0))),C84=""),"","没有找到该科目,请检查")</f>
        <v/>
      </c>
    </row>
    <row r="85" spans="7:7" x14ac:dyDescent="0.25">
      <c r="G85" t="str">
        <f>IF(OR(NOT(ISERROR(VLOOKUP(C85,'.Validation'!A:A,1,0))),C85=""),"","没有找到该科目,请检查")</f>
        <v/>
      </c>
    </row>
    <row r="86" spans="7:7" x14ac:dyDescent="0.25">
      <c r="G86" t="str">
        <f>IF(OR(NOT(ISERROR(VLOOKUP(C86,'.Validation'!A:A,1,0))),C86=""),"","没有找到该科目,请检查")</f>
        <v/>
      </c>
    </row>
    <row r="87" spans="7:7" x14ac:dyDescent="0.25">
      <c r="G87" t="str">
        <f>IF(OR(NOT(ISERROR(VLOOKUP(C87,'.Validation'!A:A,1,0))),C87=""),"","没有找到该科目,请检查")</f>
        <v/>
      </c>
    </row>
    <row r="88" spans="7:7" x14ac:dyDescent="0.25">
      <c r="G88" t="str">
        <f>IF(OR(NOT(ISERROR(VLOOKUP(C88,'.Validation'!A:A,1,0))),C88=""),"","没有找到该科目,请检查")</f>
        <v/>
      </c>
    </row>
    <row r="89" spans="7:7" x14ac:dyDescent="0.25">
      <c r="G89" t="str">
        <f>IF(OR(NOT(ISERROR(VLOOKUP(C89,'.Validation'!A:A,1,0))),C89=""),"","没有找到该科目,请检查")</f>
        <v/>
      </c>
    </row>
    <row r="90" spans="7:7" x14ac:dyDescent="0.25">
      <c r="G90" t="str">
        <f>IF(OR(NOT(ISERROR(VLOOKUP(C90,'.Validation'!A:A,1,0))),C90=""),"","没有找到该科目,请检查")</f>
        <v/>
      </c>
    </row>
    <row r="91" spans="7:7" x14ac:dyDescent="0.25">
      <c r="G91" t="str">
        <f>IF(OR(NOT(ISERROR(VLOOKUP(C91,'.Validation'!A:A,1,0))),C91=""),"","没有找到该科目,请检查")</f>
        <v/>
      </c>
    </row>
    <row r="92" spans="7:7" x14ac:dyDescent="0.25">
      <c r="G92" t="str">
        <f>IF(OR(NOT(ISERROR(VLOOKUP(C92,'.Validation'!A:A,1,0))),C92=""),"","没有找到该科目,请检查")</f>
        <v/>
      </c>
    </row>
    <row r="93" spans="7:7" x14ac:dyDescent="0.25">
      <c r="G93" t="str">
        <f>IF(OR(NOT(ISERROR(VLOOKUP(C93,'.Validation'!A:A,1,0))),C93=""),"","没有找到该科目,请检查")</f>
        <v/>
      </c>
    </row>
    <row r="94" spans="7:7" x14ac:dyDescent="0.25">
      <c r="G94" t="str">
        <f>IF(OR(NOT(ISERROR(VLOOKUP(C94,'.Validation'!A:A,1,0))),C94=""),"","没有找到该科目,请检查")</f>
        <v/>
      </c>
    </row>
    <row r="95" spans="7:7" x14ac:dyDescent="0.25">
      <c r="G95" t="str">
        <f>IF(OR(NOT(ISERROR(VLOOKUP(C95,'.Validation'!A:A,1,0))),C95=""),"","没有找到该科目,请检查")</f>
        <v/>
      </c>
    </row>
    <row r="96" spans="7:7" x14ac:dyDescent="0.25">
      <c r="G96" t="str">
        <f>IF(OR(NOT(ISERROR(VLOOKUP(C96,'.Validation'!A:A,1,0))),C96=""),"","没有找到该科目,请检查")</f>
        <v/>
      </c>
    </row>
    <row r="97" spans="7:7" x14ac:dyDescent="0.25">
      <c r="G97" t="str">
        <f>IF(OR(NOT(ISERROR(VLOOKUP(C97,'.Validation'!A:A,1,0))),C97=""),"","没有找到该科目,请检查")</f>
        <v/>
      </c>
    </row>
    <row r="98" spans="7:7" x14ac:dyDescent="0.25">
      <c r="G98" t="str">
        <f>IF(OR(NOT(ISERROR(VLOOKUP(C98,'.Validation'!A:A,1,0))),C98=""),"","没有找到该科目,请检查")</f>
        <v/>
      </c>
    </row>
    <row r="99" spans="7:7" x14ac:dyDescent="0.25">
      <c r="G99" t="str">
        <f>IF(OR(NOT(ISERROR(VLOOKUP(C99,'.Validation'!A:A,1,0))),C99=""),"","没有找到该科目,请检查")</f>
        <v/>
      </c>
    </row>
    <row r="100" spans="7:7" x14ac:dyDescent="0.25">
      <c r="G100" t="str">
        <f>IF(OR(NOT(ISERROR(VLOOKUP(C100,'.Validation'!A:A,1,0))),C100=""),"","没有找到该科目,请检查")</f>
        <v/>
      </c>
    </row>
    <row r="101" spans="7:7" x14ac:dyDescent="0.25">
      <c r="G101" t="str">
        <f>IF(OR(NOT(ISERROR(VLOOKUP(C101,'.Validation'!A:A,1,0))),C101=""),"","没有找到该科目,请检查")</f>
        <v/>
      </c>
    </row>
    <row r="102" spans="7:7" x14ac:dyDescent="0.25">
      <c r="G102" t="str">
        <f>IF(OR(NOT(ISERROR(VLOOKUP(C102,'.Validation'!A:A,1,0))),C102=""),"","没有找到该科目,请检查")</f>
        <v/>
      </c>
    </row>
    <row r="103" spans="7:7" x14ac:dyDescent="0.25">
      <c r="G103" t="str">
        <f>IF(OR(NOT(ISERROR(VLOOKUP(C103,'.Validation'!A:A,1,0))),C103=""),"","没有找到该科目,请检查")</f>
        <v/>
      </c>
    </row>
    <row r="104" spans="7:7" x14ac:dyDescent="0.25">
      <c r="G104" t="str">
        <f>IF(OR(NOT(ISERROR(VLOOKUP(C104,'.Validation'!A:A,1,0))),C104=""),"","没有找到该科目,请检查")</f>
        <v/>
      </c>
    </row>
    <row r="105" spans="7:7" x14ac:dyDescent="0.25">
      <c r="G105" t="str">
        <f>IF(OR(NOT(ISERROR(VLOOKUP(C105,'.Validation'!A:A,1,0))),C105=""),"","没有找到该科目,请检查")</f>
        <v/>
      </c>
    </row>
    <row r="106" spans="7:7" x14ac:dyDescent="0.25">
      <c r="G106" t="str">
        <f>IF(OR(NOT(ISERROR(VLOOKUP(C106,'.Validation'!A:A,1,0))),C106=""),"","没有找到该科目,请检查")</f>
        <v/>
      </c>
    </row>
    <row r="107" spans="7:7" x14ac:dyDescent="0.25">
      <c r="G107" t="str">
        <f>IF(OR(NOT(ISERROR(VLOOKUP(C107,'.Validation'!A:A,1,0))),C107=""),"","没有找到该科目,请检查")</f>
        <v/>
      </c>
    </row>
    <row r="108" spans="7:7" x14ac:dyDescent="0.25">
      <c r="G108" t="str">
        <f>IF(OR(NOT(ISERROR(VLOOKUP(C108,'.Validation'!A:A,1,0))),C108=""),"","没有找到该科目,请检查")</f>
        <v/>
      </c>
    </row>
    <row r="109" spans="7:7" x14ac:dyDescent="0.25">
      <c r="G109" t="str">
        <f>IF(OR(NOT(ISERROR(VLOOKUP(C109,'.Validation'!A:A,1,0))),C109=""),"","没有找到该科目,请检查")</f>
        <v/>
      </c>
    </row>
    <row r="110" spans="7:7" x14ac:dyDescent="0.25">
      <c r="G110" t="str">
        <f>IF(OR(NOT(ISERROR(VLOOKUP(C110,'.Validation'!A:A,1,0))),C110=""),"","没有找到该科目,请检查")</f>
        <v/>
      </c>
    </row>
    <row r="111" spans="7:7" x14ac:dyDescent="0.25">
      <c r="G111" t="str">
        <f>IF(OR(NOT(ISERROR(VLOOKUP(C111,'.Validation'!A:A,1,0))),C111=""),"","没有找到该科目,请检查")</f>
        <v/>
      </c>
    </row>
    <row r="112" spans="7:7" x14ac:dyDescent="0.25">
      <c r="G112" t="str">
        <f>IF(OR(NOT(ISERROR(VLOOKUP(C112,'.Validation'!A:A,1,0))),C112=""),"","没有找到该科目,请检查")</f>
        <v/>
      </c>
    </row>
    <row r="113" spans="7:7" x14ac:dyDescent="0.25">
      <c r="G113" t="str">
        <f>IF(OR(NOT(ISERROR(VLOOKUP(C113,'.Validation'!A:A,1,0))),C113=""),"","没有找到该科目,请检查")</f>
        <v/>
      </c>
    </row>
    <row r="114" spans="7:7" x14ac:dyDescent="0.25">
      <c r="G114" t="str">
        <f>IF(OR(NOT(ISERROR(VLOOKUP(C114,'.Validation'!A:A,1,0))),C114=""),"","没有找到该科目,请检查")</f>
        <v/>
      </c>
    </row>
    <row r="115" spans="7:7" x14ac:dyDescent="0.25">
      <c r="G115" t="str">
        <f>IF(OR(NOT(ISERROR(VLOOKUP(C115,'.Validation'!A:A,1,0))),C115=""),"","没有找到该科目,请检查")</f>
        <v/>
      </c>
    </row>
    <row r="116" spans="7:7" x14ac:dyDescent="0.25">
      <c r="G116" t="str">
        <f>IF(OR(NOT(ISERROR(VLOOKUP(C116,'.Validation'!A:A,1,0))),C116=""),"","没有找到该科目,请检查")</f>
        <v/>
      </c>
    </row>
    <row r="117" spans="7:7" x14ac:dyDescent="0.25">
      <c r="G117" t="str">
        <f>IF(OR(NOT(ISERROR(VLOOKUP(C117,'.Validation'!A:A,1,0))),C117=""),"","没有找到该科目,请检查")</f>
        <v/>
      </c>
    </row>
    <row r="118" spans="7:7" x14ac:dyDescent="0.25">
      <c r="G118" t="str">
        <f>IF(OR(NOT(ISERROR(VLOOKUP(C118,'.Validation'!A:A,1,0))),C118=""),"","没有找到该科目,请检查")</f>
        <v/>
      </c>
    </row>
    <row r="119" spans="7:7" x14ac:dyDescent="0.25">
      <c r="G119" t="str">
        <f>IF(OR(NOT(ISERROR(VLOOKUP(C119,'.Validation'!A:A,1,0))),C119=""),"","没有找到该科目,请检查")</f>
        <v/>
      </c>
    </row>
    <row r="120" spans="7:7" x14ac:dyDescent="0.25">
      <c r="G120" t="str">
        <f>IF(OR(NOT(ISERROR(VLOOKUP(C120,'.Validation'!A:A,1,0))),C120=""),"","没有找到该科目,请检查")</f>
        <v/>
      </c>
    </row>
    <row r="121" spans="7:7" x14ac:dyDescent="0.25">
      <c r="G121" t="str">
        <f>IF(OR(NOT(ISERROR(VLOOKUP(C121,'.Validation'!A:A,1,0))),C121=""),"","没有找到该科目,请检查")</f>
        <v/>
      </c>
    </row>
    <row r="122" spans="7:7" x14ac:dyDescent="0.25">
      <c r="G122" t="str">
        <f>IF(OR(NOT(ISERROR(VLOOKUP(C122,'.Validation'!A:A,1,0))),C122=""),"","没有找到该科目,请检查")</f>
        <v/>
      </c>
    </row>
    <row r="123" spans="7:7" x14ac:dyDescent="0.25">
      <c r="G123" t="str">
        <f>IF(OR(NOT(ISERROR(VLOOKUP(C123,'.Validation'!A:A,1,0))),C123=""),"","没有找到该科目,请检查")</f>
        <v/>
      </c>
    </row>
    <row r="124" spans="7:7" x14ac:dyDescent="0.25">
      <c r="G124" t="str">
        <f>IF(OR(NOT(ISERROR(VLOOKUP(C124,'.Validation'!A:A,1,0))),C124=""),"","没有找到该科目,请检查")</f>
        <v/>
      </c>
    </row>
    <row r="125" spans="7:7" x14ac:dyDescent="0.25">
      <c r="G125" t="str">
        <f>IF(OR(NOT(ISERROR(VLOOKUP(C125,'.Validation'!A:A,1,0))),C125=""),"","没有找到该科目,请检查")</f>
        <v/>
      </c>
    </row>
    <row r="126" spans="7:7" x14ac:dyDescent="0.25">
      <c r="G126" t="str">
        <f>IF(OR(NOT(ISERROR(VLOOKUP(C126,'.Validation'!A:A,1,0))),C126=""),"","没有找到该科目,请检查")</f>
        <v/>
      </c>
    </row>
    <row r="127" spans="7:7" x14ac:dyDescent="0.25">
      <c r="G127" t="str">
        <f>IF(OR(NOT(ISERROR(VLOOKUP(C127,'.Validation'!A:A,1,0))),C127=""),"","没有找到该科目,请检查")</f>
        <v/>
      </c>
    </row>
    <row r="128" spans="7:7" x14ac:dyDescent="0.25">
      <c r="G128" t="str">
        <f>IF(OR(NOT(ISERROR(VLOOKUP(C128,'.Validation'!A:A,1,0))),C128=""),"","没有找到该科目,请检查")</f>
        <v/>
      </c>
    </row>
    <row r="129" spans="7:7" x14ac:dyDescent="0.25">
      <c r="G129" t="str">
        <f>IF(OR(NOT(ISERROR(VLOOKUP(C129,'.Validation'!A:A,1,0))),C129=""),"","没有找到该科目,请检查")</f>
        <v/>
      </c>
    </row>
    <row r="130" spans="7:7" x14ac:dyDescent="0.25">
      <c r="G130" t="str">
        <f>IF(OR(NOT(ISERROR(VLOOKUP(C130,'.Validation'!A:A,1,0))),C130=""),"","没有找到该科目,请检查")</f>
        <v/>
      </c>
    </row>
    <row r="131" spans="7:7" x14ac:dyDescent="0.25">
      <c r="G131" t="str">
        <f>IF(OR(NOT(ISERROR(VLOOKUP(C131,'.Validation'!A:A,1,0))),C131=""),"","没有找到该科目,请检查")</f>
        <v/>
      </c>
    </row>
    <row r="132" spans="7:7" x14ac:dyDescent="0.25">
      <c r="G132" t="str">
        <f>IF(OR(NOT(ISERROR(VLOOKUP(C132,'.Validation'!A:A,1,0))),C132=""),"","没有找到该科目,请检查")</f>
        <v/>
      </c>
    </row>
    <row r="133" spans="7:7" x14ac:dyDescent="0.25">
      <c r="G133" t="str">
        <f>IF(OR(NOT(ISERROR(VLOOKUP(C133,'.Validation'!A:A,1,0))),C133=""),"","没有找到该科目,请检查")</f>
        <v/>
      </c>
    </row>
    <row r="134" spans="7:7" x14ac:dyDescent="0.25">
      <c r="G134" t="str">
        <f>IF(OR(NOT(ISERROR(VLOOKUP(C134,'.Validation'!A:A,1,0))),C134=""),"","没有找到该科目,请检查")</f>
        <v/>
      </c>
    </row>
    <row r="135" spans="7:7" x14ac:dyDescent="0.25">
      <c r="G135" t="str">
        <f>IF(OR(NOT(ISERROR(VLOOKUP(C135,'.Validation'!A:A,1,0))),C135=""),"","没有找到该科目,请检查")</f>
        <v/>
      </c>
    </row>
    <row r="136" spans="7:7" x14ac:dyDescent="0.25">
      <c r="G136" t="str">
        <f>IF(OR(NOT(ISERROR(VLOOKUP(C136,'.Validation'!A:A,1,0))),C136=""),"","没有找到该科目,请检查")</f>
        <v/>
      </c>
    </row>
    <row r="137" spans="7:7" x14ac:dyDescent="0.25">
      <c r="G137" t="str">
        <f>IF(OR(NOT(ISERROR(VLOOKUP(C137,'.Validation'!A:A,1,0))),C137=""),"","没有找到该科目,请检查")</f>
        <v/>
      </c>
    </row>
    <row r="138" spans="7:7" x14ac:dyDescent="0.25">
      <c r="G138" t="str">
        <f>IF(OR(NOT(ISERROR(VLOOKUP(C138,'.Validation'!A:A,1,0))),C138=""),"","没有找到该科目,请检查")</f>
        <v/>
      </c>
    </row>
    <row r="139" spans="7:7" x14ac:dyDescent="0.25">
      <c r="G139" t="str">
        <f>IF(OR(NOT(ISERROR(VLOOKUP(C139,'.Validation'!A:A,1,0))),C139=""),"","没有找到该科目,请检查")</f>
        <v/>
      </c>
    </row>
    <row r="140" spans="7:7" x14ac:dyDescent="0.25">
      <c r="G140" t="str">
        <f>IF(OR(NOT(ISERROR(VLOOKUP(C140,'.Validation'!A:A,1,0))),C140=""),"","没有找到该科目,请检查")</f>
        <v/>
      </c>
    </row>
    <row r="141" spans="7:7" x14ac:dyDescent="0.25">
      <c r="G141" t="str">
        <f>IF(OR(NOT(ISERROR(VLOOKUP(C141,'.Validation'!A:A,1,0))),C141=""),"","没有找到该科目,请检查")</f>
        <v/>
      </c>
    </row>
    <row r="142" spans="7:7" x14ac:dyDescent="0.25">
      <c r="G142" t="str">
        <f>IF(OR(NOT(ISERROR(VLOOKUP(C142,'.Validation'!A:A,1,0))),C142=""),"","没有找到该科目,请检查")</f>
        <v/>
      </c>
    </row>
    <row r="143" spans="7:7" x14ac:dyDescent="0.25">
      <c r="G143" t="str">
        <f>IF(OR(NOT(ISERROR(VLOOKUP(C143,'.Validation'!A:A,1,0))),C143=""),"","没有找到该科目,请检查")</f>
        <v/>
      </c>
    </row>
    <row r="144" spans="7:7" x14ac:dyDescent="0.25">
      <c r="G144" t="str">
        <f>IF(OR(NOT(ISERROR(VLOOKUP(C144,'.Validation'!A:A,1,0))),C144=""),"","没有找到该科目,请检查")</f>
        <v/>
      </c>
    </row>
    <row r="145" spans="7:7" x14ac:dyDescent="0.25">
      <c r="G145" t="str">
        <f>IF(OR(NOT(ISERROR(VLOOKUP(C145,'.Validation'!A:A,1,0))),C145=""),"","没有找到该科目,请检查")</f>
        <v/>
      </c>
    </row>
    <row r="146" spans="7:7" x14ac:dyDescent="0.25">
      <c r="G146" t="str">
        <f>IF(OR(NOT(ISERROR(VLOOKUP(C146,'.Validation'!A:A,1,0))),C146=""),"","没有找到该科目,请检查")</f>
        <v/>
      </c>
    </row>
    <row r="147" spans="7:7" x14ac:dyDescent="0.25">
      <c r="G147" t="str">
        <f>IF(OR(NOT(ISERROR(VLOOKUP(C147,'.Validation'!A:A,1,0))),C147=""),"","没有找到该科目,请检查")</f>
        <v/>
      </c>
    </row>
    <row r="148" spans="7:7" x14ac:dyDescent="0.25">
      <c r="G148" t="str">
        <f>IF(OR(NOT(ISERROR(VLOOKUP(C148,'.Validation'!A:A,1,0))),C148=""),"","没有找到该科目,请检查")</f>
        <v/>
      </c>
    </row>
    <row r="149" spans="7:7" x14ac:dyDescent="0.25">
      <c r="G149" t="str">
        <f>IF(OR(NOT(ISERROR(VLOOKUP(C149,'.Validation'!A:A,1,0))),C149=""),"","没有找到该科目,请检查")</f>
        <v/>
      </c>
    </row>
    <row r="150" spans="7:7" x14ac:dyDescent="0.25">
      <c r="G150" t="str">
        <f>IF(OR(NOT(ISERROR(VLOOKUP(C150,'.Validation'!A:A,1,0))),C150=""),"","没有找到该科目,请检查")</f>
        <v/>
      </c>
    </row>
    <row r="151" spans="7:7" x14ac:dyDescent="0.25">
      <c r="G151" t="str">
        <f>IF(OR(NOT(ISERROR(VLOOKUP(C151,'.Validation'!A:A,1,0))),C151=""),"","没有找到该科目,请检查")</f>
        <v/>
      </c>
    </row>
    <row r="152" spans="7:7" x14ac:dyDescent="0.25">
      <c r="G152" t="str">
        <f>IF(OR(NOT(ISERROR(VLOOKUP(C152,'.Validation'!A:A,1,0))),C152=""),"","没有找到该科目,请检查")</f>
        <v/>
      </c>
    </row>
    <row r="153" spans="7:7" x14ac:dyDescent="0.25">
      <c r="G153" t="str">
        <f>IF(OR(NOT(ISERROR(VLOOKUP(C153,'.Validation'!A:A,1,0))),C153=""),"","没有找到该科目,请检查")</f>
        <v/>
      </c>
    </row>
    <row r="154" spans="7:7" x14ac:dyDescent="0.25">
      <c r="G154" t="str">
        <f>IF(OR(NOT(ISERROR(VLOOKUP(C154,'.Validation'!A:A,1,0))),C154=""),"","没有找到该科目,请检查")</f>
        <v/>
      </c>
    </row>
    <row r="155" spans="7:7" x14ac:dyDescent="0.25">
      <c r="G155" t="str">
        <f>IF(OR(NOT(ISERROR(VLOOKUP(C155,'.Validation'!A:A,1,0))),C155=""),"","没有找到该科目,请检查")</f>
        <v/>
      </c>
    </row>
    <row r="156" spans="7:7" x14ac:dyDescent="0.25">
      <c r="G156" t="str">
        <f>IF(OR(NOT(ISERROR(VLOOKUP(C156,'.Validation'!A:A,1,0))),C156=""),"","没有找到该科目,请检查")</f>
        <v/>
      </c>
    </row>
    <row r="157" spans="7:7" x14ac:dyDescent="0.25">
      <c r="G157" t="str">
        <f>IF(OR(NOT(ISERROR(VLOOKUP(C157,'.Validation'!A:A,1,0))),C157=""),"","没有找到该科目,请检查")</f>
        <v/>
      </c>
    </row>
    <row r="158" spans="7:7" x14ac:dyDescent="0.25">
      <c r="G158" t="str">
        <f>IF(OR(NOT(ISERROR(VLOOKUP(C158,'.Validation'!A:A,1,0))),C158=""),"","没有找到该科目,请检查")</f>
        <v/>
      </c>
    </row>
    <row r="159" spans="7:7" x14ac:dyDescent="0.25">
      <c r="G159" t="str">
        <f>IF(OR(NOT(ISERROR(VLOOKUP(C159,'.Validation'!A:A,1,0))),C159=""),"","没有找到该科目,请检查")</f>
        <v/>
      </c>
    </row>
    <row r="160" spans="7:7" x14ac:dyDescent="0.25">
      <c r="G160" t="str">
        <f>IF(OR(NOT(ISERROR(VLOOKUP(C160,'.Validation'!A:A,1,0))),C160=""),"","没有找到该科目,请检查")</f>
        <v/>
      </c>
    </row>
    <row r="161" spans="7:7" x14ac:dyDescent="0.25">
      <c r="G161" t="str">
        <f>IF(OR(NOT(ISERROR(VLOOKUP(C161,'.Validation'!A:A,1,0))),C161=""),"","没有找到该科目,请检查")</f>
        <v/>
      </c>
    </row>
    <row r="162" spans="7:7" x14ac:dyDescent="0.25">
      <c r="G162" t="str">
        <f>IF(OR(NOT(ISERROR(VLOOKUP(C162,'.Validation'!A:A,1,0))),C162=""),"","没有找到该科目,请检查")</f>
        <v/>
      </c>
    </row>
    <row r="163" spans="7:7" x14ac:dyDescent="0.25">
      <c r="G163" t="str">
        <f>IF(OR(NOT(ISERROR(VLOOKUP(C163,'.Validation'!A:A,1,0))),C163=""),"","没有找到该科目,请检查")</f>
        <v/>
      </c>
    </row>
    <row r="164" spans="7:7" x14ac:dyDescent="0.25">
      <c r="G164" t="str">
        <f>IF(OR(NOT(ISERROR(VLOOKUP(C164,'.Validation'!A:A,1,0))),C164=""),"","没有找到该科目,请检查")</f>
        <v/>
      </c>
    </row>
    <row r="165" spans="7:7" x14ac:dyDescent="0.25">
      <c r="G165" t="str">
        <f>IF(OR(NOT(ISERROR(VLOOKUP(C165,'.Validation'!A:A,1,0))),C165=""),"","没有找到该科目,请检查")</f>
        <v/>
      </c>
    </row>
    <row r="166" spans="7:7" x14ac:dyDescent="0.25">
      <c r="G166" t="str">
        <f>IF(OR(NOT(ISERROR(VLOOKUP(C166,'.Validation'!A:A,1,0))),C166=""),"","没有找到该科目,请检查")</f>
        <v/>
      </c>
    </row>
    <row r="167" spans="7:7" x14ac:dyDescent="0.25">
      <c r="G167" t="str">
        <f>IF(OR(NOT(ISERROR(VLOOKUP(C167,'.Validation'!A:A,1,0))),C167=""),"","没有找到该科目,请检查")</f>
        <v/>
      </c>
    </row>
    <row r="168" spans="7:7" x14ac:dyDescent="0.25">
      <c r="G168" t="str">
        <f>IF(OR(NOT(ISERROR(VLOOKUP(C168,'.Validation'!A:A,1,0))),C168=""),"","没有找到该科目,请检查")</f>
        <v/>
      </c>
    </row>
    <row r="169" spans="7:7" x14ac:dyDescent="0.25">
      <c r="G169" t="str">
        <f>IF(OR(NOT(ISERROR(VLOOKUP(C169,'.Validation'!A:A,1,0))),C169=""),"","没有找到该科目,请检查")</f>
        <v/>
      </c>
    </row>
    <row r="170" spans="7:7" x14ac:dyDescent="0.25">
      <c r="G170" t="str">
        <f>IF(OR(NOT(ISERROR(VLOOKUP(C170,'.Validation'!A:A,1,0))),C170=""),"","没有找到该科目,请检查")</f>
        <v/>
      </c>
    </row>
    <row r="171" spans="7:7" x14ac:dyDescent="0.25">
      <c r="G171" t="str">
        <f>IF(OR(NOT(ISERROR(VLOOKUP(C171,'.Validation'!A:A,1,0))),C171=""),"","没有找到该科目,请检查")</f>
        <v/>
      </c>
    </row>
    <row r="172" spans="7:7" x14ac:dyDescent="0.25">
      <c r="G172" t="str">
        <f>IF(OR(NOT(ISERROR(VLOOKUP(C172,'.Validation'!A:A,1,0))),C172=""),"","没有找到该科目,请检查")</f>
        <v/>
      </c>
    </row>
    <row r="173" spans="7:7" x14ac:dyDescent="0.25">
      <c r="G173" t="str">
        <f>IF(OR(NOT(ISERROR(VLOOKUP(C173,'.Validation'!A:A,1,0))),C173=""),"","没有找到该科目,请检查")</f>
        <v/>
      </c>
    </row>
    <row r="174" spans="7:7" x14ac:dyDescent="0.25">
      <c r="G174" t="str">
        <f>IF(OR(NOT(ISERROR(VLOOKUP(C174,'.Validation'!A:A,1,0))),C174=""),"","没有找到该科目,请检查")</f>
        <v/>
      </c>
    </row>
    <row r="175" spans="7:7" x14ac:dyDescent="0.25">
      <c r="G175" t="str">
        <f>IF(OR(NOT(ISERROR(VLOOKUP(C175,'.Validation'!A:A,1,0))),C175=""),"","没有找到该科目,请检查")</f>
        <v/>
      </c>
    </row>
    <row r="176" spans="7:7" x14ac:dyDescent="0.25">
      <c r="G176" t="str">
        <f>IF(OR(NOT(ISERROR(VLOOKUP(C176,'.Validation'!A:A,1,0))),C176=""),"","没有找到该科目,请检查")</f>
        <v/>
      </c>
    </row>
    <row r="177" spans="7:7" x14ac:dyDescent="0.25">
      <c r="G177" t="str">
        <f>IF(OR(NOT(ISERROR(VLOOKUP(C177,'.Validation'!A:A,1,0))),C177=""),"","没有找到该科目,请检查")</f>
        <v/>
      </c>
    </row>
    <row r="178" spans="7:7" x14ac:dyDescent="0.25">
      <c r="G178" t="str">
        <f>IF(OR(NOT(ISERROR(VLOOKUP(C178,'.Validation'!A:A,1,0))),C178=""),"","没有找到该科目,请检查")</f>
        <v/>
      </c>
    </row>
    <row r="179" spans="7:7" x14ac:dyDescent="0.25">
      <c r="G179" t="str">
        <f>IF(OR(NOT(ISERROR(VLOOKUP(C179,'.Validation'!A:A,1,0))),C179=""),"","没有找到该科目,请检查")</f>
        <v/>
      </c>
    </row>
    <row r="180" spans="7:7" x14ac:dyDescent="0.25">
      <c r="G180" t="str">
        <f>IF(OR(NOT(ISERROR(VLOOKUP(C180,'.Validation'!A:A,1,0))),C180=""),"","没有找到该科目,请检查")</f>
        <v/>
      </c>
    </row>
    <row r="181" spans="7:7" x14ac:dyDescent="0.25">
      <c r="G181" t="str">
        <f>IF(OR(NOT(ISERROR(VLOOKUP(C181,'.Validation'!A:A,1,0))),C181=""),"","没有找到该科目,请检查")</f>
        <v/>
      </c>
    </row>
    <row r="182" spans="7:7" x14ac:dyDescent="0.25">
      <c r="G182" t="str">
        <f>IF(OR(NOT(ISERROR(VLOOKUP(C182,'.Validation'!A:A,1,0))),C182=""),"","没有找到该科目,请检查")</f>
        <v/>
      </c>
    </row>
    <row r="183" spans="7:7" x14ac:dyDescent="0.25">
      <c r="G183" t="str">
        <f>IF(OR(NOT(ISERROR(VLOOKUP(C183,'.Validation'!A:A,1,0))),C183=""),"","没有找到该科目,请检查")</f>
        <v/>
      </c>
    </row>
    <row r="184" spans="7:7" x14ac:dyDescent="0.25">
      <c r="G184" t="str">
        <f>IF(OR(NOT(ISERROR(VLOOKUP(C184,'.Validation'!A:A,1,0))),C184=""),"","没有找到该科目,请检查")</f>
        <v/>
      </c>
    </row>
    <row r="185" spans="7:7" x14ac:dyDescent="0.25">
      <c r="G185" t="str">
        <f>IF(OR(NOT(ISERROR(VLOOKUP(C185,'.Validation'!A:A,1,0))),C185=""),"","没有找到该科目,请检查")</f>
        <v/>
      </c>
    </row>
    <row r="186" spans="7:7" x14ac:dyDescent="0.25">
      <c r="G186" t="str">
        <f>IF(OR(NOT(ISERROR(VLOOKUP(C186,'.Validation'!A:A,1,0))),C186=""),"","没有找到该科目,请检查")</f>
        <v/>
      </c>
    </row>
    <row r="187" spans="7:7" x14ac:dyDescent="0.25">
      <c r="G187" t="str">
        <f>IF(OR(NOT(ISERROR(VLOOKUP(C187,'.Validation'!A:A,1,0))),C187=""),"","没有找到该科目,请检查")</f>
        <v/>
      </c>
    </row>
    <row r="188" spans="7:7" x14ac:dyDescent="0.25">
      <c r="G188" t="str">
        <f>IF(OR(NOT(ISERROR(VLOOKUP(C188,'.Validation'!A:A,1,0))),C188=""),"","没有找到该科目,请检查")</f>
        <v/>
      </c>
    </row>
    <row r="189" spans="7:7" x14ac:dyDescent="0.25">
      <c r="G189" t="str">
        <f>IF(OR(NOT(ISERROR(VLOOKUP(C189,'.Validation'!A:A,1,0))),C189=""),"","没有找到该科目,请检查")</f>
        <v/>
      </c>
    </row>
    <row r="190" spans="7:7" x14ac:dyDescent="0.25">
      <c r="G190" t="str">
        <f>IF(OR(NOT(ISERROR(VLOOKUP(C190,'.Validation'!A:A,1,0))),C190=""),"","没有找到该科目,请检查")</f>
        <v/>
      </c>
    </row>
    <row r="191" spans="7:7" x14ac:dyDescent="0.25">
      <c r="G191" t="str">
        <f>IF(OR(NOT(ISERROR(VLOOKUP(C191,'.Validation'!A:A,1,0))),C191=""),"","没有找到该科目,请检查")</f>
        <v/>
      </c>
    </row>
    <row r="192" spans="7:7" x14ac:dyDescent="0.25">
      <c r="G192" t="str">
        <f>IF(OR(NOT(ISERROR(VLOOKUP(C192,'.Validation'!A:A,1,0))),C192=""),"","没有找到该科目,请检查")</f>
        <v/>
      </c>
    </row>
    <row r="193" spans="7:7" x14ac:dyDescent="0.25">
      <c r="G193" t="str">
        <f>IF(OR(NOT(ISERROR(VLOOKUP(C193,'.Validation'!A:A,1,0))),C193=""),"","没有找到该科目,请检查")</f>
        <v/>
      </c>
    </row>
    <row r="194" spans="7:7" x14ac:dyDescent="0.25">
      <c r="G194" t="str">
        <f>IF(OR(NOT(ISERROR(VLOOKUP(C194,'.Validation'!A:A,1,0))),C194=""),"","没有找到该科目,请检查")</f>
        <v/>
      </c>
    </row>
    <row r="195" spans="7:7" x14ac:dyDescent="0.25">
      <c r="G195" t="str">
        <f>IF(OR(NOT(ISERROR(VLOOKUP(C195,'.Validation'!A:A,1,0))),C195=""),"","没有找到该科目,请检查")</f>
        <v/>
      </c>
    </row>
    <row r="196" spans="7:7" x14ac:dyDescent="0.25">
      <c r="G196" t="str">
        <f>IF(OR(NOT(ISERROR(VLOOKUP(C196,'.Validation'!A:A,1,0))),C196=""),"","没有找到该科目,请检查")</f>
        <v/>
      </c>
    </row>
    <row r="197" spans="7:7" x14ac:dyDescent="0.25">
      <c r="G197" t="str">
        <f>IF(OR(NOT(ISERROR(VLOOKUP(C197,'.Validation'!A:A,1,0))),C197=""),"","没有找到该科目,请检查")</f>
        <v/>
      </c>
    </row>
    <row r="198" spans="7:7" x14ac:dyDescent="0.25">
      <c r="G198" t="str">
        <f>IF(OR(NOT(ISERROR(VLOOKUP(C198,'.Validation'!A:A,1,0))),C198=""),"","没有找到该科目,请检查")</f>
        <v/>
      </c>
    </row>
    <row r="199" spans="7:7" x14ac:dyDescent="0.25">
      <c r="G199" t="str">
        <f>IF(OR(NOT(ISERROR(VLOOKUP(C199,'.Validation'!A:A,1,0))),C199=""),"","没有找到该科目,请检查")</f>
        <v/>
      </c>
    </row>
    <row r="200" spans="7:7" x14ac:dyDescent="0.25">
      <c r="G200" t="str">
        <f>IF(OR(NOT(ISERROR(VLOOKUP(C200,'.Validation'!A:A,1,0))),C200=""),"","没有找到该科目,请检查")</f>
        <v/>
      </c>
    </row>
    <row r="201" spans="7:7" x14ac:dyDescent="0.25">
      <c r="G201" t="str">
        <f>IF(OR(NOT(ISERROR(VLOOKUP(C201,'.Validation'!A:A,1,0))),C201=""),"","没有找到该科目,请检查")</f>
        <v/>
      </c>
    </row>
    <row r="202" spans="7:7" x14ac:dyDescent="0.25">
      <c r="G202" t="str">
        <f>IF(OR(NOT(ISERROR(VLOOKUP(C202,'.Validation'!A:A,1,0))),C202=""),"","没有找到该科目,请检查")</f>
        <v/>
      </c>
    </row>
    <row r="203" spans="7:7" x14ac:dyDescent="0.25">
      <c r="G203" t="str">
        <f>IF(OR(NOT(ISERROR(VLOOKUP(C203,'.Validation'!A:A,1,0))),C203=""),"","没有找到该科目,请检查")</f>
        <v/>
      </c>
    </row>
    <row r="204" spans="7:7" x14ac:dyDescent="0.25">
      <c r="G204" t="str">
        <f>IF(OR(NOT(ISERROR(VLOOKUP(C204,'.Validation'!A:A,1,0))),C204=""),"","没有找到该科目,请检查")</f>
        <v/>
      </c>
    </row>
    <row r="205" spans="7:7" x14ac:dyDescent="0.25">
      <c r="G205" t="str">
        <f>IF(OR(NOT(ISERROR(VLOOKUP(C205,'.Validation'!A:A,1,0))),C205=""),"","没有找到该科目,请检查")</f>
        <v/>
      </c>
    </row>
    <row r="206" spans="7:7" x14ac:dyDescent="0.25">
      <c r="G206" t="str">
        <f>IF(OR(NOT(ISERROR(VLOOKUP(C206,'.Validation'!A:A,1,0))),C206=""),"","没有找到该科目,请检查")</f>
        <v/>
      </c>
    </row>
    <row r="207" spans="7:7" x14ac:dyDescent="0.25">
      <c r="G207" t="str">
        <f>IF(OR(NOT(ISERROR(VLOOKUP(C207,'.Validation'!A:A,1,0))),C207=""),"","没有找到该科目,请检查")</f>
        <v/>
      </c>
    </row>
    <row r="208" spans="7:7" x14ac:dyDescent="0.25">
      <c r="G208" t="str">
        <f>IF(OR(NOT(ISERROR(VLOOKUP(C208,'.Validation'!A:A,1,0))),C208=""),"","没有找到该科目,请检查")</f>
        <v/>
      </c>
    </row>
    <row r="209" spans="7:7" x14ac:dyDescent="0.25">
      <c r="G209" t="str">
        <f>IF(OR(NOT(ISERROR(VLOOKUP(C209,'.Validation'!A:A,1,0))),C209=""),"","没有找到该科目,请检查")</f>
        <v/>
      </c>
    </row>
    <row r="210" spans="7:7" x14ac:dyDescent="0.25">
      <c r="G210" t="str">
        <f>IF(OR(NOT(ISERROR(VLOOKUP(C210,'.Validation'!A:A,1,0))),C210=""),"","没有找到该科目,请检查")</f>
        <v/>
      </c>
    </row>
    <row r="211" spans="7:7" x14ac:dyDescent="0.25">
      <c r="G211" t="str">
        <f>IF(OR(NOT(ISERROR(VLOOKUP(C211,'.Validation'!A:A,1,0))),C211=""),"","没有找到该科目,请检查")</f>
        <v/>
      </c>
    </row>
    <row r="212" spans="7:7" x14ac:dyDescent="0.25">
      <c r="G212" t="str">
        <f>IF(OR(NOT(ISERROR(VLOOKUP(C212,'.Validation'!A:A,1,0))),C212=""),"","没有找到该科目,请检查")</f>
        <v/>
      </c>
    </row>
    <row r="213" spans="7:7" x14ac:dyDescent="0.25">
      <c r="G213" t="str">
        <f>IF(OR(NOT(ISERROR(VLOOKUP(C213,'.Validation'!A:A,1,0))),C213=""),"","没有找到该科目,请检查")</f>
        <v/>
      </c>
    </row>
    <row r="214" spans="7:7" x14ac:dyDescent="0.25">
      <c r="G214" t="str">
        <f>IF(OR(NOT(ISERROR(VLOOKUP(C214,'.Validation'!A:A,1,0))),C214=""),"","没有找到该科目,请检查")</f>
        <v/>
      </c>
    </row>
    <row r="215" spans="7:7" x14ac:dyDescent="0.25">
      <c r="G215" t="str">
        <f>IF(OR(NOT(ISERROR(VLOOKUP(C215,'.Validation'!A:A,1,0))),C215=""),"","没有找到该科目,请检查")</f>
        <v/>
      </c>
    </row>
    <row r="216" spans="7:7" x14ac:dyDescent="0.25">
      <c r="G216" t="str">
        <f>IF(OR(NOT(ISERROR(VLOOKUP(C216,'.Validation'!A:A,1,0))),C216=""),"","没有找到该科目,请检查")</f>
        <v/>
      </c>
    </row>
    <row r="217" spans="7:7" x14ac:dyDescent="0.25">
      <c r="G217" t="str">
        <f>IF(OR(NOT(ISERROR(VLOOKUP(C217,'.Validation'!A:A,1,0))),C217=""),"","没有找到该科目,请检查")</f>
        <v/>
      </c>
    </row>
    <row r="218" spans="7:7" x14ac:dyDescent="0.25">
      <c r="G218" t="str">
        <f>IF(OR(NOT(ISERROR(VLOOKUP(C218,'.Validation'!A:A,1,0))),C218=""),"","没有找到该科目,请检查")</f>
        <v/>
      </c>
    </row>
    <row r="219" spans="7:7" x14ac:dyDescent="0.25">
      <c r="G219" t="str">
        <f>IF(OR(NOT(ISERROR(VLOOKUP(C219,'.Validation'!A:A,1,0))),C219=""),"","没有找到该科目,请检查")</f>
        <v/>
      </c>
    </row>
    <row r="220" spans="7:7" x14ac:dyDescent="0.25">
      <c r="G220" t="str">
        <f>IF(OR(NOT(ISERROR(VLOOKUP(C220,'.Validation'!A:A,1,0))),C220=""),"","没有找到该科目,请检查")</f>
        <v/>
      </c>
    </row>
    <row r="221" spans="7:7" x14ac:dyDescent="0.25">
      <c r="G221" t="str">
        <f>IF(OR(NOT(ISERROR(VLOOKUP(C221,'.Validation'!A:A,1,0))),C221=""),"","没有找到该科目,请检查")</f>
        <v/>
      </c>
    </row>
    <row r="222" spans="7:7" x14ac:dyDescent="0.25">
      <c r="G222" t="str">
        <f>IF(OR(NOT(ISERROR(VLOOKUP(C222,'.Validation'!A:A,1,0))),C222=""),"","没有找到该科目,请检查")</f>
        <v/>
      </c>
    </row>
    <row r="223" spans="7:7" x14ac:dyDescent="0.25">
      <c r="G223" t="str">
        <f>IF(OR(NOT(ISERROR(VLOOKUP(C223,'.Validation'!A:A,1,0))),C223=""),"","没有找到该科目,请检查")</f>
        <v/>
      </c>
    </row>
    <row r="224" spans="7:7" x14ac:dyDescent="0.25">
      <c r="G224" t="str">
        <f>IF(OR(NOT(ISERROR(VLOOKUP(C224,'.Validation'!A:A,1,0))),C224=""),"","没有找到该科目,请检查")</f>
        <v/>
      </c>
    </row>
    <row r="225" spans="7:7" x14ac:dyDescent="0.25">
      <c r="G225" t="str">
        <f>IF(OR(NOT(ISERROR(VLOOKUP(C225,'.Validation'!A:A,1,0))),C225=""),"","没有找到该科目,请检查")</f>
        <v/>
      </c>
    </row>
    <row r="226" spans="7:7" x14ac:dyDescent="0.25">
      <c r="G226" t="str">
        <f>IF(OR(NOT(ISERROR(VLOOKUP(C226,'.Validation'!A:A,1,0))),C226=""),"","没有找到该科目,请检查")</f>
        <v/>
      </c>
    </row>
    <row r="227" spans="7:7" x14ac:dyDescent="0.25">
      <c r="G227" t="str">
        <f>IF(OR(NOT(ISERROR(VLOOKUP(C227,'.Validation'!A:A,1,0))),C227=""),"","没有找到该科目,请检查")</f>
        <v/>
      </c>
    </row>
    <row r="228" spans="7:7" x14ac:dyDescent="0.25">
      <c r="G228" t="str">
        <f>IF(OR(NOT(ISERROR(VLOOKUP(C228,'.Validation'!A:A,1,0))),C228=""),"","没有找到该科目,请检查")</f>
        <v/>
      </c>
    </row>
    <row r="229" spans="7:7" x14ac:dyDescent="0.25">
      <c r="G229" t="str">
        <f>IF(OR(NOT(ISERROR(VLOOKUP(C229,'.Validation'!A:A,1,0))),C229=""),"","没有找到该科目,请检查")</f>
        <v/>
      </c>
    </row>
    <row r="230" spans="7:7" x14ac:dyDescent="0.25">
      <c r="G230" t="str">
        <f>IF(OR(NOT(ISERROR(VLOOKUP(C230,'.Validation'!A:A,1,0))),C230=""),"","没有找到该科目,请检查")</f>
        <v/>
      </c>
    </row>
    <row r="231" spans="7:7" x14ac:dyDescent="0.25">
      <c r="G231" t="str">
        <f>IF(OR(NOT(ISERROR(VLOOKUP(C231,'.Validation'!A:A,1,0))),C231=""),"","没有找到该科目,请检查")</f>
        <v/>
      </c>
    </row>
    <row r="232" spans="7:7" x14ac:dyDescent="0.25">
      <c r="G232" t="str">
        <f>IF(OR(NOT(ISERROR(VLOOKUP(C232,'.Validation'!A:A,1,0))),C232=""),"","没有找到该科目,请检查")</f>
        <v/>
      </c>
    </row>
    <row r="233" spans="7:7" x14ac:dyDescent="0.25">
      <c r="G233" t="str">
        <f>IF(OR(NOT(ISERROR(VLOOKUP(C233,'.Validation'!A:A,1,0))),C233=""),"","没有找到该科目,请检查")</f>
        <v/>
      </c>
    </row>
    <row r="234" spans="7:7" x14ac:dyDescent="0.25">
      <c r="G234" t="str">
        <f>IF(OR(NOT(ISERROR(VLOOKUP(C234,'.Validation'!A:A,1,0))),C234=""),"","没有找到该科目,请检查")</f>
        <v/>
      </c>
    </row>
    <row r="235" spans="7:7" x14ac:dyDescent="0.25">
      <c r="G235" t="str">
        <f>IF(OR(NOT(ISERROR(VLOOKUP(C235,'.Validation'!A:A,1,0))),C235=""),"","没有找到该科目,请检查")</f>
        <v/>
      </c>
    </row>
    <row r="236" spans="7:7" x14ac:dyDescent="0.25">
      <c r="G236" t="str">
        <f>IF(OR(NOT(ISERROR(VLOOKUP(C236,'.Validation'!A:A,1,0))),C236=""),"","没有找到该科目,请检查")</f>
        <v/>
      </c>
    </row>
    <row r="237" spans="7:7" x14ac:dyDescent="0.25">
      <c r="G237" t="str">
        <f>IF(OR(NOT(ISERROR(VLOOKUP(C237,'.Validation'!A:A,1,0))),C237=""),"","没有找到该科目,请检查")</f>
        <v/>
      </c>
    </row>
    <row r="238" spans="7:7" x14ac:dyDescent="0.25">
      <c r="G238" t="str">
        <f>IF(OR(NOT(ISERROR(VLOOKUP(C238,'.Validation'!A:A,1,0))),C238=""),"","没有找到该科目,请检查")</f>
        <v/>
      </c>
    </row>
    <row r="239" spans="7:7" x14ac:dyDescent="0.25">
      <c r="G239" t="str">
        <f>IF(OR(NOT(ISERROR(VLOOKUP(C239,'.Validation'!A:A,1,0))),C239=""),"","没有找到该科目,请检查")</f>
        <v/>
      </c>
    </row>
    <row r="240" spans="7:7" x14ac:dyDescent="0.25">
      <c r="G240" t="str">
        <f>IF(OR(NOT(ISERROR(VLOOKUP(C240,'.Validation'!A:A,1,0))),C240=""),"","没有找到该科目,请检查")</f>
        <v/>
      </c>
    </row>
    <row r="241" spans="7:7" x14ac:dyDescent="0.25">
      <c r="G241" t="str">
        <f>IF(OR(NOT(ISERROR(VLOOKUP(C241,'.Validation'!A:A,1,0))),C241=""),"","没有找到该科目,请检查")</f>
        <v/>
      </c>
    </row>
    <row r="242" spans="7:7" x14ac:dyDescent="0.25">
      <c r="G242" t="str">
        <f>IF(OR(NOT(ISERROR(VLOOKUP(C242,'.Validation'!A:A,1,0))),C242=""),"","没有找到该科目,请检查")</f>
        <v/>
      </c>
    </row>
    <row r="243" spans="7:7" x14ac:dyDescent="0.25">
      <c r="G243" t="str">
        <f>IF(OR(NOT(ISERROR(VLOOKUP(C243,'.Validation'!A:A,1,0))),C243=""),"","没有找到该科目,请检查")</f>
        <v/>
      </c>
    </row>
    <row r="244" spans="7:7" x14ac:dyDescent="0.25">
      <c r="G244" t="str">
        <f>IF(OR(NOT(ISERROR(VLOOKUP(C244,'.Validation'!A:A,1,0))),C244=""),"","没有找到该科目,请检查")</f>
        <v/>
      </c>
    </row>
    <row r="245" spans="7:7" x14ac:dyDescent="0.25">
      <c r="G245" t="str">
        <f>IF(OR(NOT(ISERROR(VLOOKUP(C245,'.Validation'!A:A,1,0))),C245=""),"","没有找到该科目,请检查")</f>
        <v/>
      </c>
    </row>
    <row r="246" spans="7:7" x14ac:dyDescent="0.25">
      <c r="G246" t="str">
        <f>IF(OR(NOT(ISERROR(VLOOKUP(C246,'.Validation'!A:A,1,0))),C246=""),"","没有找到该科目,请检查")</f>
        <v/>
      </c>
    </row>
    <row r="247" spans="7:7" x14ac:dyDescent="0.25">
      <c r="G247" t="str">
        <f>IF(OR(NOT(ISERROR(VLOOKUP(C247,'.Validation'!A:A,1,0))),C247=""),"","没有找到该科目,请检查")</f>
        <v/>
      </c>
    </row>
    <row r="248" spans="7:7" x14ac:dyDescent="0.25">
      <c r="G248" t="str">
        <f>IF(OR(NOT(ISERROR(VLOOKUP(C248,'.Validation'!A:A,1,0))),C248=""),"","没有找到该科目,请检查")</f>
        <v/>
      </c>
    </row>
    <row r="249" spans="7:7" x14ac:dyDescent="0.25">
      <c r="G249" t="str">
        <f>IF(OR(NOT(ISERROR(VLOOKUP(C249,'.Validation'!A:A,1,0))),C249=""),"","没有找到该科目,请检查")</f>
        <v/>
      </c>
    </row>
    <row r="250" spans="7:7" x14ac:dyDescent="0.25">
      <c r="G250" t="str">
        <f>IF(OR(NOT(ISERROR(VLOOKUP(C250,'.Validation'!A:A,1,0))),C250=""),"","没有找到该科目,请检查")</f>
        <v/>
      </c>
    </row>
    <row r="251" spans="7:7" x14ac:dyDescent="0.25">
      <c r="G251" t="str">
        <f>IF(OR(NOT(ISERROR(VLOOKUP(C251,'.Validation'!A:A,1,0))),C251=""),"","没有找到该科目,请检查")</f>
        <v/>
      </c>
    </row>
    <row r="252" spans="7:7" x14ac:dyDescent="0.25">
      <c r="G252" t="str">
        <f>IF(OR(NOT(ISERROR(VLOOKUP(C252,'.Validation'!A:A,1,0))),C252=""),"","没有找到该科目,请检查")</f>
        <v/>
      </c>
    </row>
    <row r="253" spans="7:7" x14ac:dyDescent="0.25">
      <c r="G253" t="str">
        <f>IF(OR(NOT(ISERROR(VLOOKUP(C253,'.Validation'!A:A,1,0))),C253=""),"","没有找到该科目,请检查")</f>
        <v/>
      </c>
    </row>
    <row r="254" spans="7:7" x14ac:dyDescent="0.25">
      <c r="G254" t="str">
        <f>IF(OR(NOT(ISERROR(VLOOKUP(C254,'.Validation'!A:A,1,0))),C254=""),"","没有找到该科目,请检查")</f>
        <v/>
      </c>
    </row>
    <row r="255" spans="7:7" x14ac:dyDescent="0.25">
      <c r="G255" t="str">
        <f>IF(OR(NOT(ISERROR(VLOOKUP(C255,'.Validation'!A:A,1,0))),C255=""),"","没有找到该科目,请检查")</f>
        <v/>
      </c>
    </row>
    <row r="256" spans="7:7" x14ac:dyDescent="0.25">
      <c r="G256" t="str">
        <f>IF(OR(NOT(ISERROR(VLOOKUP(C256,'.Validation'!A:A,1,0))),C256=""),"","没有找到该科目,请检查")</f>
        <v/>
      </c>
    </row>
    <row r="257" spans="7:7" x14ac:dyDescent="0.25">
      <c r="G257" t="str">
        <f>IF(OR(NOT(ISERROR(VLOOKUP(C257,'.Validation'!A:A,1,0))),C257=""),"","没有找到该科目,请检查")</f>
        <v/>
      </c>
    </row>
    <row r="258" spans="7:7" x14ac:dyDescent="0.25">
      <c r="G258" t="str">
        <f>IF(OR(NOT(ISERROR(VLOOKUP(C258,'.Validation'!A:A,1,0))),C258=""),"","没有找到该科目,请检查")</f>
        <v/>
      </c>
    </row>
    <row r="259" spans="7:7" x14ac:dyDescent="0.25">
      <c r="G259" t="str">
        <f>IF(OR(NOT(ISERROR(VLOOKUP(C259,'.Validation'!A:A,1,0))),C259=""),"","没有找到该科目,请检查")</f>
        <v/>
      </c>
    </row>
    <row r="260" spans="7:7" x14ac:dyDescent="0.25">
      <c r="G260" t="str">
        <f>IF(OR(NOT(ISERROR(VLOOKUP(C260,'.Validation'!A:A,1,0))),C260=""),"","没有找到该科目,请检查")</f>
        <v/>
      </c>
    </row>
    <row r="261" spans="7:7" x14ac:dyDescent="0.25">
      <c r="G261" t="str">
        <f>IF(OR(NOT(ISERROR(VLOOKUP(C261,'.Validation'!A:A,1,0))),C261=""),"","没有找到该科目,请检查")</f>
        <v/>
      </c>
    </row>
    <row r="262" spans="7:7" x14ac:dyDescent="0.25">
      <c r="G262" t="str">
        <f>IF(OR(NOT(ISERROR(VLOOKUP(C262,'.Validation'!A:A,1,0))),C262=""),"","没有找到该科目,请检查")</f>
        <v/>
      </c>
    </row>
    <row r="263" spans="7:7" x14ac:dyDescent="0.25">
      <c r="G263" t="str">
        <f>IF(OR(NOT(ISERROR(VLOOKUP(C263,'.Validation'!A:A,1,0))),C263=""),"","没有找到该科目,请检查")</f>
        <v/>
      </c>
    </row>
    <row r="264" spans="7:7" x14ac:dyDescent="0.25">
      <c r="G264" t="str">
        <f>IF(OR(NOT(ISERROR(VLOOKUP(C264,'.Validation'!A:A,1,0))),C264=""),"","没有找到该科目,请检查")</f>
        <v/>
      </c>
    </row>
    <row r="265" spans="7:7" x14ac:dyDescent="0.25">
      <c r="G265" t="str">
        <f>IF(OR(NOT(ISERROR(VLOOKUP(C265,'.Validation'!A:A,1,0))),C265=""),"","没有找到该科目,请检查")</f>
        <v/>
      </c>
    </row>
    <row r="266" spans="7:7" x14ac:dyDescent="0.25">
      <c r="G266" t="str">
        <f>IF(OR(NOT(ISERROR(VLOOKUP(C266,'.Validation'!A:A,1,0))),C266=""),"","没有找到该科目,请检查")</f>
        <v/>
      </c>
    </row>
    <row r="267" spans="7:7" x14ac:dyDescent="0.25">
      <c r="G267" t="str">
        <f>IF(OR(NOT(ISERROR(VLOOKUP(C267,'.Validation'!A:A,1,0))),C267=""),"","没有找到该科目,请检查")</f>
        <v/>
      </c>
    </row>
    <row r="268" spans="7:7" x14ac:dyDescent="0.25">
      <c r="G268" t="str">
        <f>IF(OR(NOT(ISERROR(VLOOKUP(C268,'.Validation'!A:A,1,0))),C268=""),"","没有找到该科目,请检查")</f>
        <v/>
      </c>
    </row>
    <row r="269" spans="7:7" x14ac:dyDescent="0.25">
      <c r="G269" t="str">
        <f>IF(OR(NOT(ISERROR(VLOOKUP(C269,'.Validation'!A:A,1,0))),C269=""),"","没有找到该科目,请检查")</f>
        <v/>
      </c>
    </row>
    <row r="270" spans="7:7" x14ac:dyDescent="0.25">
      <c r="G270" t="str">
        <f>IF(OR(NOT(ISERROR(VLOOKUP(C270,'.Validation'!A:A,1,0))),C270=""),"","没有找到该科目,请检查")</f>
        <v/>
      </c>
    </row>
    <row r="271" spans="7:7" x14ac:dyDescent="0.25">
      <c r="G271" t="str">
        <f>IF(OR(NOT(ISERROR(VLOOKUP(C271,'.Validation'!A:A,1,0))),C271=""),"","没有找到该科目,请检查")</f>
        <v/>
      </c>
    </row>
    <row r="272" spans="7:7" x14ac:dyDescent="0.25">
      <c r="G272" t="str">
        <f>IF(OR(NOT(ISERROR(VLOOKUP(C272,'.Validation'!A:A,1,0))),C272=""),"","没有找到该科目,请检查")</f>
        <v/>
      </c>
    </row>
    <row r="273" spans="7:7" x14ac:dyDescent="0.25">
      <c r="G273" t="str">
        <f>IF(OR(NOT(ISERROR(VLOOKUP(C273,'.Validation'!A:A,1,0))),C273=""),"","没有找到该科目,请检查")</f>
        <v/>
      </c>
    </row>
    <row r="274" spans="7:7" x14ac:dyDescent="0.25">
      <c r="G274" t="str">
        <f>IF(OR(NOT(ISERROR(VLOOKUP(C274,'.Validation'!A:A,1,0))),C274=""),"","没有找到该科目,请检查")</f>
        <v/>
      </c>
    </row>
    <row r="275" spans="7:7" x14ac:dyDescent="0.25">
      <c r="G275" t="str">
        <f>IF(OR(NOT(ISERROR(VLOOKUP(C275,'.Validation'!A:A,1,0))),C275=""),"","没有找到该科目,请检查")</f>
        <v/>
      </c>
    </row>
    <row r="276" spans="7:7" x14ac:dyDescent="0.25">
      <c r="G276" t="str">
        <f>IF(OR(NOT(ISERROR(VLOOKUP(C276,'.Validation'!A:A,1,0))),C276=""),"","没有找到该科目,请检查")</f>
        <v/>
      </c>
    </row>
    <row r="277" spans="7:7" x14ac:dyDescent="0.25">
      <c r="G277" t="str">
        <f>IF(OR(NOT(ISERROR(VLOOKUP(C277,'.Validation'!A:A,1,0))),C277=""),"","没有找到该科目,请检查")</f>
        <v/>
      </c>
    </row>
    <row r="278" spans="7:7" x14ac:dyDescent="0.25">
      <c r="G278" t="str">
        <f>IF(OR(NOT(ISERROR(VLOOKUP(C278,'.Validation'!A:A,1,0))),C278=""),"","没有找到该科目,请检查")</f>
        <v/>
      </c>
    </row>
    <row r="279" spans="7:7" x14ac:dyDescent="0.25">
      <c r="G279" t="str">
        <f>IF(OR(NOT(ISERROR(VLOOKUP(C279,'.Validation'!A:A,1,0))),C279=""),"","没有找到该科目,请检查")</f>
        <v/>
      </c>
    </row>
    <row r="280" spans="7:7" x14ac:dyDescent="0.25">
      <c r="G280" t="str">
        <f>IF(OR(NOT(ISERROR(VLOOKUP(C280,'.Validation'!A:A,1,0))),C280=""),"","没有找到该科目,请检查")</f>
        <v/>
      </c>
    </row>
    <row r="281" spans="7:7" x14ac:dyDescent="0.25">
      <c r="G281" t="str">
        <f>IF(OR(NOT(ISERROR(VLOOKUP(C281,'.Validation'!A:A,1,0))),C281=""),"","没有找到该科目,请检查")</f>
        <v/>
      </c>
    </row>
    <row r="282" spans="7:7" x14ac:dyDescent="0.25">
      <c r="G282" t="str">
        <f>IF(OR(NOT(ISERROR(VLOOKUP(C282,'.Validation'!A:A,1,0))),C282=""),"","没有找到该科目,请检查")</f>
        <v/>
      </c>
    </row>
    <row r="283" spans="7:7" x14ac:dyDescent="0.25">
      <c r="G283" t="str">
        <f>IF(OR(NOT(ISERROR(VLOOKUP(C283,'.Validation'!A:A,1,0))),C283=""),"","没有找到该科目,请检查")</f>
        <v/>
      </c>
    </row>
    <row r="284" spans="7:7" x14ac:dyDescent="0.25">
      <c r="G284" t="str">
        <f>IF(OR(NOT(ISERROR(VLOOKUP(C284,'.Validation'!A:A,1,0))),C284=""),"","没有找到该科目,请检查")</f>
        <v/>
      </c>
    </row>
    <row r="285" spans="7:7" x14ac:dyDescent="0.25">
      <c r="G285" t="str">
        <f>IF(OR(NOT(ISERROR(VLOOKUP(C285,'.Validation'!A:A,1,0))),C285=""),"","没有找到该科目,请检查")</f>
        <v/>
      </c>
    </row>
    <row r="286" spans="7:7" x14ac:dyDescent="0.25">
      <c r="G286" t="str">
        <f>IF(OR(NOT(ISERROR(VLOOKUP(C286,'.Validation'!A:A,1,0))),C286=""),"","没有找到该科目,请检查")</f>
        <v/>
      </c>
    </row>
    <row r="287" spans="7:7" x14ac:dyDescent="0.25">
      <c r="G287" t="str">
        <f>IF(OR(NOT(ISERROR(VLOOKUP(C287,'.Validation'!A:A,1,0))),C287=""),"","没有找到该科目,请检查")</f>
        <v/>
      </c>
    </row>
    <row r="288" spans="7:7" x14ac:dyDescent="0.25">
      <c r="G288" t="str">
        <f>IF(OR(NOT(ISERROR(VLOOKUP(C288,'.Validation'!A:A,1,0))),C288=""),"","没有找到该科目,请检查")</f>
        <v/>
      </c>
    </row>
    <row r="289" spans="7:7" x14ac:dyDescent="0.25">
      <c r="G289" t="str">
        <f>IF(OR(NOT(ISERROR(VLOOKUP(C289,'.Validation'!A:A,1,0))),C289=""),"","没有找到该科目,请检查")</f>
        <v/>
      </c>
    </row>
    <row r="290" spans="7:7" x14ac:dyDescent="0.25">
      <c r="G290" t="str">
        <f>IF(OR(NOT(ISERROR(VLOOKUP(C290,'.Validation'!A:A,1,0))),C290=""),"","没有找到该科目,请检查")</f>
        <v/>
      </c>
    </row>
    <row r="291" spans="7:7" x14ac:dyDescent="0.25">
      <c r="G291" t="str">
        <f>IF(OR(NOT(ISERROR(VLOOKUP(C291,'.Validation'!A:A,1,0))),C291=""),"","没有找到该科目,请检查")</f>
        <v/>
      </c>
    </row>
    <row r="292" spans="7:7" x14ac:dyDescent="0.25">
      <c r="G292" t="str">
        <f>IF(OR(NOT(ISERROR(VLOOKUP(C292,'.Validation'!A:A,1,0))),C292=""),"","没有找到该科目,请检查")</f>
        <v/>
      </c>
    </row>
    <row r="293" spans="7:7" x14ac:dyDescent="0.25">
      <c r="G293" t="str">
        <f>IF(OR(NOT(ISERROR(VLOOKUP(C293,'.Validation'!A:A,1,0))),C293=""),"","没有找到该科目,请检查")</f>
        <v/>
      </c>
    </row>
    <row r="294" spans="7:7" x14ac:dyDescent="0.25">
      <c r="G294" t="str">
        <f>IF(OR(NOT(ISERROR(VLOOKUP(C294,'.Validation'!A:A,1,0))),C294=""),"","没有找到该科目,请检查")</f>
        <v/>
      </c>
    </row>
    <row r="295" spans="7:7" x14ac:dyDescent="0.25">
      <c r="G295" t="str">
        <f>IF(OR(NOT(ISERROR(VLOOKUP(C295,'.Validation'!A:A,1,0))),C295=""),"","没有找到该科目,请检查")</f>
        <v/>
      </c>
    </row>
    <row r="296" spans="7:7" x14ac:dyDescent="0.25">
      <c r="G296" t="str">
        <f>IF(OR(NOT(ISERROR(VLOOKUP(C296,'.Validation'!A:A,1,0))),C296=""),"","没有找到该科目,请检查")</f>
        <v/>
      </c>
    </row>
    <row r="297" spans="7:7" x14ac:dyDescent="0.25">
      <c r="G297" t="str">
        <f>IF(OR(NOT(ISERROR(VLOOKUP(C297,'.Validation'!A:A,1,0))),C297=""),"","没有找到该科目,请检查")</f>
        <v/>
      </c>
    </row>
    <row r="298" spans="7:7" x14ac:dyDescent="0.25">
      <c r="G298" t="str">
        <f>IF(OR(NOT(ISERROR(VLOOKUP(C298,'.Validation'!A:A,1,0))),C298=""),"","没有找到该科目,请检查")</f>
        <v/>
      </c>
    </row>
    <row r="299" spans="7:7" x14ac:dyDescent="0.25">
      <c r="G299" t="str">
        <f>IF(OR(NOT(ISERROR(VLOOKUP(C299,'.Validation'!A:A,1,0))),C299=""),"","没有找到该科目,请检查")</f>
        <v/>
      </c>
    </row>
    <row r="300" spans="7:7" x14ac:dyDescent="0.25">
      <c r="G300" t="str">
        <f>IF(OR(NOT(ISERROR(VLOOKUP(C300,'.Validation'!A:A,1,0))),C300=""),"","没有找到该科目,请检查")</f>
        <v/>
      </c>
    </row>
    <row r="301" spans="7:7" x14ac:dyDescent="0.25">
      <c r="G301" t="str">
        <f>IF(OR(NOT(ISERROR(VLOOKUP(C301,'.Validation'!A:A,1,0))),C301=""),"","没有找到该科目,请检查")</f>
        <v/>
      </c>
    </row>
    <row r="302" spans="7:7" x14ac:dyDescent="0.25">
      <c r="G302" t="str">
        <f>IF(OR(NOT(ISERROR(VLOOKUP(C302,'.Validation'!A:A,1,0))),C302=""),"","没有找到该科目,请检查")</f>
        <v/>
      </c>
    </row>
    <row r="303" spans="7:7" x14ac:dyDescent="0.25">
      <c r="G303" t="str">
        <f>IF(OR(NOT(ISERROR(VLOOKUP(C303,'.Validation'!A:A,1,0))),C303=""),"","没有找到该科目,请检查")</f>
        <v/>
      </c>
    </row>
    <row r="304" spans="7:7" x14ac:dyDescent="0.25">
      <c r="G304" t="str">
        <f>IF(OR(NOT(ISERROR(VLOOKUP(C304,'.Validation'!A:A,1,0))),C304=""),"","没有找到该科目,请检查")</f>
        <v/>
      </c>
    </row>
    <row r="305" spans="7:7" x14ac:dyDescent="0.25">
      <c r="G305" t="str">
        <f>IF(OR(NOT(ISERROR(VLOOKUP(C305,'.Validation'!A:A,1,0))),C305=""),"","没有找到该科目,请检查")</f>
        <v/>
      </c>
    </row>
    <row r="306" spans="7:7" x14ac:dyDescent="0.25">
      <c r="G306" t="str">
        <f>IF(OR(NOT(ISERROR(VLOOKUP(C306,'.Validation'!A:A,1,0))),C306=""),"","没有找到该科目,请检查")</f>
        <v/>
      </c>
    </row>
    <row r="307" spans="7:7" x14ac:dyDescent="0.25">
      <c r="G307" t="str">
        <f>IF(OR(NOT(ISERROR(VLOOKUP(C307,'.Validation'!A:A,1,0))),C307=""),"","没有找到该科目,请检查")</f>
        <v/>
      </c>
    </row>
    <row r="308" spans="7:7" x14ac:dyDescent="0.25">
      <c r="G308" t="str">
        <f>IF(OR(NOT(ISERROR(VLOOKUP(C308,'.Validation'!A:A,1,0))),C308=""),"","没有找到该科目,请检查")</f>
        <v/>
      </c>
    </row>
    <row r="309" spans="7:7" x14ac:dyDescent="0.25">
      <c r="G309" t="str">
        <f>IF(OR(NOT(ISERROR(VLOOKUP(C309,'.Validation'!A:A,1,0))),C309=""),"","没有找到该科目,请检查")</f>
        <v/>
      </c>
    </row>
    <row r="310" spans="7:7" x14ac:dyDescent="0.25">
      <c r="G310" t="str">
        <f>IF(OR(NOT(ISERROR(VLOOKUP(C310,'.Validation'!A:A,1,0))),C310=""),"","没有找到该科目,请检查")</f>
        <v/>
      </c>
    </row>
    <row r="311" spans="7:7" x14ac:dyDescent="0.25">
      <c r="G311" t="str">
        <f>IF(OR(NOT(ISERROR(VLOOKUP(C311,'.Validation'!A:A,1,0))),C311=""),"","没有找到该科目,请检查")</f>
        <v/>
      </c>
    </row>
    <row r="312" spans="7:7" x14ac:dyDescent="0.25">
      <c r="G312" t="str">
        <f>IF(OR(NOT(ISERROR(VLOOKUP(C312,'.Validation'!A:A,1,0))),C312=""),"","没有找到该科目,请检查")</f>
        <v/>
      </c>
    </row>
    <row r="313" spans="7:7" x14ac:dyDescent="0.25">
      <c r="G313" t="str">
        <f>IF(OR(NOT(ISERROR(VLOOKUP(C313,'.Validation'!A:A,1,0))),C313=""),"","没有找到该科目,请检查")</f>
        <v/>
      </c>
    </row>
    <row r="314" spans="7:7" x14ac:dyDescent="0.25">
      <c r="G314" t="str">
        <f>IF(OR(NOT(ISERROR(VLOOKUP(C314,'.Validation'!A:A,1,0))),C314=""),"","没有找到该科目,请检查")</f>
        <v/>
      </c>
    </row>
    <row r="315" spans="7:7" x14ac:dyDescent="0.25">
      <c r="G315" t="str">
        <f>IF(OR(NOT(ISERROR(VLOOKUP(C315,'.Validation'!A:A,1,0))),C315=""),"","没有找到该科目,请检查")</f>
        <v/>
      </c>
    </row>
    <row r="316" spans="7:7" x14ac:dyDescent="0.25">
      <c r="G316" t="str">
        <f>IF(OR(NOT(ISERROR(VLOOKUP(C316,'.Validation'!A:A,1,0))),C316=""),"","没有找到该科目,请检查")</f>
        <v/>
      </c>
    </row>
    <row r="317" spans="7:7" x14ac:dyDescent="0.25">
      <c r="G317" t="str">
        <f>IF(OR(NOT(ISERROR(VLOOKUP(C317,'.Validation'!A:A,1,0))),C317=""),"","没有找到该科目,请检查")</f>
        <v/>
      </c>
    </row>
    <row r="318" spans="7:7" x14ac:dyDescent="0.25">
      <c r="G318" t="str">
        <f>IF(OR(NOT(ISERROR(VLOOKUP(C318,'.Validation'!A:A,1,0))),C318=""),"","没有找到该科目,请检查")</f>
        <v/>
      </c>
    </row>
    <row r="319" spans="7:7" x14ac:dyDescent="0.25">
      <c r="G319" t="str">
        <f>IF(OR(NOT(ISERROR(VLOOKUP(C319,'.Validation'!A:A,1,0))),C319=""),"","没有找到该科目,请检查")</f>
        <v/>
      </c>
    </row>
    <row r="320" spans="7:7" x14ac:dyDescent="0.25">
      <c r="G320" t="str">
        <f>IF(OR(NOT(ISERROR(VLOOKUP(C320,'.Validation'!A:A,1,0))),C320=""),"","没有找到该科目,请检查")</f>
        <v/>
      </c>
    </row>
    <row r="321" spans="7:7" x14ac:dyDescent="0.25">
      <c r="G321" t="str">
        <f>IF(OR(NOT(ISERROR(VLOOKUP(C321,'.Validation'!A:A,1,0))),C321=""),"","没有找到该科目,请检查")</f>
        <v/>
      </c>
    </row>
    <row r="322" spans="7:7" x14ac:dyDescent="0.25">
      <c r="G322" t="str">
        <f>IF(OR(NOT(ISERROR(VLOOKUP(C322,'.Validation'!A:A,1,0))),C322=""),"","没有找到该科目,请检查")</f>
        <v/>
      </c>
    </row>
    <row r="323" spans="7:7" x14ac:dyDescent="0.25">
      <c r="G323" t="str">
        <f>IF(OR(NOT(ISERROR(VLOOKUP(C323,'.Validation'!A:A,1,0))),C323=""),"","没有找到该科目,请检查")</f>
        <v/>
      </c>
    </row>
    <row r="324" spans="7:7" x14ac:dyDescent="0.25">
      <c r="G324" t="str">
        <f>IF(OR(NOT(ISERROR(VLOOKUP(C324,'.Validation'!A:A,1,0))),C324=""),"","没有找到该科目,请检查")</f>
        <v/>
      </c>
    </row>
    <row r="325" spans="7:7" x14ac:dyDescent="0.25">
      <c r="G325" t="str">
        <f>IF(OR(NOT(ISERROR(VLOOKUP(C325,'.Validation'!A:A,1,0))),C325=""),"","没有找到该科目,请检查")</f>
        <v/>
      </c>
    </row>
    <row r="326" spans="7:7" x14ac:dyDescent="0.25">
      <c r="G326" t="str">
        <f>IF(OR(NOT(ISERROR(VLOOKUP(C326,'.Validation'!A:A,1,0))),C326=""),"","没有找到该科目,请检查")</f>
        <v/>
      </c>
    </row>
    <row r="327" spans="7:7" x14ac:dyDescent="0.25">
      <c r="G327" t="str">
        <f>IF(OR(NOT(ISERROR(VLOOKUP(C327,'.Validation'!A:A,1,0))),C327=""),"","没有找到该科目,请检查")</f>
        <v/>
      </c>
    </row>
    <row r="328" spans="7:7" x14ac:dyDescent="0.25">
      <c r="G328" t="str">
        <f>IF(OR(NOT(ISERROR(VLOOKUP(C328,'.Validation'!A:A,1,0))),C328=""),"","没有找到该科目,请检查")</f>
        <v/>
      </c>
    </row>
    <row r="329" spans="7:7" x14ac:dyDescent="0.25">
      <c r="G329" t="str">
        <f>IF(OR(NOT(ISERROR(VLOOKUP(C329,'.Validation'!A:A,1,0))),C329=""),"","没有找到该科目,请检查")</f>
        <v/>
      </c>
    </row>
    <row r="330" spans="7:7" x14ac:dyDescent="0.25">
      <c r="G330" t="str">
        <f>IF(OR(NOT(ISERROR(VLOOKUP(C330,'.Validation'!A:A,1,0))),C330=""),"","没有找到该科目,请检查")</f>
        <v/>
      </c>
    </row>
    <row r="331" spans="7:7" x14ac:dyDescent="0.25">
      <c r="G331" t="str">
        <f>IF(OR(NOT(ISERROR(VLOOKUP(C331,'.Validation'!A:A,1,0))),C331=""),"","没有找到该科目,请检查")</f>
        <v/>
      </c>
    </row>
    <row r="332" spans="7:7" x14ac:dyDescent="0.25">
      <c r="G332" t="str">
        <f>IF(OR(NOT(ISERROR(VLOOKUP(C332,'.Validation'!A:A,1,0))),C332=""),"","没有找到该科目,请检查")</f>
        <v/>
      </c>
    </row>
    <row r="333" spans="7:7" x14ac:dyDescent="0.25">
      <c r="G333" t="str">
        <f>IF(OR(NOT(ISERROR(VLOOKUP(C333,'.Validation'!A:A,1,0))),C333=""),"","没有找到该科目,请检查")</f>
        <v/>
      </c>
    </row>
    <row r="334" spans="7:7" x14ac:dyDescent="0.25">
      <c r="G334" t="str">
        <f>IF(OR(NOT(ISERROR(VLOOKUP(C334,'.Validation'!A:A,1,0))),C334=""),"","没有找到该科目,请检查")</f>
        <v/>
      </c>
    </row>
    <row r="335" spans="7:7" x14ac:dyDescent="0.25">
      <c r="G335" t="str">
        <f>IF(OR(NOT(ISERROR(VLOOKUP(C335,'.Validation'!A:A,1,0))),C335=""),"","没有找到该科目,请检查")</f>
        <v/>
      </c>
    </row>
    <row r="336" spans="7:7" x14ac:dyDescent="0.25">
      <c r="G336" t="str">
        <f>IF(OR(NOT(ISERROR(VLOOKUP(C336,'.Validation'!A:A,1,0))),C336=""),"","没有找到该科目,请检查")</f>
        <v/>
      </c>
    </row>
    <row r="337" spans="7:7" x14ac:dyDescent="0.25">
      <c r="G337" t="str">
        <f>IF(OR(NOT(ISERROR(VLOOKUP(C337,'.Validation'!A:A,1,0))),C337=""),"","没有找到该科目,请检查")</f>
        <v/>
      </c>
    </row>
    <row r="338" spans="7:7" x14ac:dyDescent="0.25">
      <c r="G338" t="str">
        <f>IF(OR(NOT(ISERROR(VLOOKUP(C338,'.Validation'!A:A,1,0))),C338=""),"","没有找到该科目,请检查")</f>
        <v/>
      </c>
    </row>
    <row r="339" spans="7:7" x14ac:dyDescent="0.25">
      <c r="G339" t="str">
        <f>IF(OR(NOT(ISERROR(VLOOKUP(C339,'.Validation'!A:A,1,0))),C339=""),"","没有找到该科目,请检查")</f>
        <v/>
      </c>
    </row>
    <row r="340" spans="7:7" x14ac:dyDescent="0.25">
      <c r="G340" t="str">
        <f>IF(OR(NOT(ISERROR(VLOOKUP(C340,'.Validation'!A:A,1,0))),C340=""),"","没有找到该科目,请检查")</f>
        <v/>
      </c>
    </row>
    <row r="341" spans="7:7" x14ac:dyDescent="0.25">
      <c r="G341" t="str">
        <f>IF(OR(NOT(ISERROR(VLOOKUP(C341,'.Validation'!A:A,1,0))),C341=""),"","没有找到该科目,请检查")</f>
        <v/>
      </c>
    </row>
    <row r="342" spans="7:7" x14ac:dyDescent="0.25">
      <c r="G342" t="str">
        <f>IF(OR(NOT(ISERROR(VLOOKUP(C342,'.Validation'!A:A,1,0))),C342=""),"","没有找到该科目,请检查")</f>
        <v/>
      </c>
    </row>
    <row r="343" spans="7:7" x14ac:dyDescent="0.25">
      <c r="G343" t="str">
        <f>IF(OR(NOT(ISERROR(VLOOKUP(C343,'.Validation'!A:A,1,0))),C343=""),"","没有找到该科目,请检查")</f>
        <v/>
      </c>
    </row>
    <row r="344" spans="7:7" x14ac:dyDescent="0.25">
      <c r="G344" t="str">
        <f>IF(OR(NOT(ISERROR(VLOOKUP(C344,'.Validation'!A:A,1,0))),C344=""),"","没有找到该科目,请检查")</f>
        <v/>
      </c>
    </row>
    <row r="345" spans="7:7" x14ac:dyDescent="0.25">
      <c r="G345" t="str">
        <f>IF(OR(NOT(ISERROR(VLOOKUP(C345,'.Validation'!A:A,1,0))),C345=""),"","没有找到该科目,请检查")</f>
        <v/>
      </c>
    </row>
    <row r="346" spans="7:7" x14ac:dyDescent="0.25">
      <c r="G346" t="str">
        <f>IF(OR(NOT(ISERROR(VLOOKUP(C346,'.Validation'!A:A,1,0))),C346=""),"","没有找到该科目,请检查")</f>
        <v/>
      </c>
    </row>
    <row r="347" spans="7:7" x14ac:dyDescent="0.25">
      <c r="G347" t="str">
        <f>IF(OR(NOT(ISERROR(VLOOKUP(C347,'.Validation'!A:A,1,0))),C347=""),"","没有找到该科目,请检查")</f>
        <v/>
      </c>
    </row>
    <row r="348" spans="7:7" x14ac:dyDescent="0.25">
      <c r="G348" t="str">
        <f>IF(OR(NOT(ISERROR(VLOOKUP(C348,'.Validation'!A:A,1,0))),C348=""),"","没有找到该科目,请检查")</f>
        <v/>
      </c>
    </row>
    <row r="349" spans="7:7" x14ac:dyDescent="0.25">
      <c r="G349" t="str">
        <f>IF(OR(NOT(ISERROR(VLOOKUP(C349,'.Validation'!A:A,1,0))),C349=""),"","没有找到该科目,请检查")</f>
        <v/>
      </c>
    </row>
    <row r="350" spans="7:7" x14ac:dyDescent="0.25">
      <c r="G350" t="str">
        <f>IF(OR(NOT(ISERROR(VLOOKUP(C350,'.Validation'!A:A,1,0))),C350=""),"","没有找到该科目,请检查")</f>
        <v/>
      </c>
    </row>
    <row r="351" spans="7:7" x14ac:dyDescent="0.25">
      <c r="G351" t="str">
        <f>IF(OR(NOT(ISERROR(VLOOKUP(C351,'.Validation'!A:A,1,0))),C351=""),"","没有找到该科目,请检查")</f>
        <v/>
      </c>
    </row>
    <row r="352" spans="7:7" x14ac:dyDescent="0.25">
      <c r="G352" t="str">
        <f>IF(OR(NOT(ISERROR(VLOOKUP(C352,'.Validation'!A:A,1,0))),C352=""),"","没有找到该科目,请检查")</f>
        <v/>
      </c>
    </row>
    <row r="353" spans="7:7" x14ac:dyDescent="0.25">
      <c r="G353" t="str">
        <f>IF(OR(NOT(ISERROR(VLOOKUP(C353,'.Validation'!A:A,1,0))),C353=""),"","没有找到该科目,请检查")</f>
        <v/>
      </c>
    </row>
    <row r="354" spans="7:7" x14ac:dyDescent="0.25">
      <c r="G354" t="str">
        <f>IF(OR(NOT(ISERROR(VLOOKUP(C354,'.Validation'!A:A,1,0))),C354=""),"","没有找到该科目,请检查")</f>
        <v/>
      </c>
    </row>
    <row r="355" spans="7:7" x14ac:dyDescent="0.25">
      <c r="G355" t="str">
        <f>IF(OR(NOT(ISERROR(VLOOKUP(C355,'.Validation'!A:A,1,0))),C355=""),"","没有找到该科目,请检查")</f>
        <v/>
      </c>
    </row>
    <row r="356" spans="7:7" x14ac:dyDescent="0.25">
      <c r="G356" t="str">
        <f>IF(OR(NOT(ISERROR(VLOOKUP(C356,'.Validation'!A:A,1,0))),C356=""),"","没有找到该科目,请检查")</f>
        <v/>
      </c>
    </row>
    <row r="357" spans="7:7" x14ac:dyDescent="0.25">
      <c r="G357" t="str">
        <f>IF(OR(NOT(ISERROR(VLOOKUP(C357,'.Validation'!A:A,1,0))),C357=""),"","没有找到该科目,请检查")</f>
        <v/>
      </c>
    </row>
    <row r="358" spans="7:7" x14ac:dyDescent="0.25">
      <c r="G358" t="str">
        <f>IF(OR(NOT(ISERROR(VLOOKUP(C358,'.Validation'!A:A,1,0))),C358=""),"","没有找到该科目,请检查")</f>
        <v/>
      </c>
    </row>
    <row r="359" spans="7:7" x14ac:dyDescent="0.25">
      <c r="G359" t="str">
        <f>IF(OR(NOT(ISERROR(VLOOKUP(C359,'.Validation'!A:A,1,0))),C359=""),"","没有找到该科目,请检查")</f>
        <v/>
      </c>
    </row>
    <row r="360" spans="7:7" x14ac:dyDescent="0.25">
      <c r="G360" t="str">
        <f>IF(OR(NOT(ISERROR(VLOOKUP(C360,'.Validation'!A:A,1,0))),C360=""),"","没有找到该科目,请检查")</f>
        <v/>
      </c>
    </row>
    <row r="361" spans="7:7" x14ac:dyDescent="0.25">
      <c r="G361" t="str">
        <f>IF(OR(NOT(ISERROR(VLOOKUP(C361,'.Validation'!A:A,1,0))),C361=""),"","没有找到该科目,请检查")</f>
        <v/>
      </c>
    </row>
    <row r="362" spans="7:7" x14ac:dyDescent="0.25">
      <c r="G362" t="str">
        <f>IF(OR(NOT(ISERROR(VLOOKUP(C362,'.Validation'!A:A,1,0))),C362=""),"","没有找到该科目,请检查")</f>
        <v/>
      </c>
    </row>
    <row r="363" spans="7:7" x14ac:dyDescent="0.25">
      <c r="G363" t="str">
        <f>IF(OR(NOT(ISERROR(VLOOKUP(C363,'.Validation'!A:A,1,0))),C363=""),"","没有找到该科目,请检查")</f>
        <v/>
      </c>
    </row>
    <row r="364" spans="7:7" x14ac:dyDescent="0.25">
      <c r="G364" t="str">
        <f>IF(OR(NOT(ISERROR(VLOOKUP(C364,'.Validation'!A:A,1,0))),C364=""),"","没有找到该科目,请检查")</f>
        <v/>
      </c>
    </row>
    <row r="365" spans="7:7" x14ac:dyDescent="0.25">
      <c r="G365" t="str">
        <f>IF(OR(NOT(ISERROR(VLOOKUP(C365,'.Validation'!A:A,1,0))),C365=""),"","没有找到该科目,请检查")</f>
        <v/>
      </c>
    </row>
    <row r="366" spans="7:7" x14ac:dyDescent="0.25">
      <c r="G366" t="str">
        <f>IF(OR(NOT(ISERROR(VLOOKUP(C366,'.Validation'!A:A,1,0))),C366=""),"","没有找到该科目,请检查")</f>
        <v/>
      </c>
    </row>
    <row r="367" spans="7:7" x14ac:dyDescent="0.25">
      <c r="G367" t="str">
        <f>IF(OR(NOT(ISERROR(VLOOKUP(C367,'.Validation'!A:A,1,0))),C367=""),"","没有找到该科目,请检查")</f>
        <v/>
      </c>
    </row>
    <row r="368" spans="7:7" x14ac:dyDescent="0.25">
      <c r="G368" t="str">
        <f>IF(OR(NOT(ISERROR(VLOOKUP(C368,'.Validation'!A:A,1,0))),C368=""),"","没有找到该科目,请检查")</f>
        <v/>
      </c>
    </row>
    <row r="369" spans="7:7" x14ac:dyDescent="0.25">
      <c r="G369" t="str">
        <f>IF(OR(NOT(ISERROR(VLOOKUP(C369,'.Validation'!A:A,1,0))),C369=""),"","没有找到该科目,请检查")</f>
        <v/>
      </c>
    </row>
    <row r="370" spans="7:7" x14ac:dyDescent="0.25">
      <c r="G370" t="str">
        <f>IF(OR(NOT(ISERROR(VLOOKUP(C370,'.Validation'!A:A,1,0))),C370=""),"","没有找到该科目,请检查")</f>
        <v/>
      </c>
    </row>
    <row r="371" spans="7:7" x14ac:dyDescent="0.25">
      <c r="G371" t="str">
        <f>IF(OR(NOT(ISERROR(VLOOKUP(C371,'.Validation'!A:A,1,0))),C371=""),"","没有找到该科目,请检查")</f>
        <v/>
      </c>
    </row>
    <row r="372" spans="7:7" x14ac:dyDescent="0.25">
      <c r="G372" t="str">
        <f>IF(OR(NOT(ISERROR(VLOOKUP(C372,'.Validation'!A:A,1,0))),C372=""),"","没有找到该科目,请检查")</f>
        <v/>
      </c>
    </row>
    <row r="373" spans="7:7" x14ac:dyDescent="0.25">
      <c r="G373" t="str">
        <f>IF(OR(NOT(ISERROR(VLOOKUP(C373,'.Validation'!A:A,1,0))),C373=""),"","没有找到该科目,请检查")</f>
        <v/>
      </c>
    </row>
    <row r="374" spans="7:7" x14ac:dyDescent="0.25">
      <c r="G374" t="str">
        <f>IF(OR(NOT(ISERROR(VLOOKUP(C374,'.Validation'!A:A,1,0))),C374=""),"","没有找到该科目,请检查")</f>
        <v/>
      </c>
    </row>
    <row r="375" spans="7:7" x14ac:dyDescent="0.25">
      <c r="G375" t="str">
        <f>IF(OR(NOT(ISERROR(VLOOKUP(C375,'.Validation'!A:A,1,0))),C375=""),"","没有找到该科目,请检查")</f>
        <v/>
      </c>
    </row>
    <row r="376" spans="7:7" x14ac:dyDescent="0.25">
      <c r="G376" t="str">
        <f>IF(OR(NOT(ISERROR(VLOOKUP(C376,'.Validation'!A:A,1,0))),C376=""),"","没有找到该科目,请检查")</f>
        <v/>
      </c>
    </row>
    <row r="377" spans="7:7" x14ac:dyDescent="0.25">
      <c r="G377" t="str">
        <f>IF(OR(NOT(ISERROR(VLOOKUP(C377,'.Validation'!A:A,1,0))),C377=""),"","没有找到该科目,请检查")</f>
        <v/>
      </c>
    </row>
    <row r="378" spans="7:7" x14ac:dyDescent="0.25">
      <c r="G378" t="str">
        <f>IF(OR(NOT(ISERROR(VLOOKUP(C378,'.Validation'!A:A,1,0))),C378=""),"","没有找到该科目,请检查")</f>
        <v/>
      </c>
    </row>
    <row r="379" spans="7:7" x14ac:dyDescent="0.25">
      <c r="G379" t="str">
        <f>IF(OR(NOT(ISERROR(VLOOKUP(C379,'.Validation'!A:A,1,0))),C379=""),"","没有找到该科目,请检查")</f>
        <v/>
      </c>
    </row>
    <row r="380" spans="7:7" x14ac:dyDescent="0.25">
      <c r="G380" t="str">
        <f>IF(OR(NOT(ISERROR(VLOOKUP(C380,'.Validation'!A:A,1,0))),C380=""),"","没有找到该科目,请检查")</f>
        <v/>
      </c>
    </row>
    <row r="381" spans="7:7" x14ac:dyDescent="0.25">
      <c r="G381" t="str">
        <f>IF(OR(NOT(ISERROR(VLOOKUP(C381,'.Validation'!A:A,1,0))),C381=""),"","没有找到该科目,请检查")</f>
        <v/>
      </c>
    </row>
    <row r="382" spans="7:7" x14ac:dyDescent="0.25">
      <c r="G382" t="str">
        <f>IF(OR(NOT(ISERROR(VLOOKUP(C382,'.Validation'!A:A,1,0))),C382=""),"","没有找到该科目,请检查")</f>
        <v/>
      </c>
    </row>
    <row r="383" spans="7:7" x14ac:dyDescent="0.25">
      <c r="G383" t="str">
        <f>IF(OR(NOT(ISERROR(VLOOKUP(C383,'.Validation'!A:A,1,0))),C383=""),"","没有找到该科目,请检查")</f>
        <v/>
      </c>
    </row>
    <row r="384" spans="7:7" x14ac:dyDescent="0.25">
      <c r="G384" t="str">
        <f>IF(OR(NOT(ISERROR(VLOOKUP(C384,'.Validation'!A:A,1,0))),C384=""),"","没有找到该科目,请检查")</f>
        <v/>
      </c>
    </row>
    <row r="385" spans="7:7" x14ac:dyDescent="0.25">
      <c r="G385" t="str">
        <f>IF(OR(NOT(ISERROR(VLOOKUP(C385,'.Validation'!A:A,1,0))),C385=""),"","没有找到该科目,请检查")</f>
        <v/>
      </c>
    </row>
    <row r="386" spans="7:7" x14ac:dyDescent="0.25">
      <c r="G386" t="str">
        <f>IF(OR(NOT(ISERROR(VLOOKUP(C386,'.Validation'!A:A,1,0))),C386=""),"","没有找到该科目,请检查")</f>
        <v/>
      </c>
    </row>
    <row r="387" spans="7:7" x14ac:dyDescent="0.25">
      <c r="G387" t="str">
        <f>IF(OR(NOT(ISERROR(VLOOKUP(C387,'.Validation'!A:A,1,0))),C387=""),"","没有找到该科目,请检查")</f>
        <v/>
      </c>
    </row>
    <row r="388" spans="7:7" x14ac:dyDescent="0.25">
      <c r="G388" t="str">
        <f>IF(OR(NOT(ISERROR(VLOOKUP(C388,'.Validation'!A:A,1,0))),C388=""),"","没有找到该科目,请检查")</f>
        <v/>
      </c>
    </row>
    <row r="389" spans="7:7" x14ac:dyDescent="0.25">
      <c r="G389" t="str">
        <f>IF(OR(NOT(ISERROR(VLOOKUP(C389,'.Validation'!A:A,1,0))),C389=""),"","没有找到该科目,请检查")</f>
        <v/>
      </c>
    </row>
    <row r="390" spans="7:7" x14ac:dyDescent="0.25">
      <c r="G390" t="str">
        <f>IF(OR(NOT(ISERROR(VLOOKUP(C390,'.Validation'!A:A,1,0))),C390=""),"","没有找到该科目,请检查")</f>
        <v/>
      </c>
    </row>
    <row r="391" spans="7:7" x14ac:dyDescent="0.25">
      <c r="G391" t="str">
        <f>IF(OR(NOT(ISERROR(VLOOKUP(C391,'.Validation'!A:A,1,0))),C391=""),"","没有找到该科目,请检查")</f>
        <v/>
      </c>
    </row>
    <row r="392" spans="7:7" x14ac:dyDescent="0.25">
      <c r="G392" t="str">
        <f>IF(OR(NOT(ISERROR(VLOOKUP(C392,'.Validation'!A:A,1,0))),C392=""),"","没有找到该科目,请检查")</f>
        <v/>
      </c>
    </row>
    <row r="393" spans="7:7" x14ac:dyDescent="0.25">
      <c r="G393" t="str">
        <f>IF(OR(NOT(ISERROR(VLOOKUP(C393,'.Validation'!A:A,1,0))),C393=""),"","没有找到该科目,请检查")</f>
        <v/>
      </c>
    </row>
    <row r="394" spans="7:7" x14ac:dyDescent="0.25">
      <c r="G394" t="str">
        <f>IF(OR(NOT(ISERROR(VLOOKUP(C394,'.Validation'!A:A,1,0))),C394=""),"","没有找到该科目,请检查")</f>
        <v/>
      </c>
    </row>
    <row r="395" spans="7:7" x14ac:dyDescent="0.25">
      <c r="G395" t="str">
        <f>IF(OR(NOT(ISERROR(VLOOKUP(C395,'.Validation'!A:A,1,0))),C395=""),"","没有找到该科目,请检查")</f>
        <v/>
      </c>
    </row>
    <row r="396" spans="7:7" x14ac:dyDescent="0.25">
      <c r="G396" t="str">
        <f>IF(OR(NOT(ISERROR(VLOOKUP(C396,'.Validation'!A:A,1,0))),C396=""),"","没有找到该科目,请检查")</f>
        <v/>
      </c>
    </row>
    <row r="397" spans="7:7" x14ac:dyDescent="0.25">
      <c r="G397" t="str">
        <f>IF(OR(NOT(ISERROR(VLOOKUP(C397,'.Validation'!A:A,1,0))),C397=""),"","没有找到该科目,请检查")</f>
        <v/>
      </c>
    </row>
    <row r="398" spans="7:7" x14ac:dyDescent="0.25">
      <c r="G398" t="str">
        <f>IF(OR(NOT(ISERROR(VLOOKUP(C398,'.Validation'!A:A,1,0))),C398=""),"","没有找到该科目,请检查")</f>
        <v/>
      </c>
    </row>
    <row r="399" spans="7:7" x14ac:dyDescent="0.25">
      <c r="G399" t="str">
        <f>IF(OR(NOT(ISERROR(VLOOKUP(C399,'.Validation'!A:A,1,0))),C399=""),"","没有找到该科目,请检查")</f>
        <v/>
      </c>
    </row>
    <row r="400" spans="7:7" x14ac:dyDescent="0.25">
      <c r="G400" t="str">
        <f>IF(OR(NOT(ISERROR(VLOOKUP(C400,'.Validation'!A:A,1,0))),C400=""),"","没有找到该科目,请检查")</f>
        <v/>
      </c>
    </row>
    <row r="401" spans="7:7" x14ac:dyDescent="0.25">
      <c r="G401" t="str">
        <f>IF(OR(NOT(ISERROR(VLOOKUP(C401,'.Validation'!A:A,1,0))),C401=""),"","没有找到该科目,请检查")</f>
        <v/>
      </c>
    </row>
    <row r="402" spans="7:7" x14ac:dyDescent="0.25">
      <c r="G402" t="str">
        <f>IF(OR(NOT(ISERROR(VLOOKUP(C402,'.Validation'!A:A,1,0))),C402=""),"","没有找到该科目,请检查")</f>
        <v/>
      </c>
    </row>
    <row r="403" spans="7:7" x14ac:dyDescent="0.25">
      <c r="G403" t="str">
        <f>IF(OR(NOT(ISERROR(VLOOKUP(C403,'.Validation'!A:A,1,0))),C403=""),"","没有找到该科目,请检查")</f>
        <v/>
      </c>
    </row>
    <row r="404" spans="7:7" x14ac:dyDescent="0.25">
      <c r="G404" t="str">
        <f>IF(OR(NOT(ISERROR(VLOOKUP(C404,'.Validation'!A:A,1,0))),C404=""),"","没有找到该科目,请检查")</f>
        <v/>
      </c>
    </row>
    <row r="405" spans="7:7" x14ac:dyDescent="0.25">
      <c r="G405" t="str">
        <f>IF(OR(NOT(ISERROR(VLOOKUP(C405,'.Validation'!A:A,1,0))),C405=""),"","没有找到该科目,请检查")</f>
        <v/>
      </c>
    </row>
    <row r="406" spans="7:7" x14ac:dyDescent="0.25">
      <c r="G406" t="str">
        <f>IF(OR(NOT(ISERROR(VLOOKUP(C406,'.Validation'!A:A,1,0))),C406=""),"","没有找到该科目,请检查")</f>
        <v/>
      </c>
    </row>
    <row r="407" spans="7:7" x14ac:dyDescent="0.25">
      <c r="G407" t="str">
        <f>IF(OR(NOT(ISERROR(VLOOKUP(C407,'.Validation'!A:A,1,0))),C407=""),"","没有找到该科目,请检查")</f>
        <v/>
      </c>
    </row>
    <row r="408" spans="7:7" x14ac:dyDescent="0.25">
      <c r="G408" t="str">
        <f>IF(OR(NOT(ISERROR(VLOOKUP(C408,'.Validation'!A:A,1,0))),C408=""),"","没有找到该科目,请检查")</f>
        <v/>
      </c>
    </row>
    <row r="409" spans="7:7" x14ac:dyDescent="0.25">
      <c r="G409" t="str">
        <f>IF(OR(NOT(ISERROR(VLOOKUP(C409,'.Validation'!A:A,1,0))),C409=""),"","没有找到该科目,请检查")</f>
        <v/>
      </c>
    </row>
    <row r="410" spans="7:7" x14ac:dyDescent="0.25">
      <c r="G410" t="str">
        <f>IF(OR(NOT(ISERROR(VLOOKUP(C410,'.Validation'!A:A,1,0))),C410=""),"","没有找到该科目,请检查")</f>
        <v/>
      </c>
    </row>
    <row r="411" spans="7:7" x14ac:dyDescent="0.25">
      <c r="G411" t="str">
        <f>IF(OR(NOT(ISERROR(VLOOKUP(C411,'.Validation'!A:A,1,0))),C411=""),"","没有找到该科目,请检查")</f>
        <v/>
      </c>
    </row>
    <row r="412" spans="7:7" x14ac:dyDescent="0.25">
      <c r="G412" t="str">
        <f>IF(OR(NOT(ISERROR(VLOOKUP(C412,'.Validation'!A:A,1,0))),C412=""),"","没有找到该科目,请检查")</f>
        <v/>
      </c>
    </row>
    <row r="413" spans="7:7" x14ac:dyDescent="0.25">
      <c r="G413" t="str">
        <f>IF(OR(NOT(ISERROR(VLOOKUP(C413,'.Validation'!A:A,1,0))),C413=""),"","没有找到该科目,请检查")</f>
        <v/>
      </c>
    </row>
    <row r="414" spans="7:7" x14ac:dyDescent="0.25">
      <c r="G414" t="str">
        <f>IF(OR(NOT(ISERROR(VLOOKUP(C414,'.Validation'!A:A,1,0))),C414=""),"","没有找到该科目,请检查")</f>
        <v/>
      </c>
    </row>
    <row r="415" spans="7:7" x14ac:dyDescent="0.25">
      <c r="G415" t="str">
        <f>IF(OR(NOT(ISERROR(VLOOKUP(C415,'.Validation'!A:A,1,0))),C415=""),"","没有找到该科目,请检查")</f>
        <v/>
      </c>
    </row>
    <row r="416" spans="7:7" x14ac:dyDescent="0.25">
      <c r="G416" t="str">
        <f>IF(OR(NOT(ISERROR(VLOOKUP(C416,'.Validation'!A:A,1,0))),C416=""),"","没有找到该科目,请检查")</f>
        <v/>
      </c>
    </row>
    <row r="417" spans="7:7" x14ac:dyDescent="0.25">
      <c r="G417" t="str">
        <f>IF(OR(NOT(ISERROR(VLOOKUP(C417,'.Validation'!A:A,1,0))),C417=""),"","没有找到该科目,请检查")</f>
        <v/>
      </c>
    </row>
    <row r="418" spans="7:7" x14ac:dyDescent="0.25">
      <c r="G418" t="str">
        <f>IF(OR(NOT(ISERROR(VLOOKUP(C418,'.Validation'!A:A,1,0))),C418=""),"","没有找到该科目,请检查")</f>
        <v/>
      </c>
    </row>
    <row r="419" spans="7:7" x14ac:dyDescent="0.25">
      <c r="G419" t="str">
        <f>IF(OR(NOT(ISERROR(VLOOKUP(C419,'.Validation'!A:A,1,0))),C419=""),"","没有找到该科目,请检查")</f>
        <v/>
      </c>
    </row>
    <row r="420" spans="7:7" x14ac:dyDescent="0.25">
      <c r="G420" t="str">
        <f>IF(OR(NOT(ISERROR(VLOOKUP(C420,'.Validation'!A:A,1,0))),C420=""),"","没有找到该科目,请检查")</f>
        <v/>
      </c>
    </row>
    <row r="421" spans="7:7" x14ac:dyDescent="0.25">
      <c r="G421" t="str">
        <f>IF(OR(NOT(ISERROR(VLOOKUP(C421,'.Validation'!A:A,1,0))),C421=""),"","没有找到该科目,请检查")</f>
        <v/>
      </c>
    </row>
    <row r="422" spans="7:7" x14ac:dyDescent="0.25">
      <c r="G422" t="str">
        <f>IF(OR(NOT(ISERROR(VLOOKUP(C422,'.Validation'!A:A,1,0))),C422=""),"","没有找到该科目,请检查")</f>
        <v/>
      </c>
    </row>
    <row r="423" spans="7:7" x14ac:dyDescent="0.25">
      <c r="G423" t="str">
        <f>IF(OR(NOT(ISERROR(VLOOKUP(C423,'.Validation'!A:A,1,0))),C423=""),"","没有找到该科目,请检查")</f>
        <v/>
      </c>
    </row>
    <row r="424" spans="7:7" x14ac:dyDescent="0.25">
      <c r="G424" t="str">
        <f>IF(OR(NOT(ISERROR(VLOOKUP(C424,'.Validation'!A:A,1,0))),C424=""),"","没有找到该科目,请检查")</f>
        <v/>
      </c>
    </row>
    <row r="425" spans="7:7" x14ac:dyDescent="0.25">
      <c r="G425" t="str">
        <f>IF(OR(NOT(ISERROR(VLOOKUP(C425,'.Validation'!A:A,1,0))),C425=""),"","没有找到该科目,请检查")</f>
        <v/>
      </c>
    </row>
    <row r="426" spans="7:7" x14ac:dyDescent="0.25">
      <c r="G426" t="str">
        <f>IF(OR(NOT(ISERROR(VLOOKUP(C426,'.Validation'!A:A,1,0))),C426=""),"","没有找到该科目,请检查")</f>
        <v/>
      </c>
    </row>
    <row r="427" spans="7:7" x14ac:dyDescent="0.25">
      <c r="G427" t="str">
        <f>IF(OR(NOT(ISERROR(VLOOKUP(C427,'.Validation'!A:A,1,0))),C427=""),"","没有找到该科目,请检查")</f>
        <v/>
      </c>
    </row>
    <row r="428" spans="7:7" x14ac:dyDescent="0.25">
      <c r="G428" t="str">
        <f>IF(OR(NOT(ISERROR(VLOOKUP(C428,'.Validation'!A:A,1,0))),C428=""),"","没有找到该科目,请检查")</f>
        <v/>
      </c>
    </row>
    <row r="429" spans="7:7" x14ac:dyDescent="0.25">
      <c r="G429" t="str">
        <f>IF(OR(NOT(ISERROR(VLOOKUP(C429,'.Validation'!A:A,1,0))),C429=""),"","没有找到该科目,请检查")</f>
        <v/>
      </c>
    </row>
    <row r="430" spans="7:7" x14ac:dyDescent="0.25">
      <c r="G430" t="str">
        <f>IF(OR(NOT(ISERROR(VLOOKUP(C430,'.Validation'!A:A,1,0))),C430=""),"","没有找到该科目,请检查")</f>
        <v/>
      </c>
    </row>
    <row r="431" spans="7:7" x14ac:dyDescent="0.25">
      <c r="G431" t="str">
        <f>IF(OR(NOT(ISERROR(VLOOKUP(C431,'.Validation'!A:A,1,0))),C431=""),"","没有找到该科目,请检查")</f>
        <v/>
      </c>
    </row>
    <row r="432" spans="7:7" x14ac:dyDescent="0.25">
      <c r="G432" t="str">
        <f>IF(OR(NOT(ISERROR(VLOOKUP(C432,'.Validation'!A:A,1,0))),C432=""),"","没有找到该科目,请检查")</f>
        <v/>
      </c>
    </row>
    <row r="433" spans="7:7" x14ac:dyDescent="0.25">
      <c r="G433" t="str">
        <f>IF(OR(NOT(ISERROR(VLOOKUP(C433,'.Validation'!A:A,1,0))),C433=""),"","没有找到该科目,请检查")</f>
        <v/>
      </c>
    </row>
    <row r="434" spans="7:7" x14ac:dyDescent="0.25">
      <c r="G434" t="str">
        <f>IF(OR(NOT(ISERROR(VLOOKUP(C434,'.Validation'!A:A,1,0))),C434=""),"","没有找到该科目,请检查")</f>
        <v/>
      </c>
    </row>
    <row r="435" spans="7:7" x14ac:dyDescent="0.25">
      <c r="G435" t="str">
        <f>IF(OR(NOT(ISERROR(VLOOKUP(C435,'.Validation'!A:A,1,0))),C435=""),"","没有找到该科目,请检查")</f>
        <v/>
      </c>
    </row>
    <row r="436" spans="7:7" x14ac:dyDescent="0.25">
      <c r="G436" t="str">
        <f>IF(OR(NOT(ISERROR(VLOOKUP(C436,'.Validation'!A:A,1,0))),C436=""),"","没有找到该科目,请检查")</f>
        <v/>
      </c>
    </row>
    <row r="437" spans="7:7" x14ac:dyDescent="0.25">
      <c r="G437" t="str">
        <f>IF(OR(NOT(ISERROR(VLOOKUP(C437,'.Validation'!A:A,1,0))),C437=""),"","没有找到该科目,请检查")</f>
        <v/>
      </c>
    </row>
    <row r="438" spans="7:7" x14ac:dyDescent="0.25">
      <c r="G438" t="str">
        <f>IF(OR(NOT(ISERROR(VLOOKUP(C438,'.Validation'!A:A,1,0))),C438=""),"","没有找到该科目,请检查")</f>
        <v/>
      </c>
    </row>
    <row r="439" spans="7:7" x14ac:dyDescent="0.25">
      <c r="G439" t="str">
        <f>IF(OR(NOT(ISERROR(VLOOKUP(C439,'.Validation'!A:A,1,0))),C439=""),"","没有找到该科目,请检查")</f>
        <v/>
      </c>
    </row>
    <row r="440" spans="7:7" x14ac:dyDescent="0.25">
      <c r="G440" t="str">
        <f>IF(OR(NOT(ISERROR(VLOOKUP(C440,'.Validation'!A:A,1,0))),C440=""),"","没有找到该科目,请检查")</f>
        <v/>
      </c>
    </row>
    <row r="441" spans="7:7" x14ac:dyDescent="0.25">
      <c r="G441" t="str">
        <f>IF(OR(NOT(ISERROR(VLOOKUP(C441,'.Validation'!A:A,1,0))),C441=""),"","没有找到该科目,请检查")</f>
        <v/>
      </c>
    </row>
    <row r="442" spans="7:7" x14ac:dyDescent="0.25">
      <c r="G442" t="str">
        <f>IF(OR(NOT(ISERROR(VLOOKUP(C442,'.Validation'!A:A,1,0))),C442=""),"","没有找到该科目,请检查")</f>
        <v/>
      </c>
    </row>
    <row r="443" spans="7:7" x14ac:dyDescent="0.25">
      <c r="G443" t="str">
        <f>IF(OR(NOT(ISERROR(VLOOKUP(C443,'.Validation'!A:A,1,0))),C443=""),"","没有找到该科目,请检查")</f>
        <v/>
      </c>
    </row>
    <row r="444" spans="7:7" x14ac:dyDescent="0.25">
      <c r="G444" t="str">
        <f>IF(OR(NOT(ISERROR(VLOOKUP(C444,'.Validation'!A:A,1,0))),C444=""),"","没有找到该科目,请检查")</f>
        <v/>
      </c>
    </row>
    <row r="445" spans="7:7" x14ac:dyDescent="0.25">
      <c r="G445" t="str">
        <f>IF(OR(NOT(ISERROR(VLOOKUP(C445,'.Validation'!A:A,1,0))),C445=""),"","没有找到该科目,请检查")</f>
        <v/>
      </c>
    </row>
    <row r="446" spans="7:7" x14ac:dyDescent="0.25">
      <c r="G446" t="str">
        <f>IF(OR(NOT(ISERROR(VLOOKUP(C446,'.Validation'!A:A,1,0))),C446=""),"","没有找到该科目,请检查")</f>
        <v/>
      </c>
    </row>
    <row r="447" spans="7:7" x14ac:dyDescent="0.25">
      <c r="G447" t="str">
        <f>IF(OR(NOT(ISERROR(VLOOKUP(C447,'.Validation'!A:A,1,0))),C447=""),"","没有找到该科目,请检查")</f>
        <v/>
      </c>
    </row>
    <row r="448" spans="7:7" x14ac:dyDescent="0.25">
      <c r="G448" t="str">
        <f>IF(OR(NOT(ISERROR(VLOOKUP(C448,'.Validation'!A:A,1,0))),C448=""),"","没有找到该科目,请检查")</f>
        <v/>
      </c>
    </row>
    <row r="449" spans="7:7" x14ac:dyDescent="0.25">
      <c r="G449" t="str">
        <f>IF(OR(NOT(ISERROR(VLOOKUP(C449,'.Validation'!A:A,1,0))),C449=""),"","没有找到该科目,请检查")</f>
        <v/>
      </c>
    </row>
    <row r="450" spans="7:7" x14ac:dyDescent="0.25">
      <c r="G450" t="str">
        <f>IF(OR(NOT(ISERROR(VLOOKUP(C450,'.Validation'!A:A,1,0))),C450=""),"","没有找到该科目,请检查")</f>
        <v/>
      </c>
    </row>
    <row r="451" spans="7:7" x14ac:dyDescent="0.25">
      <c r="G451" t="str">
        <f>IF(OR(NOT(ISERROR(VLOOKUP(C451,'.Validation'!A:A,1,0))),C451=""),"","没有找到该科目,请检查")</f>
        <v/>
      </c>
    </row>
    <row r="452" spans="7:7" x14ac:dyDescent="0.25">
      <c r="G452" t="str">
        <f>IF(OR(NOT(ISERROR(VLOOKUP(C452,'.Validation'!A:A,1,0))),C452=""),"","没有找到该科目,请检查")</f>
        <v/>
      </c>
    </row>
    <row r="453" spans="7:7" x14ac:dyDescent="0.25">
      <c r="G453" t="str">
        <f>IF(OR(NOT(ISERROR(VLOOKUP(C453,'.Validation'!A:A,1,0))),C453=""),"","没有找到该科目,请检查")</f>
        <v/>
      </c>
    </row>
    <row r="454" spans="7:7" x14ac:dyDescent="0.25">
      <c r="G454" t="str">
        <f>IF(OR(NOT(ISERROR(VLOOKUP(C454,'.Validation'!A:A,1,0))),C454=""),"","没有找到该科目,请检查")</f>
        <v/>
      </c>
    </row>
    <row r="455" spans="7:7" x14ac:dyDescent="0.25">
      <c r="G455" t="str">
        <f>IF(OR(NOT(ISERROR(VLOOKUP(C455,'.Validation'!A:A,1,0))),C455=""),"","没有找到该科目,请检查")</f>
        <v/>
      </c>
    </row>
    <row r="456" spans="7:7" x14ac:dyDescent="0.25">
      <c r="G456" t="str">
        <f>IF(OR(NOT(ISERROR(VLOOKUP(C456,'.Validation'!A:A,1,0))),C456=""),"","没有找到该科目,请检查")</f>
        <v/>
      </c>
    </row>
    <row r="457" spans="7:7" x14ac:dyDescent="0.25">
      <c r="G457" t="str">
        <f>IF(OR(NOT(ISERROR(VLOOKUP(C457,'.Validation'!A:A,1,0))),C457=""),"","没有找到该科目,请检查")</f>
        <v/>
      </c>
    </row>
    <row r="458" spans="7:7" x14ac:dyDescent="0.25">
      <c r="G458" t="str">
        <f>IF(OR(NOT(ISERROR(VLOOKUP(C458,'.Validation'!A:A,1,0))),C458=""),"","没有找到该科目,请检查")</f>
        <v/>
      </c>
    </row>
    <row r="459" spans="7:7" x14ac:dyDescent="0.25">
      <c r="G459" t="str">
        <f>IF(OR(NOT(ISERROR(VLOOKUP(C459,'.Validation'!A:A,1,0))),C459=""),"","没有找到该科目,请检查")</f>
        <v/>
      </c>
    </row>
    <row r="460" spans="7:7" x14ac:dyDescent="0.25">
      <c r="G460" t="str">
        <f>IF(OR(NOT(ISERROR(VLOOKUP(C460,'.Validation'!A:A,1,0))),C460=""),"","没有找到该科目,请检查")</f>
        <v/>
      </c>
    </row>
    <row r="461" spans="7:7" x14ac:dyDescent="0.25">
      <c r="G461" t="str">
        <f>IF(OR(NOT(ISERROR(VLOOKUP(C461,'.Validation'!A:A,1,0))),C461=""),"","没有找到该科目,请检查")</f>
        <v/>
      </c>
    </row>
    <row r="462" spans="7:7" x14ac:dyDescent="0.25">
      <c r="G462" t="str">
        <f>IF(OR(NOT(ISERROR(VLOOKUP(C462,'.Validation'!A:A,1,0))),C462=""),"","没有找到该科目,请检查")</f>
        <v/>
      </c>
    </row>
    <row r="463" spans="7:7" x14ac:dyDescent="0.25">
      <c r="G463" t="str">
        <f>IF(OR(NOT(ISERROR(VLOOKUP(C463,'.Validation'!A:A,1,0))),C463=""),"","没有找到该科目,请检查")</f>
        <v/>
      </c>
    </row>
    <row r="464" spans="7:7" x14ac:dyDescent="0.25">
      <c r="G464" t="str">
        <f>IF(OR(NOT(ISERROR(VLOOKUP(C464,'.Validation'!A:A,1,0))),C464=""),"","没有找到该科目,请检查")</f>
        <v/>
      </c>
    </row>
    <row r="465" spans="7:7" x14ac:dyDescent="0.25">
      <c r="G465" t="str">
        <f>IF(OR(NOT(ISERROR(VLOOKUP(C465,'.Validation'!A:A,1,0))),C465=""),"","没有找到该科目,请检查")</f>
        <v/>
      </c>
    </row>
    <row r="466" spans="7:7" x14ac:dyDescent="0.25">
      <c r="G466" t="str">
        <f>IF(OR(NOT(ISERROR(VLOOKUP(C466,'.Validation'!A:A,1,0))),C466=""),"","没有找到该科目,请检查")</f>
        <v/>
      </c>
    </row>
    <row r="467" spans="7:7" x14ac:dyDescent="0.25">
      <c r="G467" t="str">
        <f>IF(OR(NOT(ISERROR(VLOOKUP(C467,'.Validation'!A:A,1,0))),C467=""),"","没有找到该科目,请检查")</f>
        <v/>
      </c>
    </row>
    <row r="468" spans="7:7" x14ac:dyDescent="0.25">
      <c r="G468" t="str">
        <f>IF(OR(NOT(ISERROR(VLOOKUP(C468,'.Validation'!A:A,1,0))),C468=""),"","没有找到该科目,请检查")</f>
        <v/>
      </c>
    </row>
    <row r="469" spans="7:7" x14ac:dyDescent="0.25">
      <c r="G469" t="str">
        <f>IF(OR(NOT(ISERROR(VLOOKUP(C469,'.Validation'!A:A,1,0))),C469=""),"","没有找到该科目,请检查")</f>
        <v/>
      </c>
    </row>
    <row r="470" spans="7:7" x14ac:dyDescent="0.25">
      <c r="G470" t="str">
        <f>IF(OR(NOT(ISERROR(VLOOKUP(C470,'.Validation'!A:A,1,0))),C470=""),"","没有找到该科目,请检查")</f>
        <v/>
      </c>
    </row>
    <row r="471" spans="7:7" x14ac:dyDescent="0.25">
      <c r="G471" t="str">
        <f>IF(OR(NOT(ISERROR(VLOOKUP(C471,'.Validation'!A:A,1,0))),C471=""),"","没有找到该科目,请检查")</f>
        <v/>
      </c>
    </row>
    <row r="472" spans="7:7" x14ac:dyDescent="0.25">
      <c r="G472" t="str">
        <f>IF(OR(NOT(ISERROR(VLOOKUP(C472,'.Validation'!A:A,1,0))),C472=""),"","没有找到该科目,请检查")</f>
        <v/>
      </c>
    </row>
    <row r="473" spans="7:7" x14ac:dyDescent="0.25">
      <c r="G473" t="str">
        <f>IF(OR(NOT(ISERROR(VLOOKUP(C473,'.Validation'!A:A,1,0))),C473=""),"","没有找到该科目,请检查")</f>
        <v/>
      </c>
    </row>
    <row r="474" spans="7:7" x14ac:dyDescent="0.25">
      <c r="G474" t="str">
        <f>IF(OR(NOT(ISERROR(VLOOKUP(C474,'.Validation'!A:A,1,0))),C474=""),"","没有找到该科目,请检查")</f>
        <v/>
      </c>
    </row>
    <row r="475" spans="7:7" x14ac:dyDescent="0.25">
      <c r="G475" t="str">
        <f>IF(OR(NOT(ISERROR(VLOOKUP(C475,'.Validation'!A:A,1,0))),C475=""),"","没有找到该科目,请检查")</f>
        <v/>
      </c>
    </row>
    <row r="476" spans="7:7" x14ac:dyDescent="0.25">
      <c r="G476" t="str">
        <f>IF(OR(NOT(ISERROR(VLOOKUP(C476,'.Validation'!A:A,1,0))),C476=""),"","没有找到该科目,请检查")</f>
        <v/>
      </c>
    </row>
    <row r="477" spans="7:7" x14ac:dyDescent="0.25">
      <c r="G477" t="str">
        <f>IF(OR(NOT(ISERROR(VLOOKUP(C477,'.Validation'!A:A,1,0))),C477=""),"","没有找到该科目,请检查")</f>
        <v/>
      </c>
    </row>
    <row r="478" spans="7:7" x14ac:dyDescent="0.25">
      <c r="G478" t="str">
        <f>IF(OR(NOT(ISERROR(VLOOKUP(C478,'.Validation'!A:A,1,0))),C478=""),"","没有找到该科目,请检查")</f>
        <v/>
      </c>
    </row>
    <row r="479" spans="7:7" x14ac:dyDescent="0.25">
      <c r="G479" t="str">
        <f>IF(OR(NOT(ISERROR(VLOOKUP(C479,'.Validation'!A:A,1,0))),C479=""),"","没有找到该科目,请检查")</f>
        <v/>
      </c>
    </row>
    <row r="480" spans="7:7" x14ac:dyDescent="0.25">
      <c r="G480" t="str">
        <f>IF(OR(NOT(ISERROR(VLOOKUP(C480,'.Validation'!A:A,1,0))),C480=""),"","没有找到该科目,请检查")</f>
        <v/>
      </c>
    </row>
    <row r="481" spans="7:7" x14ac:dyDescent="0.25">
      <c r="G481" t="str">
        <f>IF(OR(NOT(ISERROR(VLOOKUP(C481,'.Validation'!A:A,1,0))),C481=""),"","没有找到该科目,请检查")</f>
        <v/>
      </c>
    </row>
    <row r="482" spans="7:7" x14ac:dyDescent="0.25">
      <c r="G482" t="str">
        <f>IF(OR(NOT(ISERROR(VLOOKUP(C482,'.Validation'!A:A,1,0))),C482=""),"","没有找到该科目,请检查")</f>
        <v/>
      </c>
    </row>
    <row r="483" spans="7:7" x14ac:dyDescent="0.25">
      <c r="G483" t="str">
        <f>IF(OR(NOT(ISERROR(VLOOKUP(C483,'.Validation'!A:A,1,0))),C483=""),"","没有找到该科目,请检查")</f>
        <v/>
      </c>
    </row>
    <row r="484" spans="7:7" x14ac:dyDescent="0.25">
      <c r="G484" t="str">
        <f>IF(OR(NOT(ISERROR(VLOOKUP(C484,'.Validation'!A:A,1,0))),C484=""),"","没有找到该科目,请检查")</f>
        <v/>
      </c>
    </row>
    <row r="485" spans="7:7" x14ac:dyDescent="0.25">
      <c r="G485" t="str">
        <f>IF(OR(NOT(ISERROR(VLOOKUP(C485,'.Validation'!A:A,1,0))),C485=""),"","没有找到该科目,请检查")</f>
        <v/>
      </c>
    </row>
    <row r="486" spans="7:7" x14ac:dyDescent="0.25">
      <c r="G486" t="str">
        <f>IF(OR(NOT(ISERROR(VLOOKUP(C486,'.Validation'!A:A,1,0))),C486=""),"","没有找到该科目,请检查")</f>
        <v/>
      </c>
    </row>
    <row r="487" spans="7:7" x14ac:dyDescent="0.25">
      <c r="G487" t="str">
        <f>IF(OR(NOT(ISERROR(VLOOKUP(C487,'.Validation'!A:A,1,0))),C487=""),"","没有找到该科目,请检查")</f>
        <v/>
      </c>
    </row>
    <row r="488" spans="7:7" x14ac:dyDescent="0.25">
      <c r="G488" t="str">
        <f>IF(OR(NOT(ISERROR(VLOOKUP(C488,'.Validation'!A:A,1,0))),C488=""),"","没有找到该科目,请检查")</f>
        <v/>
      </c>
    </row>
    <row r="489" spans="7:7" x14ac:dyDescent="0.25">
      <c r="G489" t="str">
        <f>IF(OR(NOT(ISERROR(VLOOKUP(C489,'.Validation'!A:A,1,0))),C489=""),"","没有找到该科目,请检查")</f>
        <v/>
      </c>
    </row>
    <row r="490" spans="7:7" x14ac:dyDescent="0.25">
      <c r="G490" t="str">
        <f>IF(OR(NOT(ISERROR(VLOOKUP(C490,'.Validation'!A:A,1,0))),C490=""),"","没有找到该科目,请检查")</f>
        <v/>
      </c>
    </row>
    <row r="491" spans="7:7" x14ac:dyDescent="0.25">
      <c r="G491" t="str">
        <f>IF(OR(NOT(ISERROR(VLOOKUP(C491,'.Validation'!A:A,1,0))),C491=""),"","没有找到该科目,请检查")</f>
        <v/>
      </c>
    </row>
    <row r="492" spans="7:7" x14ac:dyDescent="0.25">
      <c r="G492" t="str">
        <f>IF(OR(NOT(ISERROR(VLOOKUP(C492,'.Validation'!A:A,1,0))),C492=""),"","没有找到该科目,请检查")</f>
        <v/>
      </c>
    </row>
    <row r="493" spans="7:7" x14ac:dyDescent="0.25">
      <c r="G493" t="str">
        <f>IF(OR(NOT(ISERROR(VLOOKUP(C493,'.Validation'!A:A,1,0))),C493=""),"","没有找到该科目,请检查")</f>
        <v/>
      </c>
    </row>
    <row r="494" spans="7:7" x14ac:dyDescent="0.25">
      <c r="G494" t="str">
        <f>IF(OR(NOT(ISERROR(VLOOKUP(C494,'.Validation'!A:A,1,0))),C494=""),"","没有找到该科目,请检查")</f>
        <v/>
      </c>
    </row>
    <row r="495" spans="7:7" x14ac:dyDescent="0.25">
      <c r="G495" t="str">
        <f>IF(OR(NOT(ISERROR(VLOOKUP(C495,'.Validation'!A:A,1,0))),C495=""),"","没有找到该科目,请检查")</f>
        <v/>
      </c>
    </row>
    <row r="496" spans="7:7" x14ac:dyDescent="0.25">
      <c r="G496" t="str">
        <f>IF(OR(NOT(ISERROR(VLOOKUP(C496,'.Validation'!A:A,1,0))),C496=""),"","没有找到该科目,请检查")</f>
        <v/>
      </c>
    </row>
    <row r="497" spans="7:7" x14ac:dyDescent="0.25">
      <c r="G497" t="str">
        <f>IF(OR(NOT(ISERROR(VLOOKUP(C497,'.Validation'!A:A,1,0))),C497=""),"","没有找到该科目,请检查")</f>
        <v/>
      </c>
    </row>
    <row r="498" spans="7:7" x14ac:dyDescent="0.25">
      <c r="G498" t="str">
        <f>IF(OR(NOT(ISERROR(VLOOKUP(C498,'.Validation'!A:A,1,0))),C498=""),"","没有找到该科目,请检查")</f>
        <v/>
      </c>
    </row>
    <row r="499" spans="7:7" x14ac:dyDescent="0.25">
      <c r="G499" t="str">
        <f>IF(OR(NOT(ISERROR(VLOOKUP(C499,'.Validation'!A:A,1,0))),C499=""),"","没有找到该科目,请检查")</f>
        <v/>
      </c>
    </row>
    <row r="500" spans="7:7" x14ac:dyDescent="0.25">
      <c r="G500" t="str">
        <f>IF(OR(NOT(ISERROR(VLOOKUP(C500,'.Validation'!A:A,1,0))),C500=""),"","没有找到该科目,请检查")</f>
        <v/>
      </c>
    </row>
  </sheetData>
  <phoneticPr fontId="1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2020-10-05T06:21:05Z</dcterms:modified>
</cp:coreProperties>
</file>