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E:\webiste\foodmood\documents\"/>
    </mc:Choice>
  </mc:AlternateContent>
  <bookViews>
    <workbookView xWindow="0" yWindow="0" windowWidth="28800" windowHeight="12336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Zeitplanung'!$A$1:$AC$35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27" i="1" l="1"/>
  <c r="D22" i="1"/>
  <c r="D23" i="1"/>
  <c r="D24" i="1"/>
  <c r="D25" i="1"/>
  <c r="AB28" i="1" l="1"/>
  <c r="AC28" i="1"/>
  <c r="C15" i="1"/>
  <c r="C11" i="1"/>
  <c r="C5" i="1"/>
  <c r="C26" i="1" l="1"/>
  <c r="C28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27" i="1"/>
  <c r="D16" i="1"/>
  <c r="D21" i="1"/>
  <c r="D8" i="1"/>
  <c r="J28" i="1"/>
  <c r="K28" i="1"/>
  <c r="C5" i="7" s="1"/>
  <c r="L28" i="1"/>
  <c r="C6" i="7" s="1"/>
  <c r="M28" i="1"/>
  <c r="C7" i="7" s="1"/>
  <c r="N28" i="1"/>
  <c r="C8" i="7" s="1"/>
  <c r="O28" i="1"/>
  <c r="C9" i="7" s="1"/>
  <c r="P28" i="1"/>
  <c r="C10" i="7" s="1"/>
  <c r="Q28" i="1"/>
  <c r="C11" i="7" s="1"/>
  <c r="R28" i="1"/>
  <c r="C12" i="7" s="1"/>
  <c r="S28" i="1"/>
  <c r="C13" i="7" s="1"/>
  <c r="T28" i="1"/>
  <c r="C14" i="7" s="1"/>
  <c r="U28" i="1"/>
  <c r="C15" i="7" s="1"/>
  <c r="V28" i="1"/>
  <c r="C16" i="7" s="1"/>
  <c r="W28" i="1"/>
  <c r="C17" i="7" s="1"/>
  <c r="X28" i="1"/>
  <c r="C18" i="7" s="1"/>
  <c r="Y28" i="1"/>
  <c r="C19" i="7" s="1"/>
  <c r="Z28" i="1"/>
  <c r="C20" i="7" s="1"/>
  <c r="AA28" i="1"/>
  <c r="C21" i="7" s="1"/>
  <c r="C22" i="7"/>
  <c r="C23" i="7"/>
  <c r="D26" i="1" l="1"/>
  <c r="D32" i="7" s="1"/>
  <c r="D15" i="1"/>
  <c r="D30" i="7" s="1"/>
  <c r="D28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<sst xmlns="http://schemas.openxmlformats.org/spreadsheetml/2006/main" count="54" uniqueCount="48">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</sst>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1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38"/>
  <sheetViews>
    <sheetView tabSelected="1" zoomScaleNormal="100" zoomScaleSheetLayoutView="100" workbookViewId="0">
      <pane xSplit="9" ySplit="4" topLeftCell="J5" activePane="bottomRight" state="frozen"/>
      <selection pane="topRight" activeCell="N1" sqref="N1"/>
      <selection pane="bottomLeft" activeCell="A6" sqref="A6"/>
      <selection pane="bottomRight" activeCell="R20" sqref="R20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7" width="3.09765625" style="9" customWidth="1"/>
    <col min="8" max="8" width="7.59765625" style="9" bestFit="1" customWidth="1"/>
    <col min="9" max="9" width="4.19921875" style="22" customWidth="1"/>
    <col min="10" max="29" width="3.09765625" style="9" customWidth="1"/>
    <col min="30" max="30" width="4.19921875" style="8" customWidth="1"/>
    <col min="31" max="39" width="12.5" style="8" customWidth="1"/>
    <col min="40" max="16384" width="12.5" style="9"/>
  </cols>
  <sheetData>
    <row r="1" spans="1:33" ht="25.8" x14ac:dyDescent="0.3">
      <c r="A1" s="154" t="s">
        <v>36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</row>
    <row r="2" spans="1:33" ht="9" customHeight="1" thickBot="1" x14ac:dyDescent="0.35">
      <c r="A2" s="10"/>
      <c r="B2" s="8"/>
      <c r="C2" s="8"/>
      <c r="D2" s="11"/>
      <c r="E2" s="8"/>
      <c r="F2" s="8"/>
      <c r="G2" s="8"/>
      <c r="H2" s="8"/>
      <c r="I2" s="12"/>
    </row>
    <row r="3" spans="1:33" ht="15" customHeight="1" x14ac:dyDescent="0.3">
      <c r="A3" s="70"/>
      <c r="B3" s="74"/>
      <c r="C3" s="156" t="s">
        <v>1</v>
      </c>
      <c r="D3" s="156"/>
      <c r="E3" s="23"/>
      <c r="F3" s="24"/>
      <c r="G3" s="25"/>
      <c r="H3" s="25"/>
      <c r="I3" s="23"/>
      <c r="J3" s="156" t="s">
        <v>27</v>
      </c>
      <c r="K3" s="156"/>
      <c r="L3" s="156"/>
      <c r="M3" s="156"/>
      <c r="N3" s="158"/>
      <c r="O3" s="155" t="s">
        <v>28</v>
      </c>
      <c r="P3" s="156"/>
      <c r="Q3" s="156"/>
      <c r="R3" s="156"/>
      <c r="S3" s="156"/>
      <c r="T3" s="155" t="s">
        <v>29</v>
      </c>
      <c r="U3" s="156"/>
      <c r="V3" s="156"/>
      <c r="W3" s="156"/>
      <c r="X3" s="156"/>
      <c r="Y3" s="155" t="s">
        <v>30</v>
      </c>
      <c r="Z3" s="156"/>
      <c r="AA3" s="156"/>
      <c r="AB3" s="156"/>
      <c r="AC3" s="157"/>
      <c r="AD3" s="13"/>
      <c r="AE3" s="13"/>
      <c r="AF3" s="13"/>
      <c r="AG3" s="13"/>
    </row>
    <row r="4" spans="1:33" ht="90.75" customHeight="1" x14ac:dyDescent="0.3">
      <c r="A4" s="106" t="s">
        <v>0</v>
      </c>
      <c r="B4" s="75"/>
      <c r="C4" s="27" t="s">
        <v>2</v>
      </c>
      <c r="D4" s="28" t="s">
        <v>3</v>
      </c>
      <c r="E4" s="26" t="s">
        <v>4</v>
      </c>
      <c r="F4" s="118" t="s">
        <v>34</v>
      </c>
      <c r="G4" s="117" t="s">
        <v>35</v>
      </c>
      <c r="H4" s="29" t="s">
        <v>21</v>
      </c>
      <c r="I4" s="86" t="s">
        <v>8</v>
      </c>
      <c r="J4" s="107">
        <v>42702</v>
      </c>
      <c r="K4" s="120">
        <v>42703</v>
      </c>
      <c r="L4" s="120">
        <v>42704</v>
      </c>
      <c r="M4" s="107">
        <v>42705</v>
      </c>
      <c r="N4" s="107">
        <v>42706</v>
      </c>
      <c r="O4" s="32">
        <f>N4+3</f>
        <v>42709</v>
      </c>
      <c r="P4" s="121">
        <f>O4+1</f>
        <v>42710</v>
      </c>
      <c r="Q4" s="121">
        <f>P4+1</f>
        <v>42711</v>
      </c>
      <c r="R4" s="30">
        <f>Q4+1</f>
        <v>42712</v>
      </c>
      <c r="S4" s="33">
        <f>R4+1</f>
        <v>42713</v>
      </c>
      <c r="T4" s="32">
        <f>S4+3</f>
        <v>42716</v>
      </c>
      <c r="U4" s="122">
        <f>T4+1</f>
        <v>42717</v>
      </c>
      <c r="V4" s="122">
        <f>U4+1</f>
        <v>42718</v>
      </c>
      <c r="W4" s="30">
        <f>V4+1</f>
        <v>42719</v>
      </c>
      <c r="X4" s="31">
        <f>W4+1</f>
        <v>42720</v>
      </c>
      <c r="Y4" s="32">
        <f>X4+3</f>
        <v>42723</v>
      </c>
      <c r="Z4" s="122">
        <f>Y4+1</f>
        <v>42724</v>
      </c>
      <c r="AA4" s="122">
        <f>Z4+1</f>
        <v>42725</v>
      </c>
      <c r="AB4" s="34">
        <f>AA4+1</f>
        <v>42726</v>
      </c>
      <c r="AC4" s="76">
        <f>AB4+1</f>
        <v>42727</v>
      </c>
    </row>
    <row r="5" spans="1:33" ht="14.25" customHeight="1" x14ac:dyDescent="0.3">
      <c r="A5" s="91">
        <v>10</v>
      </c>
      <c r="B5" s="92" t="s">
        <v>33</v>
      </c>
      <c r="C5" s="94">
        <f>SUM(C6:C10)</f>
        <v>15</v>
      </c>
      <c r="D5" s="95">
        <f>SUM(D6:D10)</f>
        <v>0</v>
      </c>
      <c r="E5" s="96"/>
      <c r="F5" s="97"/>
      <c r="G5" s="101"/>
      <c r="H5" s="99"/>
      <c r="I5" s="100"/>
      <c r="J5" s="97"/>
      <c r="K5" s="101"/>
      <c r="L5" s="102"/>
      <c r="M5" s="103"/>
      <c r="N5" s="96"/>
      <c r="O5" s="93"/>
      <c r="P5" s="102"/>
      <c r="Q5" s="103"/>
      <c r="R5" s="101"/>
      <c r="S5" s="98"/>
      <c r="T5" s="93"/>
      <c r="U5" s="102"/>
      <c r="V5" s="102"/>
      <c r="W5" s="102"/>
      <c r="X5" s="98"/>
      <c r="Y5" s="93"/>
      <c r="Z5" s="102"/>
      <c r="AA5" s="102"/>
      <c r="AB5" s="103"/>
      <c r="AC5" s="104"/>
    </row>
    <row r="6" spans="1:33" ht="14.25" customHeight="1" x14ac:dyDescent="0.3">
      <c r="A6" s="71">
        <v>11</v>
      </c>
      <c r="B6" s="77" t="s">
        <v>17</v>
      </c>
      <c r="C6" s="36">
        <v>5</v>
      </c>
      <c r="D6" s="37"/>
      <c r="E6" s="35">
        <v>1</v>
      </c>
      <c r="F6" s="36"/>
      <c r="G6" s="62"/>
      <c r="H6" s="38"/>
      <c r="I6" s="87" t="s">
        <v>37</v>
      </c>
      <c r="J6" s="123"/>
      <c r="K6" s="40"/>
      <c r="L6" s="40"/>
      <c r="M6" s="40"/>
      <c r="N6" s="63"/>
      <c r="O6" s="41"/>
      <c r="P6" s="42"/>
      <c r="Q6" s="40"/>
      <c r="R6" s="42"/>
      <c r="S6" s="43"/>
      <c r="T6" s="39"/>
      <c r="U6" s="40"/>
      <c r="V6" s="40"/>
      <c r="W6" s="40"/>
      <c r="X6" s="36"/>
      <c r="Y6" s="44"/>
      <c r="Z6" s="42"/>
      <c r="AA6" s="42"/>
      <c r="AB6" s="42"/>
      <c r="AC6" s="78"/>
    </row>
    <row r="7" spans="1:33" ht="14.25" customHeight="1" x14ac:dyDescent="0.3">
      <c r="A7" s="71">
        <v>12</v>
      </c>
      <c r="B7" s="79" t="s">
        <v>14</v>
      </c>
      <c r="C7" s="46">
        <v>1</v>
      </c>
      <c r="D7" s="37" t="str">
        <f t="shared" ref="D7:D10" si="0">IF(SUM(J7:AC7)=0," ",SUM(J7:AC7))</f>
        <v xml:space="preserve"> </v>
      </c>
      <c r="E7" s="45">
        <v>1</v>
      </c>
      <c r="F7" s="36"/>
      <c r="G7" s="62"/>
      <c r="H7" s="38"/>
      <c r="I7" s="88" t="s">
        <v>37</v>
      </c>
      <c r="J7" s="123"/>
      <c r="K7" s="40"/>
      <c r="L7" s="48"/>
      <c r="M7" s="136"/>
      <c r="N7" s="63"/>
      <c r="O7" s="49"/>
      <c r="P7" s="50"/>
      <c r="Q7" s="40"/>
      <c r="R7" s="50"/>
      <c r="S7" s="51"/>
      <c r="T7" s="47"/>
      <c r="U7" s="48"/>
      <c r="V7" s="40"/>
      <c r="W7" s="48"/>
      <c r="X7" s="52"/>
      <c r="Y7" s="53"/>
      <c r="Z7" s="50"/>
      <c r="AA7" s="50"/>
      <c r="AB7" s="50"/>
      <c r="AC7" s="80"/>
    </row>
    <row r="8" spans="1:33" ht="14.25" customHeight="1" x14ac:dyDescent="0.3">
      <c r="A8" s="71">
        <v>13</v>
      </c>
      <c r="B8" s="79" t="s">
        <v>16</v>
      </c>
      <c r="C8" s="46">
        <v>4</v>
      </c>
      <c r="D8" s="37" t="str">
        <f t="shared" si="0"/>
        <v xml:space="preserve"> </v>
      </c>
      <c r="E8" s="45">
        <v>1</v>
      </c>
      <c r="F8" s="36"/>
      <c r="G8" s="62"/>
      <c r="H8" s="38"/>
      <c r="I8" s="88"/>
      <c r="J8" s="123"/>
      <c r="K8" s="124"/>
      <c r="L8" s="136"/>
      <c r="M8" s="136"/>
      <c r="N8" s="137"/>
      <c r="O8" s="138"/>
      <c r="P8" s="139"/>
      <c r="Q8" s="124"/>
      <c r="R8" s="139"/>
      <c r="S8" s="140"/>
      <c r="T8" s="141"/>
      <c r="U8" s="136"/>
      <c r="V8" s="124"/>
      <c r="W8" s="136"/>
      <c r="X8" s="142"/>
      <c r="Y8" s="143"/>
      <c r="Z8" s="139"/>
      <c r="AA8" s="139"/>
      <c r="AB8" s="144"/>
      <c r="AC8" s="135"/>
      <c r="AE8" s="8" t="s">
        <v>5</v>
      </c>
    </row>
    <row r="9" spans="1:33" ht="14.25" customHeight="1" x14ac:dyDescent="0.3">
      <c r="A9" s="71">
        <v>14</v>
      </c>
      <c r="B9" s="82" t="s">
        <v>23</v>
      </c>
      <c r="C9" s="46">
        <v>2</v>
      </c>
      <c r="D9" s="37" t="str">
        <f t="shared" si="0"/>
        <v xml:space="preserve"> </v>
      </c>
      <c r="E9" s="45">
        <v>1</v>
      </c>
      <c r="F9" s="36"/>
      <c r="G9" s="62"/>
      <c r="H9" s="38"/>
      <c r="I9" s="88"/>
      <c r="J9" s="108"/>
      <c r="K9" s="40"/>
      <c r="L9" s="48"/>
      <c r="M9" s="48"/>
      <c r="N9" s="63"/>
      <c r="O9" s="49"/>
      <c r="P9" s="50"/>
      <c r="Q9" s="40"/>
      <c r="R9" s="50"/>
      <c r="S9" s="51"/>
      <c r="T9" s="47"/>
      <c r="U9" s="48"/>
      <c r="V9" s="40"/>
      <c r="W9" s="48"/>
      <c r="X9" s="55"/>
      <c r="Y9" s="49"/>
      <c r="Z9" s="50"/>
      <c r="AA9" s="50"/>
      <c r="AB9" s="37"/>
      <c r="AC9" s="81"/>
    </row>
    <row r="10" spans="1:33" ht="14.25" customHeight="1" x14ac:dyDescent="0.3">
      <c r="A10" s="71">
        <v>15</v>
      </c>
      <c r="B10" s="82" t="s">
        <v>32</v>
      </c>
      <c r="C10" s="57">
        <v>3</v>
      </c>
      <c r="D10" s="37" t="str">
        <f t="shared" si="0"/>
        <v xml:space="preserve"> </v>
      </c>
      <c r="E10" s="56">
        <v>1</v>
      </c>
      <c r="F10" s="47"/>
      <c r="G10" s="55"/>
      <c r="H10" s="38"/>
      <c r="I10" s="88"/>
      <c r="J10" s="123"/>
      <c r="K10" s="124"/>
      <c r="L10" s="125"/>
      <c r="M10" s="125"/>
      <c r="N10" s="126"/>
      <c r="O10" s="127"/>
      <c r="P10" s="128"/>
      <c r="Q10" s="129"/>
      <c r="R10" s="128"/>
      <c r="S10" s="130"/>
      <c r="T10" s="131"/>
      <c r="U10" s="125"/>
      <c r="V10" s="129"/>
      <c r="W10" s="125"/>
      <c r="X10" s="132"/>
      <c r="Y10" s="133"/>
      <c r="Z10" s="128"/>
      <c r="AA10" s="128"/>
      <c r="AB10" s="134"/>
      <c r="AC10" s="135"/>
    </row>
    <row r="11" spans="1:33" ht="14.25" customHeight="1" x14ac:dyDescent="0.3">
      <c r="A11" s="91">
        <v>20</v>
      </c>
      <c r="B11" s="92" t="s">
        <v>15</v>
      </c>
      <c r="C11" s="105">
        <f>SUM(C12:C14)</f>
        <v>1</v>
      </c>
      <c r="D11" s="94">
        <f>SUM(D12:D14)</f>
        <v>1</v>
      </c>
      <c r="E11" s="96"/>
      <c r="F11" s="97"/>
      <c r="G11" s="101"/>
      <c r="H11" s="99"/>
      <c r="I11" s="100"/>
      <c r="J11" s="97"/>
      <c r="K11" s="101"/>
      <c r="L11" s="102"/>
      <c r="M11" s="103"/>
      <c r="N11" s="96"/>
      <c r="O11" s="93"/>
      <c r="P11" s="102"/>
      <c r="Q11" s="103"/>
      <c r="R11" s="101"/>
      <c r="S11" s="98"/>
      <c r="T11" s="93"/>
      <c r="U11" s="102"/>
      <c r="V11" s="102"/>
      <c r="W11" s="102"/>
      <c r="X11" s="98"/>
      <c r="Y11" s="93"/>
      <c r="Z11" s="102"/>
      <c r="AA11" s="102"/>
      <c r="AB11" s="103"/>
      <c r="AC11" s="104"/>
    </row>
    <row r="12" spans="1:33" ht="14.25" customHeight="1" x14ac:dyDescent="0.3">
      <c r="A12" s="72">
        <v>21</v>
      </c>
      <c r="B12" s="77" t="s">
        <v>31</v>
      </c>
      <c r="C12" s="36">
        <v>1</v>
      </c>
      <c r="D12" s="61">
        <v>1</v>
      </c>
      <c r="E12" s="35"/>
      <c r="F12" s="36"/>
      <c r="G12" s="62"/>
      <c r="H12" s="38"/>
      <c r="I12" s="88" t="s">
        <v>37</v>
      </c>
      <c r="J12" s="145"/>
      <c r="K12" s="40"/>
      <c r="L12" s="48"/>
      <c r="M12" s="124"/>
      <c r="N12" s="63"/>
      <c r="O12" s="41"/>
      <c r="P12" s="42"/>
      <c r="Q12" s="40"/>
      <c r="R12" s="42"/>
      <c r="S12" s="42"/>
      <c r="T12" s="39"/>
      <c r="U12" s="40"/>
      <c r="V12" s="40"/>
      <c r="W12" s="40"/>
      <c r="X12" s="62"/>
      <c r="Y12" s="44"/>
      <c r="Z12" s="42"/>
      <c r="AA12" s="42"/>
      <c r="AB12" s="61"/>
      <c r="AC12" s="83"/>
    </row>
    <row r="13" spans="1:33" ht="14.25" customHeight="1" x14ac:dyDescent="0.3">
      <c r="A13" s="72">
        <v>22</v>
      </c>
      <c r="B13" s="77"/>
      <c r="C13" s="36"/>
      <c r="D13" s="61" t="str">
        <f t="shared" ref="D13:D14" si="1">IF(SUM(J13:AC13)=0," ",SUM(J13:AC13))</f>
        <v xml:space="preserve"> </v>
      </c>
      <c r="E13" s="35"/>
      <c r="F13" s="36"/>
      <c r="G13" s="62"/>
      <c r="H13" s="38"/>
      <c r="I13" s="88"/>
      <c r="J13" s="36"/>
      <c r="K13" s="40"/>
      <c r="L13" s="48"/>
      <c r="M13" s="40"/>
      <c r="N13" s="63"/>
      <c r="O13" s="41"/>
      <c r="P13" s="42"/>
      <c r="Q13" s="40"/>
      <c r="R13" s="42"/>
      <c r="S13" s="42"/>
      <c r="T13" s="39"/>
      <c r="U13" s="40"/>
      <c r="V13" s="40"/>
      <c r="W13" s="40"/>
      <c r="X13" s="62"/>
      <c r="Y13" s="44"/>
      <c r="Z13" s="42"/>
      <c r="AA13" s="42"/>
      <c r="AB13" s="61"/>
      <c r="AC13" s="83"/>
    </row>
    <row r="14" spans="1:33" ht="14.25" customHeight="1" x14ac:dyDescent="0.3">
      <c r="A14" s="72">
        <v>23</v>
      </c>
      <c r="B14" s="77"/>
      <c r="C14" s="36"/>
      <c r="D14" s="61" t="str">
        <f t="shared" si="1"/>
        <v xml:space="preserve"> </v>
      </c>
      <c r="E14" s="35">
        <v>1</v>
      </c>
      <c r="F14" s="36"/>
      <c r="G14" s="62"/>
      <c r="H14" s="38"/>
      <c r="I14" s="88"/>
      <c r="J14" s="36"/>
      <c r="K14" s="40"/>
      <c r="L14" s="48"/>
      <c r="M14" s="40" t="s">
        <v>5</v>
      </c>
      <c r="N14" s="63"/>
      <c r="O14" s="41"/>
      <c r="P14" s="42"/>
      <c r="Q14" s="40"/>
      <c r="R14" s="42"/>
      <c r="S14" s="42"/>
      <c r="T14" s="39"/>
      <c r="U14" s="40"/>
      <c r="V14" s="40"/>
      <c r="W14" s="40"/>
      <c r="X14" s="62"/>
      <c r="Y14" s="44"/>
      <c r="Z14" s="42"/>
      <c r="AA14" s="42"/>
      <c r="AB14" s="61"/>
      <c r="AC14" s="83"/>
    </row>
    <row r="15" spans="1:33" ht="14.25" customHeight="1" x14ac:dyDescent="0.3">
      <c r="A15" s="91">
        <v>30</v>
      </c>
      <c r="B15" s="92" t="s">
        <v>11</v>
      </c>
      <c r="C15" s="94">
        <f>SUM(C16:C21)</f>
        <v>36</v>
      </c>
      <c r="D15" s="95">
        <f>SUM(D16:D21)</f>
        <v>0</v>
      </c>
      <c r="E15" s="96"/>
      <c r="F15" s="97"/>
      <c r="G15" s="101"/>
      <c r="H15" s="99"/>
      <c r="I15" s="100"/>
      <c r="J15" s="97"/>
      <c r="K15" s="101"/>
      <c r="L15" s="102"/>
      <c r="M15" s="103"/>
      <c r="N15" s="96"/>
      <c r="O15" s="93"/>
      <c r="P15" s="102"/>
      <c r="Q15" s="103"/>
      <c r="R15" s="101"/>
      <c r="S15" s="98"/>
      <c r="T15" s="93"/>
      <c r="U15" s="102"/>
      <c r="V15" s="102"/>
      <c r="W15" s="102"/>
      <c r="X15" s="98"/>
      <c r="Y15" s="93"/>
      <c r="Z15" s="102"/>
      <c r="AA15" s="102"/>
      <c r="AB15" s="103"/>
      <c r="AC15" s="104"/>
    </row>
    <row r="16" spans="1:33" ht="14.25" customHeight="1" x14ac:dyDescent="0.3">
      <c r="A16" s="72">
        <v>31</v>
      </c>
      <c r="B16" s="84" t="s">
        <v>38</v>
      </c>
      <c r="C16" s="36">
        <v>6</v>
      </c>
      <c r="D16" s="61" t="str">
        <f>IF(SUM(J16:AC16)=0," ",SUM(J16:AC16))</f>
        <v xml:space="preserve"> </v>
      </c>
      <c r="E16" s="35">
        <v>1</v>
      </c>
      <c r="F16" s="36"/>
      <c r="G16" s="62"/>
      <c r="H16" s="38"/>
      <c r="I16" s="88"/>
      <c r="J16" s="62"/>
      <c r="K16" s="40"/>
      <c r="L16" s="40"/>
      <c r="M16" s="180"/>
      <c r="N16" s="167"/>
      <c r="O16" s="168"/>
      <c r="P16" s="169"/>
      <c r="Q16" s="166"/>
      <c r="R16" s="169"/>
      <c r="S16" s="170"/>
      <c r="T16" s="171"/>
      <c r="U16" s="166"/>
      <c r="V16" s="166"/>
      <c r="W16" s="166"/>
      <c r="X16" s="172"/>
      <c r="Y16" s="168"/>
      <c r="Z16" s="169"/>
      <c r="AA16" s="42"/>
      <c r="AB16" s="61"/>
      <c r="AC16" s="83"/>
    </row>
    <row r="17" spans="1:29" ht="14.25" customHeight="1" x14ac:dyDescent="0.3">
      <c r="A17" s="72">
        <v>32</v>
      </c>
      <c r="B17" s="84" t="s">
        <v>39</v>
      </c>
      <c r="C17" s="36">
        <v>6</v>
      </c>
      <c r="D17" s="61"/>
      <c r="E17" s="35">
        <v>1</v>
      </c>
      <c r="F17" s="36"/>
      <c r="G17" s="62"/>
      <c r="H17" s="38"/>
      <c r="I17" s="88"/>
      <c r="J17" s="62"/>
      <c r="K17" s="40"/>
      <c r="L17" s="40"/>
      <c r="M17" s="124"/>
      <c r="N17" s="137"/>
      <c r="O17" s="168"/>
      <c r="P17" s="169"/>
      <c r="Q17" s="166"/>
      <c r="R17" s="169"/>
      <c r="S17" s="170"/>
      <c r="T17" s="171"/>
      <c r="U17" s="166"/>
      <c r="V17" s="166"/>
      <c r="W17" s="166"/>
      <c r="X17" s="172"/>
      <c r="Y17" s="168"/>
      <c r="Z17" s="169"/>
      <c r="AA17" s="42"/>
      <c r="AB17" s="61"/>
      <c r="AC17" s="83"/>
    </row>
    <row r="18" spans="1:29" ht="14.25" customHeight="1" x14ac:dyDescent="0.3">
      <c r="A18" s="72">
        <v>33</v>
      </c>
      <c r="B18" s="84" t="s">
        <v>40</v>
      </c>
      <c r="C18" s="36">
        <v>5</v>
      </c>
      <c r="D18" s="61"/>
      <c r="E18" s="35">
        <v>1</v>
      </c>
      <c r="F18" s="36"/>
      <c r="G18" s="62"/>
      <c r="H18" s="38"/>
      <c r="I18" s="88"/>
      <c r="J18" s="62"/>
      <c r="K18" s="40"/>
      <c r="L18" s="40"/>
      <c r="M18" s="166"/>
      <c r="N18" s="137"/>
      <c r="O18" s="146"/>
      <c r="P18" s="169"/>
      <c r="Q18" s="166"/>
      <c r="R18" s="169"/>
      <c r="S18" s="170"/>
      <c r="T18" s="171"/>
      <c r="U18" s="166"/>
      <c r="V18" s="166"/>
      <c r="W18" s="166"/>
      <c r="X18" s="172"/>
      <c r="Y18" s="168"/>
      <c r="Z18" s="169"/>
      <c r="AA18" s="42"/>
      <c r="AB18" s="61"/>
      <c r="AC18" s="83"/>
    </row>
    <row r="19" spans="1:29" ht="14.25" customHeight="1" x14ac:dyDescent="0.3">
      <c r="A19" s="72">
        <v>34</v>
      </c>
      <c r="B19" s="84" t="s">
        <v>41</v>
      </c>
      <c r="C19" s="36">
        <v>4</v>
      </c>
      <c r="D19" s="61"/>
      <c r="E19" s="35">
        <v>1</v>
      </c>
      <c r="F19" s="36"/>
      <c r="G19" s="62"/>
      <c r="H19" s="38"/>
      <c r="I19" s="88"/>
      <c r="J19" s="62"/>
      <c r="K19" s="40"/>
      <c r="L19" s="40"/>
      <c r="M19" s="166"/>
      <c r="N19" s="167"/>
      <c r="O19" s="146"/>
      <c r="P19" s="169"/>
      <c r="Q19" s="166"/>
      <c r="R19" s="147"/>
      <c r="S19" s="170"/>
      <c r="T19" s="171"/>
      <c r="U19" s="166"/>
      <c r="V19" s="166"/>
      <c r="W19" s="166"/>
      <c r="X19" s="172"/>
      <c r="Y19" s="168"/>
      <c r="Z19" s="169"/>
      <c r="AA19" s="42"/>
      <c r="AB19" s="61"/>
      <c r="AC19" s="83"/>
    </row>
    <row r="20" spans="1:29" ht="14.25" customHeight="1" x14ac:dyDescent="0.3">
      <c r="A20" s="72">
        <v>35</v>
      </c>
      <c r="B20" s="84" t="s">
        <v>42</v>
      </c>
      <c r="C20" s="36">
        <v>8</v>
      </c>
      <c r="D20" s="61"/>
      <c r="E20" s="35">
        <v>1</v>
      </c>
      <c r="F20" s="36"/>
      <c r="G20" s="62"/>
      <c r="H20" s="38"/>
      <c r="I20" s="88"/>
      <c r="J20" s="62"/>
      <c r="K20" s="40"/>
      <c r="L20" s="40"/>
      <c r="M20" s="166"/>
      <c r="N20" s="167"/>
      <c r="O20" s="168"/>
      <c r="P20" s="169"/>
      <c r="Q20" s="166"/>
      <c r="R20" s="147"/>
      <c r="S20" s="170"/>
      <c r="T20" s="171"/>
      <c r="U20" s="166"/>
      <c r="V20" s="166"/>
      <c r="W20" s="166"/>
      <c r="X20" s="172"/>
      <c r="Y20" s="168"/>
      <c r="Z20" s="169"/>
      <c r="AA20" s="42"/>
      <c r="AB20" s="61"/>
      <c r="AC20" s="83"/>
    </row>
    <row r="21" spans="1:29" ht="14.25" customHeight="1" x14ac:dyDescent="0.3">
      <c r="A21" s="72">
        <v>36</v>
      </c>
      <c r="B21" s="84" t="s">
        <v>43</v>
      </c>
      <c r="C21" s="46">
        <v>7</v>
      </c>
      <c r="D21" s="37" t="str">
        <f>IF(SUM(J21:AC21)=0," ",SUM(J21:AC21))</f>
        <v xml:space="preserve"> </v>
      </c>
      <c r="E21" s="45">
        <v>3</v>
      </c>
      <c r="F21" s="36"/>
      <c r="G21" s="62"/>
      <c r="H21" s="38"/>
      <c r="I21" s="88"/>
      <c r="J21" s="55"/>
      <c r="K21" s="48"/>
      <c r="L21" s="48"/>
      <c r="M21" s="173"/>
      <c r="N21" s="167"/>
      <c r="O21" s="174"/>
      <c r="P21" s="175"/>
      <c r="Q21" s="166"/>
      <c r="R21" s="175"/>
      <c r="S21" s="140"/>
      <c r="T21" s="144"/>
      <c r="U21" s="173"/>
      <c r="V21" s="166"/>
      <c r="W21" s="173"/>
      <c r="X21" s="178"/>
      <c r="Y21" s="179"/>
      <c r="Z21" s="175"/>
      <c r="AA21" s="50"/>
      <c r="AB21" s="37"/>
      <c r="AC21" s="81"/>
    </row>
    <row r="22" spans="1:29" ht="14.25" customHeight="1" x14ac:dyDescent="0.3">
      <c r="A22" s="72">
        <v>37</v>
      </c>
      <c r="B22" s="84" t="s">
        <v>44</v>
      </c>
      <c r="C22" s="46">
        <v>9</v>
      </c>
      <c r="D22" s="37" t="str">
        <f t="shared" ref="D22:D25" si="2">IF(SUM(J22:AC22)=0," ",SUM(J22:AC22))</f>
        <v xml:space="preserve"> </v>
      </c>
      <c r="E22" s="45">
        <v>1</v>
      </c>
      <c r="F22" s="36"/>
      <c r="G22" s="62"/>
      <c r="H22" s="38"/>
      <c r="I22" s="88"/>
      <c r="J22" s="55"/>
      <c r="K22" s="48"/>
      <c r="L22" s="48"/>
      <c r="M22" s="173"/>
      <c r="N22" s="167"/>
      <c r="O22" s="174"/>
      <c r="P22" s="175"/>
      <c r="Q22" s="166"/>
      <c r="R22" s="175"/>
      <c r="S22" s="140"/>
      <c r="T22" s="144"/>
      <c r="U22" s="173"/>
      <c r="V22" s="166"/>
      <c r="W22" s="136"/>
      <c r="X22" s="178"/>
      <c r="Y22" s="179"/>
      <c r="Z22" s="175"/>
      <c r="AA22" s="50"/>
      <c r="AB22" s="37"/>
      <c r="AC22" s="81"/>
    </row>
    <row r="23" spans="1:29" ht="14.25" customHeight="1" x14ac:dyDescent="0.3">
      <c r="A23" s="72">
        <v>38</v>
      </c>
      <c r="B23" s="84" t="s">
        <v>45</v>
      </c>
      <c r="C23" s="46">
        <v>7</v>
      </c>
      <c r="D23" s="37" t="str">
        <f t="shared" si="2"/>
        <v xml:space="preserve"> </v>
      </c>
      <c r="E23" s="45">
        <v>1</v>
      </c>
      <c r="F23" s="36"/>
      <c r="G23" s="62"/>
      <c r="H23" s="38"/>
      <c r="I23" s="88"/>
      <c r="J23" s="55"/>
      <c r="K23" s="48"/>
      <c r="L23" s="48"/>
      <c r="M23" s="173"/>
      <c r="N23" s="167"/>
      <c r="O23" s="174"/>
      <c r="P23" s="175"/>
      <c r="Q23" s="166"/>
      <c r="R23" s="175"/>
      <c r="S23" s="176"/>
      <c r="T23" s="177"/>
      <c r="U23" s="173"/>
      <c r="V23" s="166"/>
      <c r="W23" s="136"/>
      <c r="X23" s="148"/>
      <c r="Y23" s="179"/>
      <c r="Z23" s="175"/>
      <c r="AA23" s="50"/>
      <c r="AB23" s="37"/>
      <c r="AC23" s="81"/>
    </row>
    <row r="24" spans="1:29" ht="14.25" customHeight="1" x14ac:dyDescent="0.3">
      <c r="A24" s="72">
        <v>39</v>
      </c>
      <c r="B24" s="84" t="s">
        <v>46</v>
      </c>
      <c r="C24" s="46">
        <v>5</v>
      </c>
      <c r="D24" s="37" t="str">
        <f t="shared" si="2"/>
        <v xml:space="preserve"> </v>
      </c>
      <c r="E24" s="45">
        <v>3</v>
      </c>
      <c r="F24" s="36"/>
      <c r="G24" s="62"/>
      <c r="H24" s="38"/>
      <c r="I24" s="88"/>
      <c r="J24" s="55"/>
      <c r="K24" s="48"/>
      <c r="L24" s="48"/>
      <c r="M24" s="173"/>
      <c r="N24" s="167"/>
      <c r="O24" s="174"/>
      <c r="P24" s="175"/>
      <c r="Q24" s="166"/>
      <c r="R24" s="175"/>
      <c r="S24" s="176"/>
      <c r="T24" s="177"/>
      <c r="U24" s="173"/>
      <c r="V24" s="166"/>
      <c r="W24" s="173"/>
      <c r="X24" s="148"/>
      <c r="Y24" s="149"/>
      <c r="Z24" s="175"/>
      <c r="AA24" s="50"/>
      <c r="AB24" s="37"/>
      <c r="AC24" s="81"/>
    </row>
    <row r="25" spans="1:29" ht="14.25" customHeight="1" x14ac:dyDescent="0.3">
      <c r="A25" s="72">
        <v>40</v>
      </c>
      <c r="B25" s="84" t="s">
        <v>47</v>
      </c>
      <c r="C25" s="46">
        <v>2</v>
      </c>
      <c r="D25" s="37" t="str">
        <f t="shared" si="2"/>
        <v xml:space="preserve"> </v>
      </c>
      <c r="E25" s="45">
        <v>3</v>
      </c>
      <c r="F25" s="36"/>
      <c r="G25" s="62"/>
      <c r="H25" s="38"/>
      <c r="I25" s="88"/>
      <c r="J25" s="55"/>
      <c r="K25" s="48"/>
      <c r="L25" s="48"/>
      <c r="M25" s="173"/>
      <c r="N25" s="167"/>
      <c r="O25" s="174"/>
      <c r="P25" s="175"/>
      <c r="Q25" s="166"/>
      <c r="R25" s="175"/>
      <c r="S25" s="176"/>
      <c r="T25" s="177"/>
      <c r="U25" s="173"/>
      <c r="V25" s="166"/>
      <c r="W25" s="173"/>
      <c r="X25" s="178"/>
      <c r="Y25" s="149"/>
      <c r="Z25" s="175"/>
      <c r="AA25" s="50"/>
      <c r="AB25" s="37"/>
      <c r="AC25" s="81"/>
    </row>
    <row r="26" spans="1:29" ht="14.25" customHeight="1" x14ac:dyDescent="0.3">
      <c r="A26" s="91">
        <v>50</v>
      </c>
      <c r="B26" s="92" t="s">
        <v>13</v>
      </c>
      <c r="C26" s="94">
        <f>SUM(C27)</f>
        <v>26</v>
      </c>
      <c r="D26" s="95">
        <f>SUM(D27)</f>
        <v>0</v>
      </c>
      <c r="E26" s="96"/>
      <c r="F26" s="97"/>
      <c r="G26" s="101"/>
      <c r="H26" s="99"/>
      <c r="I26" s="100"/>
      <c r="J26" s="97"/>
      <c r="K26" s="101"/>
      <c r="L26" s="102"/>
      <c r="M26" s="103"/>
      <c r="N26" s="96"/>
      <c r="O26" s="93"/>
      <c r="P26" s="102"/>
      <c r="Q26" s="103"/>
      <c r="R26" s="101"/>
      <c r="S26" s="98"/>
      <c r="T26" s="93"/>
      <c r="U26" s="102"/>
      <c r="V26" s="102"/>
      <c r="W26" s="102"/>
      <c r="X26" s="98"/>
      <c r="Y26" s="93"/>
      <c r="Z26" s="102"/>
      <c r="AA26" s="102"/>
      <c r="AB26" s="103"/>
      <c r="AC26" s="104"/>
    </row>
    <row r="27" spans="1:29" ht="14.25" customHeight="1" x14ac:dyDescent="0.3">
      <c r="A27" s="73">
        <v>51</v>
      </c>
      <c r="B27" s="85" t="s">
        <v>6</v>
      </c>
      <c r="C27" s="59">
        <f>SUM(C5,C11,C15)*0.5</f>
        <v>26</v>
      </c>
      <c r="D27" s="67" t="str">
        <f>IF(SUM(J27:AC27)=0," ",SUM(J27:AC27))</f>
        <v xml:space="preserve"> </v>
      </c>
      <c r="E27" s="64">
        <v>3</v>
      </c>
      <c r="F27" s="59"/>
      <c r="G27" s="68"/>
      <c r="H27" s="38"/>
      <c r="I27" s="88"/>
      <c r="J27" s="68"/>
      <c r="K27" s="58"/>
      <c r="L27" s="58"/>
      <c r="M27" s="58"/>
      <c r="N27" s="89"/>
      <c r="O27" s="65"/>
      <c r="P27" s="66"/>
      <c r="Q27" s="58"/>
      <c r="R27" s="66"/>
      <c r="S27" s="54"/>
      <c r="T27" s="67"/>
      <c r="U27" s="58"/>
      <c r="V27" s="58"/>
      <c r="W27" s="58"/>
      <c r="X27" s="60"/>
      <c r="Y27" s="69"/>
      <c r="Z27" s="66"/>
      <c r="AA27" s="66"/>
      <c r="AB27" s="66"/>
      <c r="AC27" s="80"/>
    </row>
    <row r="28" spans="1:29" ht="14.25" customHeight="1" thickBot="1" x14ac:dyDescent="0.35">
      <c r="A28" s="90"/>
      <c r="B28" s="109" t="s">
        <v>7</v>
      </c>
      <c r="C28" s="110">
        <f>SUM(C5,C11,C15,C26)</f>
        <v>78</v>
      </c>
      <c r="D28" s="110" t="str">
        <f>IF(SUM(J28:AC28)=0," ",SUM(J28:AC28))</f>
        <v xml:space="preserve"> </v>
      </c>
      <c r="E28" s="110"/>
      <c r="F28" s="110"/>
      <c r="G28" s="110"/>
      <c r="H28" s="111"/>
      <c r="I28" s="112"/>
      <c r="J28" s="113">
        <f t="shared" ref="J28:AC28" si="3">SUM(J5:J27)</f>
        <v>0</v>
      </c>
      <c r="K28" s="110">
        <f t="shared" si="3"/>
        <v>0</v>
      </c>
      <c r="L28" s="114">
        <f t="shared" si="3"/>
        <v>0</v>
      </c>
      <c r="M28" s="114">
        <f t="shared" si="3"/>
        <v>0</v>
      </c>
      <c r="N28" s="114">
        <f t="shared" si="3"/>
        <v>0</v>
      </c>
      <c r="O28" s="114">
        <f t="shared" si="3"/>
        <v>0</v>
      </c>
      <c r="P28" s="110">
        <f t="shared" si="3"/>
        <v>0</v>
      </c>
      <c r="Q28" s="114">
        <f t="shared" si="3"/>
        <v>0</v>
      </c>
      <c r="R28" s="110">
        <f t="shared" si="3"/>
        <v>0</v>
      </c>
      <c r="S28" s="114">
        <f t="shared" si="3"/>
        <v>0</v>
      </c>
      <c r="T28" s="114">
        <f t="shared" si="3"/>
        <v>0</v>
      </c>
      <c r="U28" s="110">
        <f t="shared" si="3"/>
        <v>0</v>
      </c>
      <c r="V28" s="114">
        <f t="shared" si="3"/>
        <v>0</v>
      </c>
      <c r="W28" s="110">
        <f t="shared" si="3"/>
        <v>0</v>
      </c>
      <c r="X28" s="114">
        <f t="shared" si="3"/>
        <v>0</v>
      </c>
      <c r="Y28" s="114">
        <f t="shared" si="3"/>
        <v>0</v>
      </c>
      <c r="Z28" s="110">
        <f t="shared" si="3"/>
        <v>0</v>
      </c>
      <c r="AA28" s="114">
        <f t="shared" si="3"/>
        <v>0</v>
      </c>
      <c r="AB28" s="110">
        <f t="shared" si="3"/>
        <v>0</v>
      </c>
      <c r="AC28" s="115">
        <f t="shared" si="3"/>
        <v>0</v>
      </c>
    </row>
    <row r="29" spans="1:29" ht="15" customHeight="1" x14ac:dyDescent="0.3">
      <c r="A29" s="116"/>
      <c r="B29" s="153"/>
      <c r="C29" s="153"/>
      <c r="D29" s="153"/>
      <c r="E29" s="153"/>
      <c r="F29" s="153"/>
      <c r="G29" s="153"/>
      <c r="H29" s="153"/>
      <c r="I29" s="153"/>
    </row>
    <row r="30" spans="1:29" ht="15" customHeight="1" x14ac:dyDescent="0.3">
      <c r="A30" s="119"/>
      <c r="B30" s="15" t="s">
        <v>22</v>
      </c>
      <c r="C30" s="15"/>
      <c r="D30" s="16"/>
      <c r="E30" s="15"/>
      <c r="F30" s="15"/>
      <c r="G30" s="15"/>
      <c r="H30" s="15"/>
      <c r="I30" s="15"/>
      <c r="J30" s="151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</row>
    <row r="31" spans="1:29" ht="15" customHeight="1" x14ac:dyDescent="0.3">
      <c r="A31" s="17"/>
      <c r="B31" s="14"/>
      <c r="C31" s="18"/>
      <c r="D31" s="19"/>
      <c r="E31" s="18"/>
      <c r="F31" s="18"/>
      <c r="G31" s="18"/>
      <c r="H31" s="18"/>
      <c r="I31" s="18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</row>
    <row r="32" spans="1:29" ht="15" customHeight="1" x14ac:dyDescent="0.3">
      <c r="A32" s="17"/>
      <c r="B32" s="14"/>
      <c r="C32" s="18"/>
      <c r="D32" s="19"/>
      <c r="E32" s="18"/>
      <c r="F32" s="18"/>
      <c r="G32" s="18"/>
      <c r="H32" s="18"/>
      <c r="I32" s="18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</row>
    <row r="33" spans="1:9" ht="15" customHeight="1" x14ac:dyDescent="0.3">
      <c r="A33" s="20"/>
      <c r="B33" s="18"/>
      <c r="I33" s="9"/>
    </row>
    <row r="34" spans="1:9" ht="15" customHeight="1" x14ac:dyDescent="0.3">
      <c r="A34" s="20"/>
      <c r="B34" s="18"/>
      <c r="I34" s="9"/>
    </row>
    <row r="35" spans="1:9" ht="15" customHeight="1" x14ac:dyDescent="0.3">
      <c r="C35" s="18"/>
      <c r="I35" s="9"/>
    </row>
    <row r="36" spans="1:9" ht="15" customHeight="1" x14ac:dyDescent="0.3">
      <c r="B36" s="20"/>
      <c r="I36" s="9"/>
    </row>
    <row r="37" spans="1:9" ht="15" customHeight="1" x14ac:dyDescent="0.3">
      <c r="I37" s="9"/>
    </row>
    <row r="38" spans="1:9" ht="15" customHeight="1" x14ac:dyDescent="0.3">
      <c r="I38" s="9"/>
    </row>
  </sheetData>
  <mergeCells count="9">
    <mergeCell ref="J31:AC32"/>
    <mergeCell ref="J30:AC30"/>
    <mergeCell ref="B29:I29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20</v>
      </c>
      <c r="B3" s="4" t="s">
        <v>18</v>
      </c>
      <c r="C3" s="4" t="s">
        <v>19</v>
      </c>
    </row>
    <row r="4" spans="1:15" ht="16.2" thickTop="1" thickBot="1" x14ac:dyDescent="0.3">
      <c r="A4" s="6">
        <v>1</v>
      </c>
      <c r="B4" s="7">
        <f>'IPA Zeitplanung'!J$4</f>
        <v>42702</v>
      </c>
      <c r="C4" s="5">
        <f>'IPA Zeitplanung'!J28</f>
        <v>0</v>
      </c>
    </row>
    <row r="5" spans="1:15" ht="16.2" thickTop="1" thickBot="1" x14ac:dyDescent="0.3">
      <c r="A5" s="6">
        <v>0</v>
      </c>
      <c r="B5" s="7">
        <f>'IPA Zeitplanung'!K$4</f>
        <v>42703</v>
      </c>
      <c r="C5" s="5">
        <f>'IPA Zeitplanung'!K28</f>
        <v>0</v>
      </c>
    </row>
    <row r="6" spans="1:15" ht="16.2" thickTop="1" thickBot="1" x14ac:dyDescent="0.3">
      <c r="A6" s="6">
        <v>1</v>
      </c>
      <c r="B6" s="7">
        <f>'IPA Zeitplanung'!L$4</f>
        <v>42704</v>
      </c>
      <c r="C6" s="5">
        <f>'IPA Zeitplanung'!L28</f>
        <v>0</v>
      </c>
    </row>
    <row r="7" spans="1:15" ht="16.2" thickTop="1" thickBot="1" x14ac:dyDescent="0.3">
      <c r="A7" s="6">
        <v>1</v>
      </c>
      <c r="B7" s="7">
        <f>'IPA Zeitplanung'!M$4</f>
        <v>42705</v>
      </c>
      <c r="C7" s="5">
        <f>'IPA Zeitplanung'!M28</f>
        <v>0</v>
      </c>
    </row>
    <row r="8" spans="1:15" ht="16.2" thickTop="1" thickBot="1" x14ac:dyDescent="0.3">
      <c r="A8" s="6">
        <v>1</v>
      </c>
      <c r="B8" s="7">
        <f>'IPA Zeitplanung'!N$4</f>
        <v>42706</v>
      </c>
      <c r="C8" s="5">
        <f>'IPA Zeitplanung'!N28</f>
        <v>0</v>
      </c>
    </row>
    <row r="9" spans="1:15" ht="16.2" thickTop="1" thickBot="1" x14ac:dyDescent="0.3">
      <c r="A9" s="6">
        <v>1</v>
      </c>
      <c r="B9" s="7">
        <f>'IPA Zeitplanung'!O$4</f>
        <v>42709</v>
      </c>
      <c r="C9" s="5">
        <f>'IPA Zeitplanung'!O28</f>
        <v>0</v>
      </c>
    </row>
    <row r="10" spans="1:15" ht="16.2" thickTop="1" thickBot="1" x14ac:dyDescent="0.3">
      <c r="A10" s="6">
        <v>1</v>
      </c>
      <c r="B10" s="7">
        <f>'IPA Zeitplanung'!P$4</f>
        <v>42710</v>
      </c>
      <c r="C10" s="5">
        <f>'IPA Zeitplanung'!P28</f>
        <v>0</v>
      </c>
    </row>
    <row r="11" spans="1:15" ht="16.2" thickTop="1" thickBot="1" x14ac:dyDescent="0.3">
      <c r="A11" s="6">
        <v>0.4</v>
      </c>
      <c r="B11" s="7">
        <f>'IPA Zeitplanung'!Q$4</f>
        <v>42711</v>
      </c>
      <c r="C11" s="5">
        <f>'IPA Zeitplanung'!Q28</f>
        <v>0</v>
      </c>
    </row>
    <row r="12" spans="1:15" ht="16.2" thickTop="1" thickBot="1" x14ac:dyDescent="0.3">
      <c r="A12" s="6">
        <v>0</v>
      </c>
      <c r="B12" s="7">
        <f>'IPA Zeitplanung'!R$4</f>
        <v>42712</v>
      </c>
      <c r="C12" s="5">
        <f>'IPA Zeitplanung'!R28</f>
        <v>0</v>
      </c>
    </row>
    <row r="13" spans="1:15" ht="16.2" thickTop="1" thickBot="1" x14ac:dyDescent="0.3">
      <c r="A13" s="6">
        <v>1</v>
      </c>
      <c r="B13" s="7">
        <f>'IPA Zeitplanung'!S$4</f>
        <v>42713</v>
      </c>
      <c r="C13" s="5">
        <f>'IPA Zeitplanung'!S28</f>
        <v>0</v>
      </c>
    </row>
    <row r="14" spans="1:15" ht="16.2" thickTop="1" thickBot="1" x14ac:dyDescent="0.3">
      <c r="A14" s="6">
        <v>1</v>
      </c>
      <c r="B14" s="7">
        <f>'IPA Zeitplanung'!T$4</f>
        <v>42716</v>
      </c>
      <c r="C14" s="5">
        <f>'IPA Zeitplanung'!T28</f>
        <v>0</v>
      </c>
    </row>
    <row r="15" spans="1:15" ht="16.2" thickTop="1" thickBot="1" x14ac:dyDescent="0.3">
      <c r="A15" s="6">
        <v>1</v>
      </c>
      <c r="B15" s="7">
        <f>'IPA Zeitplanung'!U$4</f>
        <v>42717</v>
      </c>
      <c r="C15" s="5">
        <f>'IPA Zeitplanung'!U28</f>
        <v>0</v>
      </c>
    </row>
    <row r="16" spans="1:15" ht="16.2" thickTop="1" thickBot="1" x14ac:dyDescent="0.3">
      <c r="A16" s="6">
        <v>1</v>
      </c>
      <c r="B16" s="7">
        <f>'IPA Zeitplanung'!V$4</f>
        <v>42718</v>
      </c>
      <c r="C16" s="5">
        <f>'IPA Zeitplanung'!V28</f>
        <v>0</v>
      </c>
    </row>
    <row r="17" spans="1:4" ht="16.2" thickTop="1" thickBot="1" x14ac:dyDescent="0.3">
      <c r="A17" s="6">
        <v>0</v>
      </c>
      <c r="B17" s="7">
        <f>'IPA Zeitplanung'!W$4</f>
        <v>42719</v>
      </c>
      <c r="C17" s="5">
        <f>'IPA Zeitplanung'!W28</f>
        <v>0</v>
      </c>
    </row>
    <row r="18" spans="1:4" ht="16.2" thickTop="1" thickBot="1" x14ac:dyDescent="0.3">
      <c r="A18" s="6">
        <v>0.5</v>
      </c>
      <c r="B18" s="7">
        <f>'IPA Zeitplanung'!X$4</f>
        <v>42720</v>
      </c>
      <c r="C18" s="5">
        <f>'IPA Zeitplanung'!X28</f>
        <v>0</v>
      </c>
    </row>
    <row r="19" spans="1:4" ht="16.2" thickTop="1" thickBot="1" x14ac:dyDescent="0.3">
      <c r="A19" s="6">
        <v>1</v>
      </c>
      <c r="B19" s="7">
        <f>'IPA Zeitplanung'!Y$4</f>
        <v>42723</v>
      </c>
      <c r="C19" s="5">
        <f>'IPA Zeitplanung'!Y28</f>
        <v>0</v>
      </c>
    </row>
    <row r="20" spans="1:4" ht="16.2" thickTop="1" thickBot="1" x14ac:dyDescent="0.3">
      <c r="A20" s="6">
        <v>0</v>
      </c>
      <c r="B20" s="7">
        <f>'IPA Zeitplanung'!Z$4</f>
        <v>42724</v>
      </c>
      <c r="C20" s="5">
        <f>'IPA Zeitplanung'!Z28</f>
        <v>0</v>
      </c>
    </row>
    <row r="21" spans="1:4" ht="16.2" thickTop="1" thickBot="1" x14ac:dyDescent="0.3">
      <c r="A21" s="6">
        <v>1</v>
      </c>
      <c r="B21" s="7">
        <f>'IPA Zeitplanung'!AA$4</f>
        <v>42725</v>
      </c>
      <c r="C21" s="5">
        <f>'IPA Zeitplanung'!AA28</f>
        <v>0</v>
      </c>
    </row>
    <row r="22" spans="1:4" ht="16.2" thickTop="1" thickBot="1" x14ac:dyDescent="0.3">
      <c r="A22" s="6">
        <v>0</v>
      </c>
      <c r="B22" s="7">
        <f>'IPA Zeitplanung'!AB$4</f>
        <v>42726</v>
      </c>
      <c r="C22" s="5">
        <f>'IPA Zeitplanung'!AB28</f>
        <v>0</v>
      </c>
    </row>
    <row r="23" spans="1:4" ht="16.2" thickTop="1" thickBot="1" x14ac:dyDescent="0.3">
      <c r="A23" s="6">
        <v>1</v>
      </c>
      <c r="B23" s="7">
        <f>'IPA Zeitplanung'!AC$4</f>
        <v>42727</v>
      </c>
      <c r="C23" s="5">
        <f>'IPA Zeitplanung'!AC28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62" t="s">
        <v>24</v>
      </c>
      <c r="B27" s="163"/>
      <c r="C27" s="4" t="s">
        <v>25</v>
      </c>
      <c r="D27" s="4" t="s">
        <v>26</v>
      </c>
    </row>
    <row r="28" spans="1:4" ht="16.2" thickTop="1" thickBot="1" x14ac:dyDescent="0.3">
      <c r="A28" s="159" t="s">
        <v>12</v>
      </c>
      <c r="B28" s="160"/>
      <c r="C28" s="5">
        <f>'IPA Zeitplanung'!C5</f>
        <v>15</v>
      </c>
      <c r="D28" s="5">
        <f>'IPA Zeitplanung'!D5</f>
        <v>0</v>
      </c>
    </row>
    <row r="29" spans="1:4" ht="16.2" thickTop="1" thickBot="1" x14ac:dyDescent="0.3">
      <c r="A29" s="164" t="s">
        <v>15</v>
      </c>
      <c r="B29" s="165"/>
      <c r="C29" s="5">
        <f>'IPA Zeitplanung'!C11</f>
        <v>1</v>
      </c>
      <c r="D29" s="5">
        <f>'IPA Zeitplanung'!D11</f>
        <v>1</v>
      </c>
    </row>
    <row r="30" spans="1:4" ht="16.2" thickTop="1" thickBot="1" x14ac:dyDescent="0.3">
      <c r="A30" s="159" t="s">
        <v>11</v>
      </c>
      <c r="B30" s="160"/>
      <c r="C30" s="5">
        <f>'IPA Zeitplanung'!C15</f>
        <v>36</v>
      </c>
      <c r="D30" s="5">
        <f>'IPA Zeitplanung'!D15</f>
        <v>0</v>
      </c>
    </row>
    <row r="31" spans="1:4" ht="16.2" thickTop="1" thickBot="1" x14ac:dyDescent="0.3">
      <c r="A31" s="164" t="s">
        <v>9</v>
      </c>
      <c r="B31" s="165"/>
      <c r="C31" s="5" t="e">
        <f>'IPA Zeitplanung'!#REF!</f>
        <v>#REF!</v>
      </c>
      <c r="D31" s="5" t="e">
        <f>'IPA Zeitplanung'!#REF!</f>
        <v>#REF!</v>
      </c>
    </row>
    <row r="32" spans="1:4" ht="16.2" thickTop="1" thickBot="1" x14ac:dyDescent="0.3">
      <c r="A32" s="159" t="s">
        <v>13</v>
      </c>
      <c r="B32" s="160"/>
      <c r="C32" s="5">
        <f>'IPA Zeitplanung'!C26</f>
        <v>26</v>
      </c>
      <c r="D32" s="5">
        <f>SUM('IPA Zeitplanung'!D26)</f>
        <v>0</v>
      </c>
    </row>
    <row r="33" spans="1:4" ht="16.2" thickTop="1" thickBot="1" x14ac:dyDescent="0.3">
      <c r="A33" s="159" t="s">
        <v>10</v>
      </c>
      <c r="B33" s="160"/>
      <c r="C33" s="5" t="e">
        <f>'IPA Zeitplanung'!#REF!</f>
        <v>#REF!</v>
      </c>
      <c r="D33" s="5" t="e">
        <f>'IPA Zeitplanung'!#REF!</f>
        <v>#REF!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Donato Wolfisberg</cp:lastModifiedBy>
  <cp:lastPrinted>2010-05-10T16:47:38Z</cp:lastPrinted>
  <dcterms:created xsi:type="dcterms:W3CDTF">1999-11-03T07:20:44Z</dcterms:created>
  <dcterms:modified xsi:type="dcterms:W3CDTF">2016-11-28T10:23:08Z</dcterms:modified>
</cp:coreProperties>
</file>