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Clientes\Octavio\"/>
    </mc:Choice>
  </mc:AlternateContent>
  <xr:revisionPtr revIDLastSave="0" documentId="13_ncr:1_{266072F6-DA5C-4C37-B6B4-708C3F4A989D}" xr6:coauthVersionLast="47" xr6:coauthVersionMax="47" xr10:uidLastSave="{00000000-0000-0000-0000-000000000000}"/>
  <bookViews>
    <workbookView xWindow="9750" yWindow="2085" windowWidth="16410" windowHeight="11295" tabRatio="522" xr2:uid="{6CC17175-413B-4C9F-8A26-A9B8D02E1178}"/>
  </bookViews>
  <sheets>
    <sheet name="Dash" sheetId="1" r:id="rId1"/>
    <sheet name="Dash (2)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7" i="1" s="1"/>
  <c r="B4" i="2"/>
  <c r="B5" i="2" s="1"/>
  <c r="B7" i="2" s="1"/>
  <c r="C2" i="1"/>
  <c r="B9" i="1"/>
  <c r="B8" i="1"/>
  <c r="B7" i="1"/>
  <c r="B4" i="1"/>
  <c r="B5" i="1" s="1"/>
  <c r="C8" i="1" l="1"/>
  <c r="C9" i="1" s="1"/>
  <c r="D2" i="1" s="1"/>
  <c r="B8" i="2"/>
  <c r="B9" i="2"/>
  <c r="C2" i="2" s="1"/>
  <c r="C4" i="2" l="1"/>
  <c r="C5" i="2" s="1"/>
  <c r="C7" i="2" s="1"/>
  <c r="E2" i="1"/>
  <c r="C8" i="2" l="1"/>
  <c r="C9" i="2" s="1"/>
  <c r="D2" i="2" s="1"/>
  <c r="F2" i="1"/>
  <c r="D4" i="2" l="1"/>
  <c r="D5" i="2" s="1"/>
  <c r="D7" i="2" s="1"/>
  <c r="G2" i="1"/>
  <c r="D8" i="2" l="1"/>
  <c r="D9" i="2"/>
  <c r="E2" i="2" s="1"/>
  <c r="E4" i="2" l="1"/>
  <c r="E5" i="2" s="1"/>
  <c r="E7" i="2" s="1"/>
  <c r="H2" i="1"/>
  <c r="E8" i="2" l="1"/>
  <c r="E9" i="2"/>
  <c r="F2" i="2" s="1"/>
  <c r="F4" i="2" l="1"/>
  <c r="F5" i="2" s="1"/>
  <c r="F7" i="2" s="1"/>
  <c r="I2" i="1"/>
  <c r="F8" i="2" l="1"/>
  <c r="F9" i="2" s="1"/>
  <c r="G2" i="2" s="1"/>
  <c r="G4" i="2" l="1"/>
  <c r="G5" i="2" s="1"/>
  <c r="G7" i="2" s="1"/>
  <c r="J2" i="1"/>
  <c r="G8" i="2" l="1"/>
  <c r="G9" i="2" s="1"/>
  <c r="H2" i="2" s="1"/>
  <c r="H4" i="2" l="1"/>
  <c r="H5" i="2" s="1"/>
  <c r="H7" i="2" s="1"/>
  <c r="K2" i="1"/>
  <c r="H8" i="2" l="1"/>
  <c r="H9" i="2"/>
  <c r="I2" i="2" s="1"/>
  <c r="I4" i="2" l="1"/>
  <c r="I5" i="2" s="1"/>
  <c r="I7" i="2" s="1"/>
  <c r="L2" i="1"/>
  <c r="I8" i="2" l="1"/>
  <c r="I9" i="2" s="1"/>
  <c r="J2" i="2" s="1"/>
  <c r="J4" i="2" l="1"/>
  <c r="J5" i="2" s="1"/>
  <c r="J7" i="2" s="1"/>
  <c r="M2" i="1"/>
  <c r="J8" i="2" l="1"/>
  <c r="J9" i="2" s="1"/>
  <c r="K2" i="2" s="1"/>
  <c r="K4" i="2" l="1"/>
  <c r="K5" i="2" s="1"/>
  <c r="K7" i="2" s="1"/>
  <c r="K8" i="2" l="1"/>
  <c r="K9" i="2" s="1"/>
  <c r="L2" i="2" s="1"/>
  <c r="L4" i="2" l="1"/>
  <c r="L5" i="2" s="1"/>
  <c r="L7" i="2" s="1"/>
  <c r="L8" i="2" l="1"/>
  <c r="L9" i="2" s="1"/>
  <c r="M2" i="2" s="1"/>
  <c r="M4" i="2" s="1"/>
  <c r="M5" i="2" s="1"/>
  <c r="M7" i="2" s="1"/>
  <c r="M8" i="2" l="1"/>
  <c r="M9" i="2" s="1"/>
</calcChain>
</file>

<file path=xl/sharedStrings.xml><?xml version="1.0" encoding="utf-8"?>
<sst xmlns="http://schemas.openxmlformats.org/spreadsheetml/2006/main" count="42" uniqueCount="21">
  <si>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</si>
  <si>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</si>
  <si>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</si>
  <si>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</si>
  <si>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</si>
  <si>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</si>
  <si>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</si>
  <si>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</si>
  <si>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</si>
  <si>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</si>
  <si>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</si>
  <si>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</si>
  <si>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Cdi</t>
  </si>
  <si>
    <t>Capital</t>
  </si>
  <si>
    <t>Status</t>
  </si>
  <si>
    <t>Lucro</t>
  </si>
  <si>
    <t>Resultado</t>
  </si>
  <si>
    <t>Exedente</t>
  </si>
  <si>
    <t>Desconto CDI</t>
  </si>
  <si>
    <t>Geminiii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</si>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</sst>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  <xf numFmtId="44" fontId="3" fillId="0" borderId="0" xfId="1" applyFont="1"/>
    <xf numFmtId="164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4AFD-0914-4C4D-9F73-11B33BDE736A}">
  <dimension ref="A1:R20"/>
  <sheetViews>
    <sheetView showGridLines="0" tabSelected="1" zoomScaleNormal="100" workbookViewId="0">
      <selection activeCell="C4" sqref="C4:C9"/>
    </sheetView>
  </sheetViews>
  <sheetFormatPr defaultRowHeight="15" x14ac:dyDescent="0.25"/>
  <cols>
    <col min="1" max="1" width="14.140625" customWidth="1"/>
    <col min="2" max="13" width="14.28515625" bestFit="1" customWidth="1"/>
    <col min="15" max="15" width="14.28515625" bestFit="1" customWidth="1"/>
    <col min="17" max="17" width="7.28515625" bestFit="1" customWidth="1"/>
    <col min="18" max="18" width="14.42578125" bestFit="1" customWidth="1"/>
  </cols>
  <sheetData>
    <row r="1" spans="1:1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R1" s="4"/>
    </row>
    <row r="2" spans="1:18" x14ac:dyDescent="0.25">
      <c r="A2" t="s">
        <v>13</v>
      </c>
      <c r="B2" s="1">
        <v>300000</v>
      </c>
      <c r="C2" s="1">
        <f>B2+B9</f>
        <v>322254</v>
      </c>
      <c r="D2" s="1">
        <f t="shared" ref="D2:M2" si="0">C2+C9</f>
        <v>334962.29171999998</v>
      </c>
      <c r="E2" s="1">
        <f t="shared" si="0"/>
        <v>334962.29171999998</v>
      </c>
      <c r="F2" s="1">
        <f t="shared" si="0"/>
        <v>334962.29171999998</v>
      </c>
      <c r="G2" s="1">
        <f t="shared" si="0"/>
        <v>334962.29171999998</v>
      </c>
      <c r="H2" s="1">
        <f t="shared" si="0"/>
        <v>334962.29171999998</v>
      </c>
      <c r="I2" s="1">
        <f t="shared" si="0"/>
        <v>334962.29171999998</v>
      </c>
      <c r="J2" s="1">
        <f t="shared" si="0"/>
        <v>334962.29171999998</v>
      </c>
      <c r="K2" s="1">
        <f t="shared" si="0"/>
        <v>334962.29171999998</v>
      </c>
      <c r="L2" s="1">
        <f t="shared" si="0"/>
        <v>334962.29171999998</v>
      </c>
      <c r="M2" s="1">
        <f t="shared" si="0"/>
        <v>334962.29171999998</v>
      </c>
      <c r="N2" s="3"/>
    </row>
    <row r="3" spans="1:18" x14ac:dyDescent="0.25">
      <c r="A3" t="s">
        <v>15</v>
      </c>
      <c r="B3" s="1">
        <v>30000</v>
      </c>
      <c r="C3" s="1">
        <v>15000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x14ac:dyDescent="0.25">
      <c r="A4" t="s">
        <v>16</v>
      </c>
      <c r="B4" s="5">
        <f>B3/B2</f>
        <v>0.1</v>
      </c>
      <c r="C4" s="5">
        <f>C3/C2</f>
        <v>4.6547133627511221E-2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8" x14ac:dyDescent="0.25">
      <c r="A5" t="s">
        <v>17</v>
      </c>
      <c r="B5" s="3">
        <f>B4-B6</f>
        <v>9.3200000000000005E-2</v>
      </c>
      <c r="C5" s="3">
        <f>C4-C6</f>
        <v>3.9747133627511221E-2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8" x14ac:dyDescent="0.25">
      <c r="A6" t="s">
        <v>12</v>
      </c>
      <c r="B6" s="3">
        <v>6.7999999999999996E-3</v>
      </c>
      <c r="C6" s="3">
        <v>6.7999999999999996E-3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8" x14ac:dyDescent="0.25">
      <c r="A7" t="s">
        <v>18</v>
      </c>
      <c r="B7" s="2">
        <f>B5*B2</f>
        <v>27960</v>
      </c>
      <c r="C7" s="2">
        <f>C5*C2</f>
        <v>12808.6728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8" x14ac:dyDescent="0.25">
      <c r="A8" t="s">
        <v>19</v>
      </c>
      <c r="B8" s="2">
        <f>B7*0.35</f>
        <v>9786</v>
      </c>
      <c r="C8" s="2">
        <f>C7*0.35</f>
        <v>4483.0354799999996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8" x14ac:dyDescent="0.25">
      <c r="A9" t="s">
        <v>20</v>
      </c>
      <c r="B9" s="2">
        <f>(B3-B7)+(B3-B8)</f>
        <v>22254</v>
      </c>
      <c r="C9" s="2">
        <f>(C3-C7)+(C3-C8)</f>
        <v>12708.291720000001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1" spans="1:18" x14ac:dyDescent="0.25">
      <c r="B11" s="1"/>
    </row>
    <row r="20" spans="2:4" x14ac:dyDescent="0.25">
      <c r="B20" s="1"/>
      <c r="D20" s="3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3BD5-1DBB-44AB-9EAD-C4459F538DB6}">
  <dimension ref="A1:R20"/>
  <sheetViews>
    <sheetView showGridLines="0" zoomScaleNormal="100" workbookViewId="0">
      <selection activeCell="B3" sqref="B3"/>
    </sheetView>
  </sheetViews>
  <sheetFormatPr defaultRowHeight="15" x14ac:dyDescent="0.25"/>
  <cols>
    <col min="1" max="1" width="14.140625" customWidth="1"/>
    <col min="2" max="13" width="14.28515625" bestFit="1" customWidth="1"/>
    <col min="15" max="15" width="14.28515625" bestFit="1" customWidth="1"/>
    <col min="17" max="17" width="7.28515625" bestFit="1" customWidth="1"/>
    <col min="18" max="18" width="14.42578125" bestFit="1" customWidth="1"/>
  </cols>
  <sheetData>
    <row r="1" spans="1:1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R1" s="4"/>
    </row>
    <row r="2" spans="1:18" x14ac:dyDescent="0.25">
      <c r="A2" t="s">
        <v>13</v>
      </c>
      <c r="B2" s="1">
        <v>300000</v>
      </c>
      <c r="C2" s="1">
        <f>B2+B9</f>
        <v>322254</v>
      </c>
      <c r="D2" s="1">
        <f t="shared" ref="D2:M2" si="0">C2+C9</f>
        <v>331062.29171999998</v>
      </c>
      <c r="E2" s="1">
        <f t="shared" si="0"/>
        <v>337351.44355798955</v>
      </c>
      <c r="F2" s="1">
        <f t="shared" si="0"/>
        <v>339148.32980985189</v>
      </c>
      <c r="G2" s="1">
        <f t="shared" si="0"/>
        <v>348761.71147750632</v>
      </c>
      <c r="H2" s="1">
        <f t="shared" si="0"/>
        <v>358463.3439888698</v>
      </c>
      <c r="I2" s="1">
        <f t="shared" si="0"/>
        <v>368254.03748668765</v>
      </c>
      <c r="J2" s="1">
        <f t="shared" si="0"/>
        <v>378134.60955081542</v>
      </c>
      <c r="K2" s="1">
        <f t="shared" si="0"/>
        <v>388105.88526649191</v>
      </c>
      <c r="L2" s="1">
        <f t="shared" si="0"/>
        <v>398168.69729323831</v>
      </c>
      <c r="M2" s="1">
        <f t="shared" si="0"/>
        <v>408323.88593439024</v>
      </c>
      <c r="N2" s="3"/>
    </row>
    <row r="3" spans="1:18" x14ac:dyDescent="0.25">
      <c r="A3" t="s">
        <v>15</v>
      </c>
      <c r="B3" s="1">
        <v>30000</v>
      </c>
      <c r="C3" s="1">
        <v>9000</v>
      </c>
      <c r="D3" s="1">
        <v>5000</v>
      </c>
      <c r="E3" s="1">
        <v>-2000</v>
      </c>
      <c r="F3" s="1">
        <v>10000</v>
      </c>
      <c r="G3" s="1">
        <v>10000</v>
      </c>
      <c r="H3" s="1">
        <v>10000</v>
      </c>
      <c r="I3" s="1">
        <v>10000</v>
      </c>
      <c r="J3" s="1">
        <v>10000</v>
      </c>
      <c r="K3" s="1">
        <v>10000</v>
      </c>
      <c r="L3" s="1">
        <v>10000</v>
      </c>
      <c r="M3" s="1">
        <v>10000</v>
      </c>
    </row>
    <row r="4" spans="1:18" x14ac:dyDescent="0.25">
      <c r="A4" t="s">
        <v>16</v>
      </c>
      <c r="B4" s="5">
        <f>B3/B2</f>
        <v>0.1</v>
      </c>
      <c r="C4" s="5">
        <f t="shared" ref="C4:M4" si="1">C3/C2</f>
        <v>2.7928280176506729E-2</v>
      </c>
      <c r="D4" s="5">
        <f t="shared" si="1"/>
        <v>1.5102897929036303E-2</v>
      </c>
      <c r="E4" s="5">
        <f t="shared" si="1"/>
        <v>-5.9285354729961513E-3</v>
      </c>
      <c r="F4" s="5">
        <f t="shared" si="1"/>
        <v>2.9485623607837418E-2</v>
      </c>
      <c r="G4" s="5">
        <f t="shared" si="1"/>
        <v>2.867287225319445E-2</v>
      </c>
      <c r="H4" s="5">
        <f t="shared" si="1"/>
        <v>2.7896855195075392E-2</v>
      </c>
      <c r="I4" s="5">
        <f t="shared" si="1"/>
        <v>2.7155167308549874E-2</v>
      </c>
      <c r="J4" s="5">
        <f t="shared" si="1"/>
        <v>2.6445608911278867E-2</v>
      </c>
      <c r="K4" s="5">
        <f t="shared" si="1"/>
        <v>2.5766164285639537E-2</v>
      </c>
      <c r="L4" s="5">
        <f t="shared" si="1"/>
        <v>2.5114982840138547E-2</v>
      </c>
      <c r="M4" s="5">
        <f t="shared" si="1"/>
        <v>2.4490362539326946E-2</v>
      </c>
    </row>
    <row r="5" spans="1:18" x14ac:dyDescent="0.25">
      <c r="A5" t="s">
        <v>17</v>
      </c>
      <c r="B5" s="3">
        <f>B4-B6</f>
        <v>9.3200000000000005E-2</v>
      </c>
      <c r="C5" s="3">
        <f t="shared" ref="C5:M5" si="2">C4-C6</f>
        <v>2.1128280176506729E-2</v>
      </c>
      <c r="D5" s="3">
        <f t="shared" si="2"/>
        <v>8.3028979290363028E-3</v>
      </c>
      <c r="E5" s="3">
        <f t="shared" si="2"/>
        <v>-1.2728535472996152E-2</v>
      </c>
      <c r="F5" s="3">
        <f t="shared" si="2"/>
        <v>2.2685623607837418E-2</v>
      </c>
      <c r="G5" s="3">
        <f t="shared" si="2"/>
        <v>2.187287225319445E-2</v>
      </c>
      <c r="H5" s="3">
        <f t="shared" si="2"/>
        <v>2.1096855195075391E-2</v>
      </c>
      <c r="I5" s="3">
        <f t="shared" si="2"/>
        <v>2.0355167308549874E-2</v>
      </c>
      <c r="J5" s="3">
        <f t="shared" si="2"/>
        <v>1.9645608911278867E-2</v>
      </c>
      <c r="K5" s="3">
        <f t="shared" si="2"/>
        <v>1.8966164285639537E-2</v>
      </c>
      <c r="L5" s="3">
        <f t="shared" si="2"/>
        <v>1.8314982840138546E-2</v>
      </c>
      <c r="M5" s="3">
        <f t="shared" si="2"/>
        <v>1.7690362539326945E-2</v>
      </c>
    </row>
    <row r="6" spans="1:18" x14ac:dyDescent="0.25">
      <c r="A6" t="s">
        <v>12</v>
      </c>
      <c r="B6" s="3">
        <v>6.7999999999999996E-3</v>
      </c>
      <c r="C6" s="3">
        <v>6.7999999999999996E-3</v>
      </c>
      <c r="D6" s="3">
        <v>6.7999999999999996E-3</v>
      </c>
      <c r="E6" s="3">
        <v>6.7999999999999996E-3</v>
      </c>
      <c r="F6" s="3">
        <v>6.7999999999999996E-3</v>
      </c>
      <c r="G6" s="3">
        <v>6.7999999999999996E-3</v>
      </c>
      <c r="H6" s="3">
        <v>6.7999999999999996E-3</v>
      </c>
      <c r="I6" s="3">
        <v>6.7999999999999996E-3</v>
      </c>
      <c r="J6" s="3">
        <v>6.7999999999999996E-3</v>
      </c>
      <c r="K6" s="3">
        <v>6.7999999999999996E-3</v>
      </c>
      <c r="L6" s="3">
        <v>6.7999999999999996E-3</v>
      </c>
      <c r="M6" s="3">
        <v>6.7999999999999996E-3</v>
      </c>
    </row>
    <row r="7" spans="1:18" x14ac:dyDescent="0.25">
      <c r="A7" t="s">
        <v>18</v>
      </c>
      <c r="B7" s="2">
        <f>B5*B2</f>
        <v>27960</v>
      </c>
      <c r="C7" s="2">
        <f t="shared" ref="C7:M7" si="3">C5*C2</f>
        <v>6808.6727999999994</v>
      </c>
      <c r="D7" s="2">
        <f t="shared" si="3"/>
        <v>2748.7764163040001</v>
      </c>
      <c r="E7" s="2">
        <f t="shared" si="3"/>
        <v>-4293.9898161943293</v>
      </c>
      <c r="F7" s="2">
        <f t="shared" si="3"/>
        <v>7693.7913572930065</v>
      </c>
      <c r="G7" s="2">
        <f t="shared" si="3"/>
        <v>7628.4203619529562</v>
      </c>
      <c r="H7" s="2">
        <f t="shared" si="3"/>
        <v>7562.4492608756846</v>
      </c>
      <c r="I7" s="2">
        <f t="shared" si="3"/>
        <v>7495.872545090524</v>
      </c>
      <c r="J7" s="2">
        <f t="shared" si="3"/>
        <v>7428.6846550544542</v>
      </c>
      <c r="K7" s="2">
        <f t="shared" si="3"/>
        <v>7360.8799801878549</v>
      </c>
      <c r="L7" s="2">
        <f t="shared" si="3"/>
        <v>7292.452858405979</v>
      </c>
      <c r="M7" s="2">
        <f t="shared" si="3"/>
        <v>7223.3975756461459</v>
      </c>
    </row>
    <row r="8" spans="1:18" x14ac:dyDescent="0.25">
      <c r="A8" t="s">
        <v>19</v>
      </c>
      <c r="B8" s="2">
        <f>B7*0.35</f>
        <v>9786</v>
      </c>
      <c r="C8" s="2">
        <f t="shared" ref="C8:M8" si="4">C7*0.35</f>
        <v>2383.0354799999996</v>
      </c>
      <c r="D8" s="2">
        <f t="shared" si="4"/>
        <v>962.07174570639995</v>
      </c>
      <c r="E8" s="2">
        <f t="shared" si="4"/>
        <v>-1502.8964356680151</v>
      </c>
      <c r="F8" s="2">
        <f t="shared" si="4"/>
        <v>2692.8269750525519</v>
      </c>
      <c r="G8" s="2">
        <f t="shared" si="4"/>
        <v>2669.9471266835344</v>
      </c>
      <c r="H8" s="2">
        <f t="shared" si="4"/>
        <v>2646.8572413064894</v>
      </c>
      <c r="I8" s="2">
        <f t="shared" si="4"/>
        <v>2623.5553907816834</v>
      </c>
      <c r="J8" s="2">
        <f t="shared" si="4"/>
        <v>2600.0396292690589</v>
      </c>
      <c r="K8" s="2">
        <f t="shared" si="4"/>
        <v>2576.3079930657491</v>
      </c>
      <c r="L8" s="2">
        <f t="shared" si="4"/>
        <v>2552.3585004420925</v>
      </c>
      <c r="M8" s="2">
        <f t="shared" si="4"/>
        <v>2528.189151476151</v>
      </c>
    </row>
    <row r="9" spans="1:18" x14ac:dyDescent="0.25">
      <c r="A9" t="s">
        <v>20</v>
      </c>
      <c r="B9" s="2">
        <f>(B3-B7)+(B3-B8)</f>
        <v>22254</v>
      </c>
      <c r="C9" s="2">
        <f t="shared" ref="C9:M9" si="5">(C3-C7)+(C3-C8)</f>
        <v>8808.2917200000011</v>
      </c>
      <c r="D9" s="2">
        <f t="shared" si="5"/>
        <v>6289.1518379895997</v>
      </c>
      <c r="E9" s="2">
        <f t="shared" si="5"/>
        <v>1796.8862518623444</v>
      </c>
      <c r="F9" s="2">
        <f t="shared" si="5"/>
        <v>9613.3816676544411</v>
      </c>
      <c r="G9" s="2">
        <f t="shared" si="5"/>
        <v>9701.6325113635103</v>
      </c>
      <c r="H9" s="2">
        <f t="shared" si="5"/>
        <v>9790.6934978178251</v>
      </c>
      <c r="I9" s="2">
        <f t="shared" si="5"/>
        <v>9880.5720641277931</v>
      </c>
      <c r="J9" s="2">
        <f t="shared" si="5"/>
        <v>9971.2757156764874</v>
      </c>
      <c r="K9" s="2">
        <f t="shared" si="5"/>
        <v>10062.812026746396</v>
      </c>
      <c r="L9" s="2">
        <f t="shared" si="5"/>
        <v>10155.188641151928</v>
      </c>
      <c r="M9" s="2">
        <f t="shared" si="5"/>
        <v>10248.413272877704</v>
      </c>
    </row>
    <row r="11" spans="1:18" x14ac:dyDescent="0.25">
      <c r="B11" s="1"/>
    </row>
    <row r="20" spans="2:4" x14ac:dyDescent="0.25">
      <c r="B20" s="1"/>
      <c r="D2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</vt:lpstr>
      <vt:lpstr>Dash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LEAL DONEDA - SANTO ANJO</dc:creator>
  <cp:lastModifiedBy>ALICE LEAL DONEDA - SANTO ANJO</cp:lastModifiedBy>
  <dcterms:created xsi:type="dcterms:W3CDTF">2025-01-23T14:14:36Z</dcterms:created>
  <dcterms:modified xsi:type="dcterms:W3CDTF">2025-01-23T18:35:15Z</dcterms:modified>
</cp:coreProperties>
</file>