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ocuments\Elektronika\Kicad\Projekty\Differential probe\Differential-Probe\"/>
    </mc:Choice>
  </mc:AlternateContent>
  <xr:revisionPtr revIDLastSave="0" documentId="13_ncr:1_{3D4B93D6-75EC-402F-A080-4E6577BDC096}" xr6:coauthVersionLast="47" xr6:coauthVersionMax="47" xr10:uidLastSave="{00000000-0000-0000-0000-000000000000}"/>
  <bookViews>
    <workbookView xWindow="38280" yWindow="5400" windowWidth="29040" windowHeight="15840" xr2:uid="{E293AFE8-C558-4722-9FD1-B8DF8AE405D9}"/>
  </bookViews>
  <sheets>
    <sheet name="Sheet1" sheetId="1" r:id="rId1"/>
    <sheet name="Kalk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X9" i="2"/>
  <c r="X12" i="2"/>
  <c r="X14" i="2" s="1"/>
  <c r="X3" i="2"/>
  <c r="X4" i="2"/>
  <c r="X2" i="2"/>
  <c r="X1" i="2"/>
  <c r="X7" i="2"/>
  <c r="X8" i="2"/>
  <c r="X13" i="2" l="1"/>
</calcChain>
</file>

<file path=xl/sharedStrings.xml><?xml version="1.0" encoding="utf-8"?>
<sst xmlns="http://schemas.openxmlformats.org/spreadsheetml/2006/main" count="84" uniqueCount="37">
  <si>
    <t>Co</t>
  </si>
  <si>
    <t>skad</t>
  </si>
  <si>
    <t>link</t>
  </si>
  <si>
    <t>mouser</t>
  </si>
  <si>
    <t>22kohm dolny 0.1%</t>
  </si>
  <si>
    <t>rezystor 3mega ohm gorny 1206 0.1%</t>
  </si>
  <si>
    <t>220kohm dolny 0.1%</t>
  </si>
  <si>
    <t>10pf 1kv 5% 1206</t>
  </si>
  <si>
    <t>diody clampujace</t>
  </si>
  <si>
    <t>potenjcjonmetr cmrr 1kohm</t>
  </si>
  <si>
    <t>510pf kompensacja</t>
  </si>
  <si>
    <t>V1</t>
  </si>
  <si>
    <t>V2</t>
  </si>
  <si>
    <t>R1</t>
  </si>
  <si>
    <t>R2</t>
  </si>
  <si>
    <t>R3</t>
  </si>
  <si>
    <t>Rgain</t>
  </si>
  <si>
    <t>vin</t>
  </si>
  <si>
    <t>Gaindivider</t>
  </si>
  <si>
    <t>Vout</t>
  </si>
  <si>
    <t>Gaindivider*Gain</t>
  </si>
  <si>
    <t>1/Gaindivider</t>
  </si>
  <si>
    <t>gain sum</t>
  </si>
  <si>
    <t>-</t>
  </si>
  <si>
    <t>rotatary switcher</t>
  </si>
  <si>
    <t>tme</t>
  </si>
  <si>
    <t>MFN</t>
  </si>
  <si>
    <t xml:space="preserve">usb c </t>
  </si>
  <si>
    <t>ferrite</t>
  </si>
  <si>
    <t>4.7uf 0603</t>
  </si>
  <si>
    <t>esd uni tvs</t>
  </si>
  <si>
    <t>fuse</t>
  </si>
  <si>
    <t>dzielnik dcdc 464k</t>
  </si>
  <si>
    <t>drugi 121k</t>
  </si>
  <si>
    <t>590k</t>
  </si>
  <si>
    <t>bnc</t>
  </si>
  <si>
    <t>4u7 henr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</si>
</sst>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51</xdr:row>
      <xdr:rowOff>38100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BEEA3BD-FD7E-F1E7-1DCF-48418DD6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sr17a1320f39n/przelaczniki-obrotowe/ninigi/" TargetMode="External"/><Relationship Id="rId13" Type="http://schemas.openxmlformats.org/officeDocument/2006/relationships/hyperlink" Target="https://www.mouser.pl/ProductDetail/YAGEO/RT0603DRD07464KL?qs=sGAEpiMZZMtlubZbdhIBIPU1hQNSiwk5WSfEDwbuHP8%3D" TargetMode="External"/><Relationship Id="rId3" Type="http://schemas.openxmlformats.org/officeDocument/2006/relationships/hyperlink" Target="https://www.mouser.pl/ProductDetail/Panasonic/ERA-6AEB224V?qs=sGAEpiMZZMtlubZbdhIBINKPHGpBD%2Fvfb33xJ%2FVcPDo%3D" TargetMode="External"/><Relationship Id="rId7" Type="http://schemas.openxmlformats.org/officeDocument/2006/relationships/hyperlink" Target="https://www.mouser.pl/ProductDetail/Walsin/0603N511J500CT?qs=ZrPdAQfJ6DPfj%252BCWJNGBnA%3D%3D" TargetMode="External"/><Relationship Id="rId12" Type="http://schemas.openxmlformats.org/officeDocument/2006/relationships/hyperlink" Target="https://www.mouser.pl/ProductDetail/Bel-Fuse/C1T-1?qs=sGAEpiMZZMsIz3CjQ1xegcbH86kn17pL2z9w%252BejpFavnUO8V7BWtcA%3D%3D" TargetMode="External"/><Relationship Id="rId17" Type="http://schemas.openxmlformats.org/officeDocument/2006/relationships/hyperlink" Target="https://www.mouser.pl/ProductDetail/Murata-Electronics/LQM2HPN4R7MG0L?qs=sGAEpiMZZMv126LJFLh8yyLYy8sVxwxOqGYoY%252BR5fRY%3D" TargetMode="External"/><Relationship Id="rId2" Type="http://schemas.openxmlformats.org/officeDocument/2006/relationships/hyperlink" Target="https://www.mouser.pl/ProductDetail/Panasonic/ERA-6VEB2202V?qs=sGAEpiMZZMtlubZbdhIBIF3tu7NV9mhCbcpUAdu3dv8%3D" TargetMode="External"/><Relationship Id="rId16" Type="http://schemas.openxmlformats.org/officeDocument/2006/relationships/hyperlink" Target="https://www.mouser.pl/ProductDetail/Molex/73100-0154?qs=zjYOnnZgb1tX%2FE0f%2FzsDeQ%3D%3D" TargetMode="External"/><Relationship Id="rId1" Type="http://schemas.openxmlformats.org/officeDocument/2006/relationships/hyperlink" Target="https://www.mouser.pl/ProductDetail/Susumu/RGV3216P-3004-B-T1?qs=sGAEpiMZZMtlubZbdhIBIFdLG8LL%252BSDir9LksGRMQW4%3D" TargetMode="External"/><Relationship Id="rId6" Type="http://schemas.openxmlformats.org/officeDocument/2006/relationships/hyperlink" Target="https://www.mouser.pl/ProductDetail/Bourns/3266W-1-102LF?qs=QKnmwoPQUtPYhW0WaPiamw%3D%3D&amp;srsltid=AfmBOoq9zJF9_4enmeMDgOFV9WpalOrryN-wKnk8haO7ihejBLFSUyeG" TargetMode="External"/><Relationship Id="rId11" Type="http://schemas.openxmlformats.org/officeDocument/2006/relationships/hyperlink" Target="https://www.mouser.pl/ProductDetail/Nexperia/PESD2USB5UVT-QR?qs=3Rah4i%252BhyCH262JPwJH2Hw%3D%3D" TargetMode="External"/><Relationship Id="rId5" Type="http://schemas.openxmlformats.org/officeDocument/2006/relationships/hyperlink" Target="https://www.mouser.pl/ProductDetail/Diodes-Incorporated/BAV199DW-7-F?qs=QZ5mFIWFbZAgNKbqnPiAAg%3D%3D" TargetMode="External"/><Relationship Id="rId15" Type="http://schemas.openxmlformats.org/officeDocument/2006/relationships/hyperlink" Target="https://www.mouser.pl/ProductDetail/YAGEO/RT0603DRD07590KL?qs=sGAEpiMZZMtlubZbdhIBIPU1hQNSiwk5ecPL34vyxVQ%3D" TargetMode="External"/><Relationship Id="rId10" Type="http://schemas.openxmlformats.org/officeDocument/2006/relationships/hyperlink" Target="https://www.mouser.pl/ProductDetail/Murata-Electronics/BLM31KN601SH1L?qs=EU6FO9ffTwe9dq4ji0ZK9A%3D%3D" TargetMode="External"/><Relationship Id="rId4" Type="http://schemas.openxmlformats.org/officeDocument/2006/relationships/hyperlink" Target="https://www.mouser.pl/ProductDetail/YAGEO/CC1206JKNPOCBN100?qs=skmjI5TzP7iLFrvv%252BaGLYQ%3D%3D" TargetMode="External"/><Relationship Id="rId9" Type="http://schemas.openxmlformats.org/officeDocument/2006/relationships/hyperlink" Target="https://www.mouser.pl/ProductDetail/GCT/USB4125-GF-A-0190?qs=QNEnbhJQKvbCz4hEJBS24w%3D%3D&amp;mgh=1&amp;vip=1&amp;utm_id=20540008311&amp;utm_source=google&amp;utm_medium=cpc&amp;utm_marketing_tactic=emeacorp&amp;gad_source=1&amp;gclid=Cj0KCQjw4v6-BhDuARIsALprm30nt8Q1gpKsPA1Bzf4IyFguDkLyrM-tmnJSCnWOEDDjQ7a9L6MlKRYaAjxTEALw_wcB" TargetMode="External"/><Relationship Id="rId14" Type="http://schemas.openxmlformats.org/officeDocument/2006/relationships/hyperlink" Target="https://www.mouser.pl/ProductDetail/Susumu/RR0816P-1213-D-09D?qs=sGAEpiMZZMtlubZbdhIBIHPiT0YkkodQpyKEWkyEbR4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E4BE-C8AA-49C7-A116-DD4C06E43983}">
  <dimension ref="A1:D41"/>
  <sheetViews>
    <sheetView tabSelected="1" workbookViewId="0">
      <selection activeCell="H14" sqref="H14"/>
    </sheetView>
  </sheetViews>
  <sheetFormatPr defaultRowHeight="15" x14ac:dyDescent="0.25"/>
  <cols>
    <col min="1" max="1" width="40.140625" customWidth="1"/>
    <col min="2" max="2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25">
      <c r="A2" s="1" t="s">
        <v>5</v>
      </c>
      <c r="B2" s="1" t="s">
        <v>3</v>
      </c>
      <c r="C2" s="2" t="s">
        <v>2</v>
      </c>
      <c r="D2" s="4"/>
    </row>
    <row r="3" spans="1:4" x14ac:dyDescent="0.25">
      <c r="A3" s="1" t="s">
        <v>4</v>
      </c>
      <c r="B3" s="1" t="s">
        <v>3</v>
      </c>
      <c r="C3" s="2" t="s">
        <v>2</v>
      </c>
      <c r="D3" s="4"/>
    </row>
    <row r="4" spans="1:4" x14ac:dyDescent="0.25">
      <c r="A4" s="1" t="s">
        <v>6</v>
      </c>
      <c r="B4" s="1" t="s">
        <v>3</v>
      </c>
      <c r="C4" s="2" t="s">
        <v>2</v>
      </c>
      <c r="D4" s="4"/>
    </row>
    <row r="5" spans="1:4" x14ac:dyDescent="0.25">
      <c r="A5" s="1" t="s">
        <v>7</v>
      </c>
      <c r="B5" s="1" t="s">
        <v>3</v>
      </c>
      <c r="C5" s="2" t="s">
        <v>2</v>
      </c>
      <c r="D5" s="4"/>
    </row>
    <row r="6" spans="1:4" x14ac:dyDescent="0.25">
      <c r="A6" s="1" t="s">
        <v>8</v>
      </c>
      <c r="B6" s="1" t="s">
        <v>3</v>
      </c>
      <c r="C6" s="2" t="s">
        <v>2</v>
      </c>
      <c r="D6" s="4"/>
    </row>
    <row r="7" spans="1:4" x14ac:dyDescent="0.25">
      <c r="A7" s="1" t="s">
        <v>9</v>
      </c>
      <c r="B7" s="1" t="s">
        <v>3</v>
      </c>
      <c r="C7" s="2" t="s">
        <v>2</v>
      </c>
      <c r="D7" s="4"/>
    </row>
    <row r="8" spans="1:4" x14ac:dyDescent="0.25">
      <c r="A8" s="1" t="s">
        <v>10</v>
      </c>
      <c r="B8" s="1" t="s">
        <v>3</v>
      </c>
      <c r="C8" s="2" t="s">
        <v>2</v>
      </c>
      <c r="D8" s="4"/>
    </row>
    <row r="9" spans="1:4" x14ac:dyDescent="0.25">
      <c r="A9" s="1" t="s">
        <v>24</v>
      </c>
      <c r="B9" s="1" t="s">
        <v>25</v>
      </c>
      <c r="C9" s="2" t="s">
        <v>2</v>
      </c>
      <c r="D9" s="4"/>
    </row>
    <row r="10" spans="1:4" x14ac:dyDescent="0.25">
      <c r="A10" s="1" t="s">
        <v>27</v>
      </c>
      <c r="B10" s="1" t="s">
        <v>3</v>
      </c>
      <c r="C10" s="2" t="s">
        <v>2</v>
      </c>
      <c r="D10" s="4"/>
    </row>
    <row r="11" spans="1:4" x14ac:dyDescent="0.25">
      <c r="A11" s="1" t="s">
        <v>28</v>
      </c>
      <c r="B11" s="1" t="s">
        <v>3</v>
      </c>
      <c r="C11" s="2" t="s">
        <v>2</v>
      </c>
      <c r="D11" s="4"/>
    </row>
    <row r="12" spans="1:4" x14ac:dyDescent="0.25">
      <c r="A12" s="1" t="s">
        <v>29</v>
      </c>
      <c r="B12" s="1"/>
      <c r="C12" s="1" t="s">
        <v>2</v>
      </c>
      <c r="D12" s="4"/>
    </row>
    <row r="13" spans="1:4" x14ac:dyDescent="0.25">
      <c r="A13" s="1" t="s">
        <v>30</v>
      </c>
      <c r="B13" s="1" t="s">
        <v>3</v>
      </c>
      <c r="C13" s="2" t="s">
        <v>2</v>
      </c>
      <c r="D13" s="4"/>
    </row>
    <row r="14" spans="1:4" x14ac:dyDescent="0.25">
      <c r="A14" s="1" t="s">
        <v>31</v>
      </c>
      <c r="B14" s="1" t="s">
        <v>3</v>
      </c>
      <c r="C14" s="2" t="s">
        <v>2</v>
      </c>
      <c r="D14" s="4"/>
    </row>
    <row r="15" spans="1:4" x14ac:dyDescent="0.25">
      <c r="A15" s="1" t="s">
        <v>32</v>
      </c>
      <c r="B15" s="1"/>
      <c r="C15" s="2" t="s">
        <v>2</v>
      </c>
      <c r="D15" s="4"/>
    </row>
    <row r="16" spans="1:4" x14ac:dyDescent="0.25">
      <c r="A16" s="1" t="s">
        <v>33</v>
      </c>
      <c r="B16" s="1"/>
      <c r="C16" s="5" t="s">
        <v>2</v>
      </c>
      <c r="D16" s="4"/>
    </row>
    <row r="17" spans="1:4" x14ac:dyDescent="0.25">
      <c r="A17" s="1" t="s">
        <v>34</v>
      </c>
      <c r="B17" s="1"/>
      <c r="C17" s="2" t="s">
        <v>2</v>
      </c>
      <c r="D17" s="4"/>
    </row>
    <row r="18" spans="1:4" x14ac:dyDescent="0.25">
      <c r="A18" s="1" t="s">
        <v>35</v>
      </c>
      <c r="B18" s="1"/>
      <c r="C18" s="2" t="s">
        <v>2</v>
      </c>
      <c r="D18" s="4"/>
    </row>
    <row r="19" spans="1:4" x14ac:dyDescent="0.25">
      <c r="A19" s="1" t="s">
        <v>36</v>
      </c>
      <c r="B19" s="1"/>
      <c r="C19" s="2" t="s">
        <v>2</v>
      </c>
      <c r="D19" s="4"/>
    </row>
    <row r="20" spans="1:4" x14ac:dyDescent="0.25">
      <c r="A20" s="1"/>
      <c r="B20" s="1"/>
      <c r="C20" s="1" t="s">
        <v>2</v>
      </c>
      <c r="D20" s="4"/>
    </row>
    <row r="21" spans="1:4" x14ac:dyDescent="0.25">
      <c r="A21" s="1"/>
      <c r="B21" s="1"/>
      <c r="C21" s="1" t="s">
        <v>2</v>
      </c>
      <c r="D21" s="4"/>
    </row>
    <row r="22" spans="1:4" x14ac:dyDescent="0.25">
      <c r="A22" s="1"/>
      <c r="B22" s="1"/>
      <c r="C22" s="1" t="s">
        <v>2</v>
      </c>
      <c r="D22" s="4"/>
    </row>
    <row r="23" spans="1:4" x14ac:dyDescent="0.25">
      <c r="A23" s="1"/>
      <c r="B23" s="1"/>
      <c r="C23" s="1" t="s">
        <v>2</v>
      </c>
      <c r="D23" s="4"/>
    </row>
    <row r="24" spans="1:4" x14ac:dyDescent="0.25">
      <c r="A24" s="1"/>
      <c r="B24" s="1"/>
      <c r="C24" s="1" t="s">
        <v>2</v>
      </c>
      <c r="D24" s="4"/>
    </row>
    <row r="25" spans="1:4" x14ac:dyDescent="0.25">
      <c r="A25" s="1"/>
      <c r="B25" s="1"/>
      <c r="C25" s="1" t="s">
        <v>2</v>
      </c>
      <c r="D25" s="4"/>
    </row>
    <row r="26" spans="1:4" x14ac:dyDescent="0.25">
      <c r="A26" s="1"/>
      <c r="B26" s="1"/>
      <c r="C26" s="1" t="s">
        <v>2</v>
      </c>
      <c r="D26" s="4"/>
    </row>
    <row r="27" spans="1:4" x14ac:dyDescent="0.25">
      <c r="A27" s="1"/>
      <c r="B27" s="1"/>
      <c r="C27" s="1" t="s">
        <v>2</v>
      </c>
      <c r="D27" s="4"/>
    </row>
    <row r="28" spans="1:4" x14ac:dyDescent="0.25">
      <c r="A28" s="1"/>
      <c r="B28" s="1"/>
      <c r="C28" s="1" t="s">
        <v>2</v>
      </c>
      <c r="D28" s="4"/>
    </row>
    <row r="29" spans="1:4" x14ac:dyDescent="0.25">
      <c r="A29" s="1"/>
      <c r="B29" s="1"/>
      <c r="C29" s="1" t="s">
        <v>2</v>
      </c>
      <c r="D29" s="4"/>
    </row>
    <row r="30" spans="1:4" x14ac:dyDescent="0.25">
      <c r="A30" s="1"/>
      <c r="B30" s="1"/>
      <c r="C30" s="1" t="s">
        <v>2</v>
      </c>
      <c r="D30" s="4"/>
    </row>
    <row r="31" spans="1:4" x14ac:dyDescent="0.25">
      <c r="A31" s="1"/>
      <c r="B31" s="1"/>
      <c r="C31" s="1" t="s">
        <v>2</v>
      </c>
      <c r="D31" s="4"/>
    </row>
    <row r="32" spans="1:4" x14ac:dyDescent="0.25">
      <c r="A32" s="1"/>
      <c r="B32" s="1"/>
      <c r="C32" s="1" t="s">
        <v>2</v>
      </c>
      <c r="D32" s="4"/>
    </row>
    <row r="33" spans="1:4" x14ac:dyDescent="0.25">
      <c r="A33" s="1"/>
      <c r="B33" s="1"/>
      <c r="C33" s="1" t="s">
        <v>2</v>
      </c>
      <c r="D33" s="4"/>
    </row>
    <row r="34" spans="1:4" x14ac:dyDescent="0.25">
      <c r="A34" s="1"/>
      <c r="B34" s="1"/>
      <c r="C34" s="1" t="s">
        <v>2</v>
      </c>
      <c r="D34" s="4"/>
    </row>
    <row r="35" spans="1:4" x14ac:dyDescent="0.25">
      <c r="A35" s="1"/>
      <c r="B35" s="1"/>
      <c r="C35" s="1" t="s">
        <v>2</v>
      </c>
      <c r="D35" s="4"/>
    </row>
    <row r="36" spans="1:4" x14ac:dyDescent="0.25">
      <c r="A36" s="1"/>
      <c r="B36" s="1"/>
      <c r="C36" s="1" t="s">
        <v>2</v>
      </c>
      <c r="D36" s="4"/>
    </row>
    <row r="37" spans="1:4" x14ac:dyDescent="0.25">
      <c r="A37" s="1"/>
      <c r="B37" s="1"/>
      <c r="C37" s="1" t="s">
        <v>2</v>
      </c>
      <c r="D37" s="4"/>
    </row>
    <row r="38" spans="1:4" x14ac:dyDescent="0.25">
      <c r="A38" s="1"/>
      <c r="B38" s="1"/>
      <c r="C38" s="1"/>
      <c r="D38" s="4"/>
    </row>
    <row r="39" spans="1:4" x14ac:dyDescent="0.25">
      <c r="A39" s="1"/>
      <c r="B39" s="1"/>
      <c r="C39" s="1"/>
      <c r="D39" s="4"/>
    </row>
    <row r="40" spans="1:4" x14ac:dyDescent="0.25">
      <c r="A40" s="1"/>
      <c r="B40" s="1"/>
      <c r="C40" s="1"/>
    </row>
    <row r="41" spans="1:4" x14ac:dyDescent="0.25">
      <c r="A41" s="1"/>
      <c r="B41" s="1"/>
      <c r="C41" s="1"/>
    </row>
  </sheetData>
  <hyperlinks>
    <hyperlink ref="C2" r:id="rId1" xr:uid="{2BEFE180-8EB0-44FD-929B-24268F7E346B}"/>
    <hyperlink ref="C3" r:id="rId2" xr:uid="{4F52A39B-C6BA-4341-957D-DD59E30EC15D}"/>
    <hyperlink ref="C4" r:id="rId3" xr:uid="{044E2418-47FF-4677-9928-80359B539AFD}"/>
    <hyperlink ref="C5" r:id="rId4" xr:uid="{E227A206-3191-4D3F-A039-435AEB0562EC}"/>
    <hyperlink ref="C6" r:id="rId5" xr:uid="{59E2FABF-2CB0-46D0-9CCA-5EB0925D1C6E}"/>
    <hyperlink ref="C7" r:id="rId6" xr:uid="{6A0398A7-6735-4981-B480-6F25AFB5BDA8}"/>
    <hyperlink ref="C8" r:id="rId7" xr:uid="{73A2C1C1-DD71-4A79-8BE0-64B9052D5E26}"/>
    <hyperlink ref="C9" r:id="rId8" xr:uid="{26BF7F52-463C-4EC1-B8F3-E6E4F1D79043}"/>
    <hyperlink ref="C10" r:id="rId9" xr:uid="{347BBE6D-1A9E-4CB6-AAF2-E266282691B5}"/>
    <hyperlink ref="C11" r:id="rId10" xr:uid="{DEBA410F-6571-48E6-94C4-78C8B01E9DE6}"/>
    <hyperlink ref="C13" r:id="rId11" xr:uid="{457BC16C-7F50-4B36-B7A2-A5F9EAEB62B2}"/>
    <hyperlink ref="C14" r:id="rId12" xr:uid="{0BDAB575-1A90-4841-90E3-ED7C08FF51A2}"/>
    <hyperlink ref="C15" r:id="rId13" xr:uid="{11484CDC-DC49-41C4-BCC7-50689250FBDE}"/>
    <hyperlink ref="C16" r:id="rId14" xr:uid="{F03615B2-60B0-457A-A45C-B447F165DDC7}"/>
    <hyperlink ref="C17" r:id="rId15" xr:uid="{B1A2CF0F-6280-4829-A3A7-73805C1C4586}"/>
    <hyperlink ref="C18" r:id="rId16" xr:uid="{D9344921-11AD-47AA-92F8-E1EA7944B95A}"/>
    <hyperlink ref="C19" r:id="rId17" xr:uid="{298E34D4-BC99-46EF-9BB0-6327504861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8109-761D-41E0-A903-9BF346BB5CD4}">
  <dimension ref="W1:Z20"/>
  <sheetViews>
    <sheetView topLeftCell="C1" zoomScaleNormal="100" workbookViewId="0">
      <selection activeCell="AB18" sqref="AB18"/>
    </sheetView>
  </sheetViews>
  <sheetFormatPr defaultRowHeight="15" x14ac:dyDescent="0.25"/>
  <cols>
    <col min="23" max="23" width="21.42578125" customWidth="1"/>
    <col min="24" max="24" width="22.42578125" customWidth="1"/>
  </cols>
  <sheetData>
    <row r="1" spans="23:24" x14ac:dyDescent="0.25">
      <c r="W1" s="3" t="s">
        <v>17</v>
      </c>
      <c r="X1" s="1">
        <f>24</f>
        <v>24</v>
      </c>
    </row>
    <row r="2" spans="23:24" x14ac:dyDescent="0.25">
      <c r="W2" s="3" t="s">
        <v>18</v>
      </c>
      <c r="X2" s="1">
        <f xml:space="preserve"> 0.0013315579</f>
        <v>1.3315579E-3</v>
      </c>
    </row>
    <row r="3" spans="23:24" x14ac:dyDescent="0.25">
      <c r="W3" s="3" t="s">
        <v>21</v>
      </c>
      <c r="X3" s="1">
        <f>1/X2</f>
        <v>751.0000128421002</v>
      </c>
    </row>
    <row r="4" spans="23:24" x14ac:dyDescent="0.25">
      <c r="W4" s="3" t="s">
        <v>11</v>
      </c>
      <c r="X4" s="1">
        <f>X1*X2</f>
        <v>3.1957389599999997E-2</v>
      </c>
    </row>
    <row r="5" spans="23:24" x14ac:dyDescent="0.25">
      <c r="W5" s="3" t="s">
        <v>12</v>
      </c>
      <c r="X5" s="1">
        <v>0</v>
      </c>
    </row>
    <row r="6" spans="23:24" x14ac:dyDescent="0.25">
      <c r="W6" s="3" t="s">
        <v>13</v>
      </c>
      <c r="X6" s="1">
        <f>100</f>
        <v>100</v>
      </c>
    </row>
    <row r="7" spans="23:24" x14ac:dyDescent="0.25">
      <c r="W7" s="3" t="s">
        <v>14</v>
      </c>
      <c r="X7" s="1">
        <f>100</f>
        <v>100</v>
      </c>
    </row>
    <row r="8" spans="23:24" x14ac:dyDescent="0.25">
      <c r="W8" s="3" t="s">
        <v>15</v>
      </c>
      <c r="X8" s="1">
        <f>100</f>
        <v>100</v>
      </c>
    </row>
    <row r="9" spans="23:24" x14ac:dyDescent="0.25">
      <c r="W9" s="3" t="s">
        <v>16</v>
      </c>
      <c r="X9" s="1">
        <f>2</f>
        <v>2</v>
      </c>
    </row>
    <row r="10" spans="23:24" x14ac:dyDescent="0.25">
      <c r="W10" s="3"/>
      <c r="X10" s="1"/>
    </row>
    <row r="11" spans="23:24" x14ac:dyDescent="0.25">
      <c r="W11" s="3"/>
      <c r="X11" s="1"/>
    </row>
    <row r="12" spans="23:24" x14ac:dyDescent="0.25">
      <c r="W12" s="3" t="s">
        <v>19</v>
      </c>
      <c r="X12" s="1">
        <f>(1+(2*X6/X9))*(X8/X7)</f>
        <v>101</v>
      </c>
    </row>
    <row r="13" spans="23:24" x14ac:dyDescent="0.25">
      <c r="W13" s="3" t="s">
        <v>20</v>
      </c>
      <c r="X13" s="1">
        <f>X3/X12</f>
        <v>7.435643691505943</v>
      </c>
    </row>
    <row r="14" spans="23:24" x14ac:dyDescent="0.25">
      <c r="X14">
        <f>X4*X12</f>
        <v>3.2276963495999995</v>
      </c>
    </row>
    <row r="17" spans="23:26" x14ac:dyDescent="0.25">
      <c r="Y17" t="s">
        <v>22</v>
      </c>
    </row>
    <row r="18" spans="23:26" x14ac:dyDescent="0.25">
      <c r="W18" t="s">
        <v>16</v>
      </c>
      <c r="X18">
        <v>22</v>
      </c>
      <c r="Y18">
        <v>74.400000000000006</v>
      </c>
      <c r="Z18">
        <v>10.09</v>
      </c>
    </row>
    <row r="19" spans="23:26" x14ac:dyDescent="0.25">
      <c r="X19" t="s">
        <v>23</v>
      </c>
      <c r="Y19">
        <v>751</v>
      </c>
      <c r="Z19">
        <v>1</v>
      </c>
    </row>
    <row r="20" spans="23:26" x14ac:dyDescent="0.25">
      <c r="X20">
        <v>2</v>
      </c>
      <c r="Y20">
        <v>7.43</v>
      </c>
      <c r="Z20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Kalkulator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Karaś Michał (STUD)</dc:creator>
  <cp:lastModifiedBy>Karaś Michał (STUD)</cp:lastModifiedBy>
  <dcterms:created xsi:type="dcterms:W3CDTF">2025-03-23T08:29:34Z</dcterms:created>
  <dcterms:modified xsi:type="dcterms:W3CDTF">2025-03-30T09:42:59Z</dcterms:modified>
</cp:coreProperties>
</file>