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0905" windowHeight="4695" tabRatio="970" firstSheet="1" activeTab="14"/>
  </bookViews>
  <sheets>
    <sheet name="화연" sheetId="4" state="hidden" r:id="rId1"/>
    <sheet name="실장" sheetId="1" r:id="rId2"/>
    <sheet name="은지" sheetId="57" r:id="rId3"/>
    <sheet name="수연" sheetId="61" r:id="rId4"/>
    <sheet name="선미" sheetId="58" r:id="rId5"/>
    <sheet name="나연" sheetId="59" r:id="rId6"/>
    <sheet name="서연" sheetId="60" r:id="rId7"/>
    <sheet name="희령" sheetId="62" r:id="rId8"/>
    <sheet name="재희" sheetId="63" r:id="rId9"/>
    <sheet name="nf" sheetId="65" r:id="rId10"/>
    <sheet name="PR" sheetId="64" r:id="rId11"/>
    <sheet name="인적사항" sheetId="14" r:id="rId12"/>
    <sheet name="스케줄 (2)" sheetId="15" r:id="rId13"/>
    <sheet name=" " sheetId="16" r:id="rId14"/>
    <sheet name="인건비율" sheetId="17" r:id="rId15"/>
    <sheet name="원일" sheetId="20" state="hidden" r:id="rId16"/>
    <sheet name="봄이" sheetId="21" state="hidden" r:id="rId17"/>
    <sheet name="하늬" sheetId="22" state="hidden" r:id="rId18"/>
    <sheet name="지연" sheetId="23" state="hidden" r:id="rId19"/>
    <sheet name="민하" sheetId="24" state="hidden" r:id="rId20"/>
    <sheet name="예린" sheetId="25" state="hidden" r:id="rId21"/>
    <sheet name="채아" sheetId="26" state="hidden" r:id="rId22"/>
    <sheet name="소미" sheetId="27" state="hidden" r:id="rId23"/>
    <sheet name="민지" sheetId="28" state="hidden" r:id="rId24"/>
    <sheet name="예슬" sheetId="29" state="hidden" r:id="rId25"/>
    <sheet name="지민" sheetId="30" state="hidden" r:id="rId26"/>
    <sheet name="시은" sheetId="31" state="hidden" r:id="rId27"/>
    <sheet name="혜원" sheetId="32" state="hidden" r:id="rId28"/>
    <sheet name="복사용" sheetId="34" r:id="rId29"/>
    <sheet name="Sheet2" sheetId="35" r:id="rId30"/>
    <sheet name="Sheet1" sheetId="36" r:id="rId31"/>
  </sheets>
  <externalReferences>
    <externalReference r:id="rId32"/>
    <externalReference r:id="rId33"/>
    <externalReference r:id="rId34"/>
  </externalReferences>
  <definedNames>
    <definedName name="_xlnm._FilterDatabase" localSheetId="14" hidden="1">인건비율!$A$60:$B$60</definedName>
  </definedNames>
  <calcPr calcId="144525"/>
</workbook>
</file>

<file path=xl/calcChain.xml><?xml version="1.0" encoding="utf-8"?>
<calcChain xmlns="http://schemas.openxmlformats.org/spreadsheetml/2006/main">
  <c r="H29" i="17" l="1"/>
  <c r="B60" i="17" l="1"/>
  <c r="H18" i="17"/>
  <c r="H21" i="17"/>
  <c r="G21" i="17"/>
  <c r="G18" i="17"/>
  <c r="F12" i="17"/>
  <c r="J33" i="65" l="1"/>
  <c r="I33" i="65"/>
  <c r="H33" i="65"/>
  <c r="G32" i="65"/>
  <c r="G30" i="65"/>
  <c r="G29" i="65"/>
  <c r="G27" i="65"/>
  <c r="G26" i="65"/>
  <c r="G25" i="65"/>
  <c r="G24" i="65"/>
  <c r="G23" i="65"/>
  <c r="G22" i="65"/>
  <c r="G21" i="65"/>
  <c r="G20" i="65"/>
  <c r="G19" i="65"/>
  <c r="G18" i="65"/>
  <c r="G17" i="65"/>
  <c r="G16" i="65"/>
  <c r="G15" i="65"/>
  <c r="G14" i="65"/>
  <c r="G13" i="65"/>
  <c r="G12" i="65"/>
  <c r="G11" i="65"/>
  <c r="G10" i="65"/>
  <c r="G9" i="65"/>
  <c r="G8" i="65"/>
  <c r="G7" i="65"/>
  <c r="G6" i="65"/>
  <c r="G5" i="65"/>
  <c r="G4" i="65"/>
  <c r="G3" i="65"/>
  <c r="G33" i="65" s="1"/>
  <c r="J33" i="64"/>
  <c r="I33" i="64"/>
  <c r="H33" i="64"/>
  <c r="G32" i="64"/>
  <c r="G30" i="64"/>
  <c r="G29" i="64"/>
  <c r="G27" i="64"/>
  <c r="G26" i="64"/>
  <c r="G25" i="64"/>
  <c r="G24" i="64"/>
  <c r="G23" i="64"/>
  <c r="G22" i="64"/>
  <c r="G21" i="64"/>
  <c r="G20" i="64"/>
  <c r="G19" i="64"/>
  <c r="G18" i="64"/>
  <c r="G17" i="64"/>
  <c r="G16" i="64"/>
  <c r="G15" i="64"/>
  <c r="G14" i="64"/>
  <c r="G13" i="64"/>
  <c r="G12" i="64"/>
  <c r="G11" i="64"/>
  <c r="G10" i="64"/>
  <c r="G9" i="64"/>
  <c r="G8" i="64"/>
  <c r="G7" i="64"/>
  <c r="G6" i="64"/>
  <c r="G5" i="64"/>
  <c r="G4" i="64"/>
  <c r="G3" i="64"/>
  <c r="J33" i="63"/>
  <c r="I33" i="63"/>
  <c r="H33" i="63"/>
  <c r="G32" i="63"/>
  <c r="G30" i="63"/>
  <c r="G29" i="63"/>
  <c r="G27" i="63"/>
  <c r="G26" i="63"/>
  <c r="G25" i="63"/>
  <c r="G24" i="63"/>
  <c r="G23" i="63"/>
  <c r="G22" i="63"/>
  <c r="G21" i="63"/>
  <c r="G20" i="63"/>
  <c r="G19" i="63"/>
  <c r="G18" i="63"/>
  <c r="G17" i="63"/>
  <c r="G16" i="63"/>
  <c r="G15" i="63"/>
  <c r="G14" i="63"/>
  <c r="G13" i="63"/>
  <c r="G12" i="63"/>
  <c r="G11" i="63"/>
  <c r="G10" i="63"/>
  <c r="G9" i="63"/>
  <c r="G8" i="63"/>
  <c r="G7" i="63"/>
  <c r="G6" i="63"/>
  <c r="G5" i="63"/>
  <c r="G4" i="63"/>
  <c r="G3" i="63"/>
  <c r="G33" i="63" s="1"/>
  <c r="J33" i="62"/>
  <c r="I33" i="62"/>
  <c r="H33" i="62"/>
  <c r="G32" i="62"/>
  <c r="G30" i="62"/>
  <c r="G29" i="62"/>
  <c r="G27" i="62"/>
  <c r="G26" i="62"/>
  <c r="G25" i="62"/>
  <c r="G24" i="62"/>
  <c r="G23" i="62"/>
  <c r="G22" i="62"/>
  <c r="G21" i="62"/>
  <c r="G20" i="62"/>
  <c r="G19" i="62"/>
  <c r="G18" i="62"/>
  <c r="G17" i="62"/>
  <c r="G16" i="62"/>
  <c r="G15" i="62"/>
  <c r="G14" i="62"/>
  <c r="G13" i="62"/>
  <c r="G12" i="62"/>
  <c r="G11" i="62"/>
  <c r="G10" i="62"/>
  <c r="G9" i="62"/>
  <c r="G8" i="62"/>
  <c r="G7" i="62"/>
  <c r="G6" i="62"/>
  <c r="G5" i="62"/>
  <c r="G4" i="62"/>
  <c r="G3" i="62"/>
  <c r="J33" i="61"/>
  <c r="I33" i="61"/>
  <c r="H33" i="61"/>
  <c r="G32" i="61"/>
  <c r="G30" i="61"/>
  <c r="G29" i="61"/>
  <c r="G27" i="61"/>
  <c r="G26" i="61"/>
  <c r="G25" i="61"/>
  <c r="G24" i="61"/>
  <c r="G23" i="61"/>
  <c r="G22" i="61"/>
  <c r="G21" i="61"/>
  <c r="G20" i="61"/>
  <c r="G19" i="61"/>
  <c r="G18" i="61"/>
  <c r="G17" i="61"/>
  <c r="G16" i="61"/>
  <c r="G15" i="61"/>
  <c r="G14" i="61"/>
  <c r="G13" i="61"/>
  <c r="G12" i="61"/>
  <c r="G11" i="61"/>
  <c r="G10" i="61"/>
  <c r="G9" i="61"/>
  <c r="G8" i="61"/>
  <c r="G7" i="61"/>
  <c r="G6" i="61"/>
  <c r="G5" i="61"/>
  <c r="G4" i="61"/>
  <c r="G3" i="61"/>
  <c r="J33" i="60"/>
  <c r="I33" i="60"/>
  <c r="H33" i="60"/>
  <c r="G32" i="60"/>
  <c r="G30" i="60"/>
  <c r="G29" i="60"/>
  <c r="G27" i="60"/>
  <c r="G26" i="60"/>
  <c r="G25" i="60"/>
  <c r="G24" i="60"/>
  <c r="G23" i="60"/>
  <c r="G22" i="60"/>
  <c r="G21" i="60"/>
  <c r="G20" i="60"/>
  <c r="G19" i="60"/>
  <c r="G18" i="60"/>
  <c r="G17" i="60"/>
  <c r="G16" i="60"/>
  <c r="G15" i="60"/>
  <c r="G14" i="60"/>
  <c r="G13" i="60"/>
  <c r="G12" i="60"/>
  <c r="G11" i="60"/>
  <c r="G10" i="60"/>
  <c r="G9" i="60"/>
  <c r="G8" i="60"/>
  <c r="G7" i="60"/>
  <c r="G6" i="60"/>
  <c r="G5" i="60"/>
  <c r="G4" i="60"/>
  <c r="G3" i="60"/>
  <c r="J33" i="59"/>
  <c r="I33" i="59"/>
  <c r="H33" i="59"/>
  <c r="G32" i="59"/>
  <c r="G30" i="59"/>
  <c r="G29" i="59"/>
  <c r="G27" i="59"/>
  <c r="G26" i="59"/>
  <c r="G25" i="59"/>
  <c r="G24" i="59"/>
  <c r="G23" i="59"/>
  <c r="G22" i="59"/>
  <c r="G21" i="59"/>
  <c r="G20" i="59"/>
  <c r="G19" i="59"/>
  <c r="G18" i="59"/>
  <c r="G17" i="59"/>
  <c r="G16" i="59"/>
  <c r="G15" i="59"/>
  <c r="G14" i="59"/>
  <c r="G13" i="59"/>
  <c r="G12" i="59"/>
  <c r="G11" i="59"/>
  <c r="G10" i="59"/>
  <c r="G9" i="59"/>
  <c r="G8" i="59"/>
  <c r="G7" i="59"/>
  <c r="G6" i="59"/>
  <c r="G5" i="59"/>
  <c r="G4" i="59"/>
  <c r="G3" i="59"/>
  <c r="J33" i="58"/>
  <c r="I33" i="58"/>
  <c r="H33" i="58"/>
  <c r="G32" i="58"/>
  <c r="G30" i="58"/>
  <c r="G29" i="58"/>
  <c r="G27" i="58"/>
  <c r="G26" i="58"/>
  <c r="G25" i="58"/>
  <c r="G24" i="58"/>
  <c r="G23" i="58"/>
  <c r="G22" i="58"/>
  <c r="G21" i="58"/>
  <c r="G20" i="58"/>
  <c r="G19" i="58"/>
  <c r="G18" i="58"/>
  <c r="G17" i="58"/>
  <c r="G16" i="58"/>
  <c r="G15" i="58"/>
  <c r="G14" i="58"/>
  <c r="G13" i="58"/>
  <c r="G12" i="58"/>
  <c r="G11" i="58"/>
  <c r="G10" i="58"/>
  <c r="G9" i="58"/>
  <c r="G8" i="58"/>
  <c r="G7" i="58"/>
  <c r="G6" i="58"/>
  <c r="G5" i="58"/>
  <c r="G4" i="58"/>
  <c r="G3" i="58"/>
  <c r="J33" i="57"/>
  <c r="I33" i="57"/>
  <c r="H33" i="57"/>
  <c r="G32" i="57"/>
  <c r="G30" i="57"/>
  <c r="G29" i="57"/>
  <c r="G27" i="57"/>
  <c r="G26" i="57"/>
  <c r="G25" i="57"/>
  <c r="G24" i="57"/>
  <c r="G23" i="57"/>
  <c r="G22" i="57"/>
  <c r="G21" i="57"/>
  <c r="G20" i="57"/>
  <c r="G19" i="57"/>
  <c r="G18" i="57"/>
  <c r="G17" i="57"/>
  <c r="G16" i="57"/>
  <c r="G15" i="57"/>
  <c r="G14" i="57"/>
  <c r="G13" i="57"/>
  <c r="G12" i="57"/>
  <c r="G11" i="57"/>
  <c r="G10" i="57"/>
  <c r="G9" i="57"/>
  <c r="G8" i="57"/>
  <c r="G7" i="57"/>
  <c r="G6" i="57"/>
  <c r="G5" i="57"/>
  <c r="G4" i="57"/>
  <c r="G3" i="57"/>
  <c r="G30" i="1"/>
  <c r="G29" i="1"/>
  <c r="G33" i="62" l="1"/>
  <c r="G20" i="17" s="1"/>
  <c r="H20" i="17" s="1"/>
  <c r="G33" i="58"/>
  <c r="G17" i="17" s="1"/>
  <c r="H17" i="17" s="1"/>
  <c r="G33" i="64"/>
  <c r="H25" i="17" s="1"/>
  <c r="G33" i="60"/>
  <c r="G19" i="17" s="1"/>
  <c r="H19" i="17" s="1"/>
  <c r="G33" i="61"/>
  <c r="G16" i="17" s="1"/>
  <c r="H16" i="17" s="1"/>
  <c r="G33" i="57"/>
  <c r="G12" i="17" s="1"/>
  <c r="G33" i="59"/>
  <c r="F3" i="17"/>
  <c r="J13" i="15" l="1"/>
  <c r="J8" i="15"/>
  <c r="J9" i="15"/>
  <c r="J10" i="15"/>
  <c r="J11" i="15"/>
  <c r="J12" i="15"/>
  <c r="J7" i="15"/>
  <c r="G19" i="1" l="1"/>
  <c r="G20" i="1"/>
  <c r="G21" i="1"/>
  <c r="G22" i="1"/>
  <c r="G23" i="1"/>
  <c r="G24" i="1"/>
  <c r="G25" i="1"/>
  <c r="G26" i="1"/>
  <c r="G27" i="1"/>
  <c r="E15" i="15" l="1"/>
  <c r="J15" i="15" l="1"/>
  <c r="F15" i="15" l="1"/>
  <c r="G15" i="15"/>
  <c r="H15" i="15"/>
  <c r="I15" i="15"/>
  <c r="G3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J36" i="4" l="1"/>
  <c r="I36" i="4"/>
  <c r="H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36" i="4" s="1"/>
  <c r="J33" i="34" l="1"/>
  <c r="I33" i="34"/>
  <c r="H33" i="34"/>
  <c r="G32" i="34"/>
  <c r="G31" i="34"/>
  <c r="G30" i="34"/>
  <c r="G29" i="34"/>
  <c r="G28" i="34"/>
  <c r="G27" i="34"/>
  <c r="G26" i="34"/>
  <c r="G25" i="34"/>
  <c r="G24" i="34"/>
  <c r="G23" i="34"/>
  <c r="G22" i="34"/>
  <c r="G21" i="34"/>
  <c r="G20" i="34"/>
  <c r="G19" i="34"/>
  <c r="G18" i="34"/>
  <c r="G17" i="34"/>
  <c r="G16" i="34"/>
  <c r="G15" i="34"/>
  <c r="G14" i="34"/>
  <c r="G13" i="34"/>
  <c r="G12" i="34"/>
  <c r="G11" i="34"/>
  <c r="G10" i="34"/>
  <c r="G9" i="34"/>
  <c r="G8" i="34"/>
  <c r="G7" i="34"/>
  <c r="G6" i="34"/>
  <c r="G5" i="34"/>
  <c r="G4" i="34"/>
  <c r="G3" i="34"/>
  <c r="G33" i="34" s="1"/>
  <c r="J34" i="32"/>
  <c r="I34" i="32"/>
  <c r="H34" i="32"/>
  <c r="G33" i="32"/>
  <c r="G32" i="32"/>
  <c r="G31" i="32"/>
  <c r="G30" i="32"/>
  <c r="G29" i="32"/>
  <c r="G28" i="32"/>
  <c r="G27" i="32"/>
  <c r="G26" i="32"/>
  <c r="G25" i="32"/>
  <c r="G24" i="32"/>
  <c r="G23" i="32"/>
  <c r="G22" i="32"/>
  <c r="G21" i="32"/>
  <c r="G20" i="32"/>
  <c r="G19" i="32"/>
  <c r="G18" i="32"/>
  <c r="G17" i="32"/>
  <c r="G16" i="32"/>
  <c r="G15" i="32"/>
  <c r="G14" i="32"/>
  <c r="G13" i="32"/>
  <c r="G12" i="32"/>
  <c r="G11" i="32"/>
  <c r="G10" i="32"/>
  <c r="G9" i="32"/>
  <c r="G8" i="32"/>
  <c r="G7" i="32"/>
  <c r="G6" i="32"/>
  <c r="G5" i="32"/>
  <c r="G4" i="32"/>
  <c r="G3" i="32"/>
  <c r="G34" i="32" s="1"/>
  <c r="J34" i="31"/>
  <c r="I34" i="31"/>
  <c r="H34" i="31"/>
  <c r="G33" i="31"/>
  <c r="G32" i="31"/>
  <c r="G31" i="31"/>
  <c r="G30" i="31"/>
  <c r="G29" i="31"/>
  <c r="G28" i="31"/>
  <c r="G27" i="31"/>
  <c r="G26" i="31"/>
  <c r="G25" i="31"/>
  <c r="G24" i="31"/>
  <c r="G23" i="31"/>
  <c r="G22" i="31"/>
  <c r="G21" i="31"/>
  <c r="G20" i="31"/>
  <c r="G19" i="31"/>
  <c r="G18" i="31"/>
  <c r="G17" i="31"/>
  <c r="G16" i="31"/>
  <c r="G15" i="31"/>
  <c r="G14" i="31"/>
  <c r="G13" i="31"/>
  <c r="G12" i="31"/>
  <c r="G11" i="31"/>
  <c r="G10" i="31"/>
  <c r="G9" i="31"/>
  <c r="G8" i="31"/>
  <c r="G7" i="31"/>
  <c r="G6" i="31"/>
  <c r="G5" i="31"/>
  <c r="G4" i="31"/>
  <c r="G3" i="31"/>
  <c r="G34" i="31" s="1"/>
  <c r="J34" i="30"/>
  <c r="I34" i="30"/>
  <c r="H34" i="30"/>
  <c r="G33" i="30"/>
  <c r="G32" i="30"/>
  <c r="G31" i="30"/>
  <c r="G30" i="30"/>
  <c r="G29" i="30"/>
  <c r="G28" i="30"/>
  <c r="G27" i="30"/>
  <c r="G26" i="30"/>
  <c r="G25" i="30"/>
  <c r="G24" i="30"/>
  <c r="G23" i="30"/>
  <c r="G22" i="30"/>
  <c r="G21" i="30"/>
  <c r="G20" i="30"/>
  <c r="G19" i="30"/>
  <c r="G18" i="30"/>
  <c r="G17" i="30"/>
  <c r="G16" i="30"/>
  <c r="G15" i="30"/>
  <c r="G14" i="30"/>
  <c r="G13" i="30"/>
  <c r="G12" i="30"/>
  <c r="G11" i="30"/>
  <c r="G10" i="30"/>
  <c r="G9" i="30"/>
  <c r="G8" i="30"/>
  <c r="G7" i="30"/>
  <c r="G6" i="30"/>
  <c r="G5" i="30"/>
  <c r="G4" i="30"/>
  <c r="G3" i="30"/>
  <c r="G34" i="30" s="1"/>
  <c r="J34" i="29"/>
  <c r="I34" i="29"/>
  <c r="H34" i="29"/>
  <c r="G33" i="29"/>
  <c r="G32" i="29"/>
  <c r="G31" i="29"/>
  <c r="G30" i="29"/>
  <c r="G29" i="29"/>
  <c r="G28" i="29"/>
  <c r="G27" i="29"/>
  <c r="G26" i="29"/>
  <c r="G25" i="29"/>
  <c r="G24" i="29"/>
  <c r="G23" i="29"/>
  <c r="G22" i="29"/>
  <c r="G21" i="29"/>
  <c r="G20" i="29"/>
  <c r="G19" i="29"/>
  <c r="G18" i="29"/>
  <c r="G17" i="29"/>
  <c r="G16" i="29"/>
  <c r="G15" i="29"/>
  <c r="G14" i="29"/>
  <c r="G13" i="29"/>
  <c r="G12" i="29"/>
  <c r="G11" i="29"/>
  <c r="G10" i="29"/>
  <c r="G9" i="29"/>
  <c r="G8" i="29"/>
  <c r="G7" i="29"/>
  <c r="G6" i="29"/>
  <c r="G5" i="29"/>
  <c r="G4" i="29"/>
  <c r="G3" i="29"/>
  <c r="G34" i="29" s="1"/>
  <c r="J34" i="28"/>
  <c r="I34" i="28"/>
  <c r="H34" i="28"/>
  <c r="G33" i="28"/>
  <c r="G32" i="28"/>
  <c r="G31" i="28"/>
  <c r="G30" i="28"/>
  <c r="G29" i="28"/>
  <c r="G28" i="28"/>
  <c r="G27" i="28"/>
  <c r="G26" i="28"/>
  <c r="G25" i="28"/>
  <c r="G24" i="28"/>
  <c r="G23" i="28"/>
  <c r="G22" i="28"/>
  <c r="G21" i="28"/>
  <c r="G20" i="28"/>
  <c r="G19" i="28"/>
  <c r="G18" i="28"/>
  <c r="G17" i="28"/>
  <c r="G16" i="28"/>
  <c r="G15" i="28"/>
  <c r="G14" i="28"/>
  <c r="G13" i="28"/>
  <c r="G12" i="28"/>
  <c r="G11" i="28"/>
  <c r="G10" i="28"/>
  <c r="G9" i="28"/>
  <c r="G8" i="28"/>
  <c r="G7" i="28"/>
  <c r="G6" i="28"/>
  <c r="G5" i="28"/>
  <c r="G4" i="28"/>
  <c r="G3" i="28"/>
  <c r="G34" i="28" s="1"/>
  <c r="J34" i="27"/>
  <c r="I34" i="27"/>
  <c r="H34" i="27"/>
  <c r="G33" i="27"/>
  <c r="G32" i="27"/>
  <c r="G31" i="27"/>
  <c r="G30" i="27"/>
  <c r="G29" i="27"/>
  <c r="G28" i="27"/>
  <c r="G27" i="27"/>
  <c r="G26" i="27"/>
  <c r="G25" i="27"/>
  <c r="G24" i="27"/>
  <c r="G23" i="27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G3" i="27"/>
  <c r="G34" i="27" s="1"/>
  <c r="J34" i="26"/>
  <c r="I34" i="26"/>
  <c r="H34" i="26"/>
  <c r="G33" i="26"/>
  <c r="G32" i="26"/>
  <c r="G31" i="26"/>
  <c r="G30" i="26"/>
  <c r="G29" i="26"/>
  <c r="G28" i="26"/>
  <c r="G27" i="26"/>
  <c r="G26" i="26"/>
  <c r="G25" i="26"/>
  <c r="G24" i="26"/>
  <c r="G23" i="26"/>
  <c r="G22" i="26"/>
  <c r="G21" i="26"/>
  <c r="G20" i="26"/>
  <c r="G19" i="26"/>
  <c r="G18" i="26"/>
  <c r="G17" i="26"/>
  <c r="G16" i="26"/>
  <c r="G15" i="26"/>
  <c r="G14" i="26"/>
  <c r="G13" i="26"/>
  <c r="G12" i="26"/>
  <c r="G11" i="26"/>
  <c r="G10" i="26"/>
  <c r="G9" i="26"/>
  <c r="G8" i="26"/>
  <c r="G7" i="26"/>
  <c r="G6" i="26"/>
  <c r="G5" i="26"/>
  <c r="G4" i="26"/>
  <c r="G3" i="26"/>
  <c r="G34" i="26" s="1"/>
  <c r="J34" i="25"/>
  <c r="I34" i="25"/>
  <c r="H34" i="25"/>
  <c r="G33" i="25"/>
  <c r="G32" i="25"/>
  <c r="G31" i="25"/>
  <c r="G30" i="25"/>
  <c r="G29" i="25"/>
  <c r="G28" i="25"/>
  <c r="G27" i="25"/>
  <c r="G26" i="25"/>
  <c r="G25" i="25"/>
  <c r="G24" i="25"/>
  <c r="G23" i="25"/>
  <c r="G22" i="25"/>
  <c r="G21" i="25"/>
  <c r="G20" i="25"/>
  <c r="G19" i="25"/>
  <c r="G18" i="25"/>
  <c r="G17" i="25"/>
  <c r="G16" i="25"/>
  <c r="G15" i="25"/>
  <c r="G14" i="25"/>
  <c r="G13" i="25"/>
  <c r="G12" i="25"/>
  <c r="G11" i="25"/>
  <c r="G10" i="25"/>
  <c r="G9" i="25"/>
  <c r="G8" i="25"/>
  <c r="G7" i="25"/>
  <c r="G6" i="25"/>
  <c r="G5" i="25"/>
  <c r="G4" i="25"/>
  <c r="G3" i="25"/>
  <c r="G34" i="25" s="1"/>
  <c r="J34" i="24"/>
  <c r="I34" i="24"/>
  <c r="H34" i="24"/>
  <c r="G33" i="24"/>
  <c r="G32" i="24"/>
  <c r="G31" i="24"/>
  <c r="G30" i="24"/>
  <c r="G29" i="24"/>
  <c r="G28" i="24"/>
  <c r="G27" i="24"/>
  <c r="G26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3" i="24"/>
  <c r="G12" i="24"/>
  <c r="G11" i="24"/>
  <c r="G10" i="24"/>
  <c r="G9" i="24"/>
  <c r="G8" i="24"/>
  <c r="G7" i="24"/>
  <c r="G6" i="24"/>
  <c r="G5" i="24"/>
  <c r="G4" i="24"/>
  <c r="G3" i="24"/>
  <c r="G34" i="24" s="1"/>
  <c r="J34" i="23"/>
  <c r="I34" i="23"/>
  <c r="H34" i="23"/>
  <c r="G33" i="23"/>
  <c r="G32" i="23"/>
  <c r="G31" i="23"/>
  <c r="G30" i="23"/>
  <c r="G29" i="23"/>
  <c r="G28" i="23"/>
  <c r="G27" i="23"/>
  <c r="G26" i="23"/>
  <c r="G25" i="23"/>
  <c r="G24" i="23"/>
  <c r="G23" i="23"/>
  <c r="G22" i="23"/>
  <c r="G21" i="23"/>
  <c r="G20" i="23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G4" i="23"/>
  <c r="G3" i="23"/>
  <c r="G34" i="23" s="1"/>
  <c r="J34" i="22"/>
  <c r="I34" i="22"/>
  <c r="H34" i="22"/>
  <c r="G33" i="22"/>
  <c r="G32" i="22"/>
  <c r="G31" i="22"/>
  <c r="G30" i="22"/>
  <c r="G29" i="22"/>
  <c r="G28" i="22"/>
  <c r="G27" i="22"/>
  <c r="G26" i="22"/>
  <c r="G25" i="22"/>
  <c r="G24" i="22"/>
  <c r="G23" i="22"/>
  <c r="G22" i="22"/>
  <c r="G21" i="22"/>
  <c r="G20" i="22"/>
  <c r="G19" i="22"/>
  <c r="G18" i="22"/>
  <c r="G17" i="22"/>
  <c r="G16" i="22"/>
  <c r="G15" i="22"/>
  <c r="G14" i="22"/>
  <c r="G13" i="22"/>
  <c r="G12" i="22"/>
  <c r="G11" i="22"/>
  <c r="G10" i="22"/>
  <c r="G9" i="22"/>
  <c r="G8" i="22"/>
  <c r="G7" i="22"/>
  <c r="G6" i="22"/>
  <c r="G5" i="22"/>
  <c r="G4" i="22"/>
  <c r="G34" i="22" s="1"/>
  <c r="G3" i="22"/>
  <c r="J34" i="21"/>
  <c r="I34" i="21"/>
  <c r="H34" i="21"/>
  <c r="G33" i="21"/>
  <c r="G32" i="21"/>
  <c r="G31" i="21"/>
  <c r="G30" i="21"/>
  <c r="G29" i="21"/>
  <c r="G28" i="21"/>
  <c r="G27" i="21"/>
  <c r="G26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/>
  <c r="G6" i="21"/>
  <c r="G5" i="21"/>
  <c r="G4" i="21"/>
  <c r="G3" i="21"/>
  <c r="G34" i="21" s="1"/>
  <c r="G34" i="20"/>
  <c r="G33" i="20"/>
  <c r="G32" i="20"/>
  <c r="G31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" i="20"/>
  <c r="H51" i="17"/>
  <c r="I50" i="17"/>
  <c r="H50" i="17"/>
  <c r="I49" i="17"/>
  <c r="H49" i="17"/>
  <c r="H48" i="17"/>
  <c r="I47" i="17"/>
  <c r="H47" i="17"/>
  <c r="I46" i="17"/>
  <c r="H46" i="17"/>
  <c r="I45" i="17"/>
  <c r="H45" i="17"/>
  <c r="H40" i="17"/>
  <c r="H34" i="17"/>
  <c r="H14" i="17"/>
  <c r="H13" i="17"/>
  <c r="H12" i="17"/>
  <c r="H10" i="17"/>
  <c r="H8" i="17"/>
  <c r="H7" i="17"/>
  <c r="H6" i="17"/>
  <c r="H5" i="17"/>
  <c r="H4" i="17"/>
  <c r="F2" i="17"/>
  <c r="H2" i="17" s="1"/>
  <c r="J34" i="16"/>
  <c r="I34" i="16"/>
  <c r="H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3" i="16"/>
  <c r="G34" i="16" s="1"/>
  <c r="AJ12" i="15"/>
  <c r="AJ7" i="15"/>
  <c r="J33" i="1"/>
  <c r="I33" i="1"/>
  <c r="H33" i="1"/>
  <c r="G3" i="17" s="1"/>
  <c r="H3" i="17" s="1"/>
  <c r="G33" i="1" l="1"/>
  <c r="H58" i="17"/>
  <c r="H60" i="17" s="1"/>
</calcChain>
</file>

<file path=xl/comments1.xml><?xml version="1.0" encoding="utf-8"?>
<comments xmlns="http://schemas.openxmlformats.org/spreadsheetml/2006/main">
  <authors>
    <author>POS</author>
  </authors>
  <commentList>
    <comment ref="E7" authorId="0">
      <text>
        <r>
          <rPr>
            <b/>
            <sz val="9"/>
            <color rgb="FF000000"/>
            <rFont val="Tahoma"/>
            <family val="2"/>
          </rPr>
          <t>POS: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시급</t>
        </r>
        <r>
          <rPr>
            <sz val="9"/>
            <color rgb="FF000000"/>
            <rFont val="Tahoma"/>
            <family val="2"/>
          </rPr>
          <t>1.1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POS:</t>
        </r>
        <r>
          <rPr>
            <sz val="9"/>
            <color rgb="FF000000"/>
            <rFont val="Tahoma"/>
            <family val="2"/>
          </rPr>
          <t xml:space="preserve">
400/200</t>
        </r>
      </text>
    </comment>
    <comment ref="E13" authorId="0">
      <text>
        <r>
          <rPr>
            <b/>
            <sz val="9"/>
            <color rgb="FF000000"/>
            <rFont val="Tahoma"/>
            <family val="2"/>
          </rPr>
          <t>POS:</t>
        </r>
        <r>
          <rPr>
            <b/>
            <sz val="9"/>
            <color rgb="FF000000"/>
            <rFont val="돋움"/>
            <family val="3"/>
            <charset val="129"/>
          </rPr>
          <t>보장</t>
        </r>
        <r>
          <rPr>
            <b/>
            <sz val="9"/>
            <color rgb="FF000000"/>
            <rFont val="Tahoma"/>
            <family val="2"/>
          </rPr>
          <t>400</t>
        </r>
      </text>
    </comment>
    <comment ref="E18" authorId="0">
      <text>
        <r>
          <rPr>
            <b/>
            <sz val="9"/>
            <color rgb="FF000000"/>
            <rFont val="Tahoma"/>
            <family val="2"/>
          </rPr>
          <t>POS: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시급</t>
        </r>
        <r>
          <rPr>
            <sz val="9"/>
            <color rgb="FF000000"/>
            <rFont val="Tahoma"/>
            <family val="2"/>
          </rPr>
          <t>2.6</t>
        </r>
      </text>
    </comment>
    <comment ref="E19" authorId="0">
      <text>
        <r>
          <rPr>
            <b/>
            <sz val="9"/>
            <color rgb="FF000000"/>
            <rFont val="Tahoma"/>
            <family val="2"/>
          </rPr>
          <t>POS: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시급</t>
        </r>
        <r>
          <rPr>
            <sz val="9"/>
            <color rgb="FF000000"/>
            <rFont val="Tahoma"/>
            <family val="2"/>
          </rPr>
          <t>3.0</t>
        </r>
      </text>
    </comment>
    <comment ref="E20" authorId="0">
      <text>
        <r>
          <rPr>
            <b/>
            <sz val="9"/>
            <color rgb="FF000000"/>
            <rFont val="Tahoma"/>
            <family val="2"/>
          </rPr>
          <t>POS: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시급</t>
        </r>
        <r>
          <rPr>
            <sz val="9"/>
            <color rgb="FF000000"/>
            <rFont val="Tahoma"/>
            <family val="2"/>
          </rPr>
          <t>3.0</t>
        </r>
      </text>
    </comment>
    <comment ref="E21" authorId="0">
      <text>
        <r>
          <rPr>
            <b/>
            <sz val="9"/>
            <color rgb="FF000000"/>
            <rFont val="돋움"/>
            <family val="3"/>
            <charset val="129"/>
          </rPr>
          <t>시급</t>
        </r>
        <r>
          <rPr>
            <b/>
            <sz val="9"/>
            <color rgb="FF000000"/>
            <rFont val="Tahoma"/>
            <family val="2"/>
          </rPr>
          <t>3.0</t>
        </r>
      </text>
    </comment>
    <comment ref="E22" authorId="0">
      <text>
        <r>
          <rPr>
            <b/>
            <sz val="9"/>
            <color rgb="FF000000"/>
            <rFont val="Tahoma"/>
            <family val="2"/>
          </rPr>
          <t>POS: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시급</t>
        </r>
        <r>
          <rPr>
            <sz val="9"/>
            <color rgb="FF000000"/>
            <rFont val="Tahoma"/>
            <family val="2"/>
          </rPr>
          <t>3.0</t>
        </r>
      </text>
    </comment>
    <comment ref="E23" authorId="0">
      <text>
        <r>
          <rPr>
            <b/>
            <sz val="9"/>
            <color rgb="FF000000"/>
            <rFont val="Tahoma"/>
            <family val="2"/>
          </rPr>
          <t>POS: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시급</t>
        </r>
        <r>
          <rPr>
            <sz val="9"/>
            <color rgb="FF000000"/>
            <rFont val="Tahoma"/>
            <family val="2"/>
          </rPr>
          <t>3.0</t>
        </r>
      </text>
    </comment>
    <comment ref="E24" authorId="0">
      <text>
        <r>
          <rPr>
            <b/>
            <sz val="9"/>
            <color rgb="FF000000"/>
            <rFont val="Tahoma"/>
            <family val="2"/>
          </rPr>
          <t>POS: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시급</t>
        </r>
        <r>
          <rPr>
            <sz val="9"/>
            <color rgb="FF000000"/>
            <rFont val="Tahoma"/>
            <family val="2"/>
          </rPr>
          <t>2.8</t>
        </r>
      </text>
    </comment>
    <comment ref="E31" authorId="0">
      <text>
        <r>
          <rPr>
            <b/>
            <sz val="9"/>
            <color rgb="FF000000"/>
            <rFont val="Tahoma"/>
            <family val="2"/>
          </rPr>
          <t>POS: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기본급</t>
        </r>
        <r>
          <rPr>
            <sz val="9"/>
            <color rgb="FF000000"/>
            <rFont val="Tahoma"/>
            <family val="2"/>
          </rPr>
          <t xml:space="preserve">400
</t>
        </r>
        <r>
          <rPr>
            <sz val="9"/>
            <color rgb="FF000000"/>
            <rFont val="돋움"/>
            <family val="3"/>
            <charset val="129"/>
          </rPr>
          <t>보장급</t>
        </r>
        <r>
          <rPr>
            <sz val="9"/>
            <color rgb="FF000000"/>
            <rFont val="Tahoma"/>
            <family val="2"/>
          </rPr>
          <t>450</t>
        </r>
      </text>
    </comment>
    <comment ref="E32" authorId="0">
      <text>
        <r>
          <rPr>
            <b/>
            <sz val="9"/>
            <color rgb="FF000000"/>
            <rFont val="Tahoma"/>
            <family val="2"/>
          </rPr>
          <t>POS: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주</t>
        </r>
        <r>
          <rPr>
            <sz val="9"/>
            <color rgb="FF000000"/>
            <rFont val="Tahoma"/>
            <family val="2"/>
          </rPr>
          <t>5
450</t>
        </r>
      </text>
    </comment>
    <comment ref="E33" authorId="0">
      <text>
        <r>
          <rPr>
            <b/>
            <sz val="9"/>
            <color rgb="FF000000"/>
            <rFont val="Tahoma"/>
            <family val="2"/>
          </rPr>
          <t>POS: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시급</t>
        </r>
        <r>
          <rPr>
            <sz val="9"/>
            <color rgb="FF000000"/>
            <rFont val="Tahoma"/>
            <family val="2"/>
          </rPr>
          <t>30,000</t>
        </r>
        <r>
          <rPr>
            <sz val="9"/>
            <color rgb="FF000000"/>
            <rFont val="돋움"/>
            <family val="3"/>
            <charset val="129"/>
          </rPr>
          <t>원</t>
        </r>
      </text>
    </comment>
    <comment ref="E35" authorId="0">
      <text>
        <r>
          <rPr>
            <b/>
            <sz val="9"/>
            <color rgb="FF000000"/>
            <rFont val="Tahoma"/>
            <family val="2"/>
          </rPr>
          <t>POS: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토요일출근</t>
        </r>
        <r>
          <rPr>
            <sz val="9"/>
            <color rgb="FF000000"/>
            <rFont val="Tahoma"/>
            <family val="2"/>
          </rPr>
          <t xml:space="preserve"> 3
</t>
        </r>
        <r>
          <rPr>
            <sz val="9"/>
            <color rgb="FF000000"/>
            <rFont val="돋움"/>
            <family val="3"/>
            <charset val="129"/>
          </rPr>
          <t>주급지급시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세금떼고</t>
        </r>
      </text>
    </comment>
    <comment ref="E41" authorId="0">
      <text>
        <r>
          <rPr>
            <b/>
            <sz val="9"/>
            <color rgb="FF000000"/>
            <rFont val="Tahoma"/>
            <family val="2"/>
          </rPr>
          <t>POS:</t>
        </r>
        <r>
          <rPr>
            <sz val="9"/>
            <color rgb="FF000000"/>
            <rFont val="Tahoma"/>
            <family val="2"/>
          </rPr>
          <t xml:space="preserve">
3.0</t>
        </r>
      </text>
    </comment>
    <comment ref="E42" authorId="0">
      <text>
        <r>
          <rPr>
            <b/>
            <sz val="9"/>
            <color rgb="FF000000"/>
            <rFont val="Tahoma"/>
            <family val="2"/>
          </rPr>
          <t>POS: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주</t>
        </r>
        <r>
          <rPr>
            <sz val="9"/>
            <color rgb="FF000000"/>
            <rFont val="Tahoma"/>
            <family val="2"/>
          </rPr>
          <t xml:space="preserve">5
350 </t>
        </r>
        <r>
          <rPr>
            <sz val="9"/>
            <color rgb="FF000000"/>
            <rFont val="돋움"/>
            <family val="3"/>
            <charset val="129"/>
          </rPr>
          <t>보장</t>
        </r>
        <r>
          <rPr>
            <sz val="9"/>
            <color rgb="FF000000"/>
            <rFont val="Tahoma"/>
            <family val="2"/>
          </rPr>
          <t xml:space="preserve"> 420</t>
        </r>
      </text>
    </comment>
    <comment ref="E43" authorId="0">
      <text>
        <r>
          <rPr>
            <b/>
            <sz val="9"/>
            <color rgb="FF000000"/>
            <rFont val="Tahoma"/>
            <family val="2"/>
          </rPr>
          <t>POS: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주</t>
        </r>
        <r>
          <rPr>
            <sz val="9"/>
            <color rgb="FF000000"/>
            <rFont val="Tahoma"/>
            <family val="2"/>
          </rPr>
          <t xml:space="preserve">4
2.5 </t>
        </r>
        <r>
          <rPr>
            <sz val="9"/>
            <color rgb="FF000000"/>
            <rFont val="돋움"/>
            <family val="3"/>
            <charset val="129"/>
          </rPr>
          <t>보장</t>
        </r>
        <r>
          <rPr>
            <sz val="9"/>
            <color rgb="FF000000"/>
            <rFont val="Tahoma"/>
            <family val="2"/>
          </rPr>
          <t xml:space="preserve"> 3.3</t>
        </r>
      </text>
    </comment>
    <comment ref="E45" authorId="0">
      <text>
        <r>
          <rPr>
            <b/>
            <sz val="9"/>
            <color rgb="FF000000"/>
            <rFont val="Tahoma"/>
            <family val="2"/>
          </rPr>
          <t>POS:</t>
        </r>
        <r>
          <rPr>
            <sz val="9"/>
            <color rgb="FF000000"/>
            <rFont val="Tahoma"/>
            <family val="2"/>
          </rPr>
          <t xml:space="preserve">
3.0</t>
        </r>
      </text>
    </comment>
    <comment ref="E47" authorId="0">
      <text>
        <r>
          <rPr>
            <b/>
            <sz val="9"/>
            <color rgb="FF000000"/>
            <rFont val="Tahoma"/>
            <family val="2"/>
          </rPr>
          <t>POS: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주</t>
        </r>
        <r>
          <rPr>
            <sz val="9"/>
            <color rgb="FF000000"/>
            <rFont val="Tahoma"/>
            <family val="2"/>
          </rPr>
          <t>5
320</t>
        </r>
      </text>
    </comment>
    <comment ref="E48" authorId="0">
      <text>
        <r>
          <rPr>
            <b/>
            <sz val="9"/>
            <color rgb="FF000000"/>
            <rFont val="Tahoma"/>
            <family val="2"/>
          </rPr>
          <t>POS:</t>
        </r>
        <r>
          <rPr>
            <sz val="9"/>
            <color rgb="FF000000"/>
            <rFont val="Tahoma"/>
            <family val="2"/>
          </rPr>
          <t xml:space="preserve">
2.5</t>
        </r>
      </text>
    </comment>
    <comment ref="E49" authorId="0">
      <text>
        <r>
          <rPr>
            <b/>
            <sz val="9"/>
            <color rgb="FF000000"/>
            <rFont val="Tahoma"/>
            <family val="2"/>
          </rPr>
          <t>POS: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주</t>
        </r>
        <r>
          <rPr>
            <sz val="9"/>
            <color rgb="FF000000"/>
            <rFont val="Tahoma"/>
            <family val="2"/>
          </rPr>
          <t xml:space="preserve">5
400 </t>
        </r>
        <r>
          <rPr>
            <sz val="9"/>
            <color rgb="FF000000"/>
            <rFont val="돋움"/>
            <family val="3"/>
            <charset val="129"/>
          </rPr>
          <t>보장</t>
        </r>
        <r>
          <rPr>
            <sz val="9"/>
            <color rgb="FF000000"/>
            <rFont val="Tahoma"/>
            <family val="2"/>
          </rPr>
          <t xml:space="preserve"> 600</t>
        </r>
      </text>
    </comment>
    <comment ref="E50" authorId="0">
      <text>
        <r>
          <rPr>
            <b/>
            <sz val="9"/>
            <color rgb="FF000000"/>
            <rFont val="Tahoma"/>
            <family val="2"/>
          </rPr>
          <t>POS:</t>
        </r>
        <r>
          <rPr>
            <sz val="9"/>
            <color rgb="FF000000"/>
            <rFont val="돋움"/>
            <family val="3"/>
            <charset val="129"/>
          </rPr>
          <t xml:space="preserve">
</t>
        </r>
        <r>
          <rPr>
            <sz val="9"/>
            <color rgb="FF000000"/>
            <rFont val="Tahoma"/>
            <family val="2"/>
          </rPr>
          <t>350</t>
        </r>
      </text>
    </comment>
    <comment ref="E51" authorId="0">
      <text>
        <r>
          <rPr>
            <b/>
            <sz val="9"/>
            <color rgb="FF000000"/>
            <rFont val="Tahoma"/>
            <family val="2"/>
          </rPr>
          <t>POS: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주</t>
        </r>
        <r>
          <rPr>
            <sz val="9"/>
            <color rgb="FF000000"/>
            <rFont val="Tahoma"/>
            <family val="2"/>
          </rPr>
          <t>5
3.0</t>
        </r>
      </text>
    </comment>
    <comment ref="E52" authorId="0">
      <text>
        <r>
          <rPr>
            <b/>
            <sz val="9"/>
            <color rgb="FF000000"/>
            <rFont val="Tahoma"/>
            <family val="2"/>
          </rPr>
          <t>POS: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기본급</t>
        </r>
        <r>
          <rPr>
            <sz val="9"/>
            <color rgb="FF000000"/>
            <rFont val="Tahoma"/>
            <family val="2"/>
          </rPr>
          <t xml:space="preserve">360
</t>
        </r>
      </text>
    </comment>
    <comment ref="E53" authorId="0">
      <text>
        <r>
          <rPr>
            <b/>
            <sz val="9"/>
            <color rgb="FF000000"/>
            <rFont val="Tahoma"/>
            <family val="2"/>
          </rPr>
          <t>POS: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기본급</t>
        </r>
        <r>
          <rPr>
            <sz val="9"/>
            <color rgb="FF000000"/>
            <rFont val="Tahoma"/>
            <family val="2"/>
          </rPr>
          <t>430</t>
        </r>
      </text>
    </comment>
    <comment ref="E54" authorId="0">
      <text>
        <r>
          <rPr>
            <b/>
            <sz val="9"/>
            <color rgb="FF000000"/>
            <rFont val="Tahoma"/>
            <family val="2"/>
          </rPr>
          <t xml:space="preserve">POS:
</t>
        </r>
        <r>
          <rPr>
            <b/>
            <sz val="9"/>
            <color rgb="FF000000"/>
            <rFont val="돋움"/>
            <family val="3"/>
            <charset val="129"/>
          </rPr>
          <t>시급</t>
        </r>
        <r>
          <rPr>
            <b/>
            <sz val="9"/>
            <color rgb="FF000000"/>
            <rFont val="Tahoma"/>
            <family val="2"/>
          </rPr>
          <t>24,000</t>
        </r>
        <r>
          <rPr>
            <b/>
            <sz val="9"/>
            <color rgb="FF000000"/>
            <rFont val="돋움"/>
            <family val="3"/>
            <charset val="129"/>
          </rPr>
          <t>원</t>
        </r>
      </text>
    </comment>
    <comment ref="E55" authorId="0">
      <text>
        <r>
          <rPr>
            <b/>
            <sz val="9"/>
            <color rgb="FF000000"/>
            <rFont val="Tahoma"/>
            <family val="2"/>
          </rPr>
          <t>POS:</t>
        </r>
        <r>
          <rPr>
            <sz val="9"/>
            <color rgb="FF000000"/>
            <rFont val="Tahoma"/>
            <family val="2"/>
          </rPr>
          <t xml:space="preserve">
26,000
</t>
        </r>
      </text>
    </comment>
    <comment ref="E57" authorId="0">
      <text>
        <r>
          <rPr>
            <b/>
            <sz val="9"/>
            <color rgb="FF000000"/>
            <rFont val="Tahoma"/>
            <family val="2"/>
          </rPr>
          <t>POS:</t>
        </r>
        <r>
          <rPr>
            <b/>
            <sz val="9"/>
            <color rgb="FF000000"/>
            <rFont val="돋움"/>
            <family val="3"/>
            <charset val="129"/>
          </rPr>
          <t>시급</t>
        </r>
        <r>
          <rPr>
            <b/>
            <sz val="9"/>
            <color rgb="FF000000"/>
            <rFont val="Tahoma"/>
            <family val="2"/>
          </rPr>
          <t>2.5</t>
        </r>
      </text>
    </comment>
    <comment ref="E58" authorId="0">
      <text>
        <r>
          <rPr>
            <b/>
            <sz val="9"/>
            <color rgb="FF000000"/>
            <rFont val="Tahoma"/>
            <family val="2"/>
          </rPr>
          <t>POS: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주</t>
        </r>
        <r>
          <rPr>
            <sz val="9"/>
            <color rgb="FF000000"/>
            <rFont val="Tahoma"/>
            <family val="2"/>
          </rPr>
          <t xml:space="preserve">3
3.3 </t>
        </r>
        <r>
          <rPr>
            <sz val="9"/>
            <color rgb="FF000000"/>
            <rFont val="돋움"/>
            <family val="3"/>
            <charset val="129"/>
          </rPr>
          <t>보장</t>
        </r>
        <r>
          <rPr>
            <sz val="9"/>
            <color rgb="FF000000"/>
            <rFont val="Tahoma"/>
            <family val="2"/>
          </rPr>
          <t xml:space="preserve"> 3.5</t>
        </r>
      </text>
    </comment>
    <comment ref="E59" authorId="0">
      <text>
        <r>
          <rPr>
            <b/>
            <sz val="9"/>
            <color rgb="FF000000"/>
            <rFont val="Tahoma"/>
            <family val="2"/>
          </rPr>
          <t>POS:</t>
        </r>
        <r>
          <rPr>
            <sz val="9"/>
            <color rgb="FF000000"/>
            <rFont val="Tahoma"/>
            <family val="2"/>
          </rPr>
          <t xml:space="preserve">
25,000</t>
        </r>
      </text>
    </comment>
    <comment ref="E60" authorId="0">
      <text>
        <r>
          <rPr>
            <b/>
            <sz val="9"/>
            <color rgb="FF000000"/>
            <rFont val="Tahoma"/>
            <family val="2"/>
          </rPr>
          <t>POS:</t>
        </r>
        <r>
          <rPr>
            <sz val="9"/>
            <color rgb="FF000000"/>
            <rFont val="Tahoma"/>
            <family val="2"/>
          </rPr>
          <t xml:space="preserve">
26,000
</t>
        </r>
      </text>
    </comment>
  </commentList>
</comments>
</file>

<file path=xl/sharedStrings.xml><?xml version="1.0" encoding="utf-8"?>
<sst xmlns="http://schemas.openxmlformats.org/spreadsheetml/2006/main" count="1419" uniqueCount="176">
  <si>
    <r>
      <t xml:space="preserve">     결근 – 결근일은 근무일수에서 제외됨.
   연락후 결근 - 10만원 단. 진단서 제출시 벌금 면제
       무단결근 - 15만원 
       무단결근 2회시 - 퇴사권유 
       지각 및 조기퇴근 - 시간당</t>
    </r>
    <r>
      <rPr>
        <sz val="11"/>
        <color rgb="FFFF0000"/>
        <rFont val="돋움"/>
        <family val="3"/>
        <charset val="129"/>
      </rPr>
      <t xml:space="preserve"> 3만원</t>
    </r>
    <r>
      <rPr>
        <sz val="11"/>
        <color rgb="FF000000"/>
        <rFont val="맑은 고딕"/>
        <family val="3"/>
        <charset val="129"/>
      </rPr>
      <t xml:space="preserve"> 
       예외사항 : 관혼상제 진단서 첨부한 병가 
 알바 벌금 규정 
      1분 ~ 30분 -  5천원
     30분 ~ 1시간 - 1만원 
     1시간 ~ 2시간 - 2만원 
     2시간 ~ 3시간 - 3만원 
     당일결근 - 8만원
      무단결근 - 10만원
</t>
    </r>
  </si>
  <si>
    <t>은행명</t>
  </si>
  <si>
    <t>급여</t>
  </si>
  <si>
    <t>결근</t>
  </si>
  <si>
    <t>인센티브</t>
  </si>
  <si>
    <t>만근비</t>
  </si>
  <si>
    <t>Rate</t>
  </si>
  <si>
    <t>주방장</t>
  </si>
  <si>
    <t>인사팀</t>
  </si>
  <si>
    <t>매니저</t>
  </si>
  <si>
    <t>실장</t>
  </si>
  <si>
    <t>근무형태</t>
  </si>
  <si>
    <t>1월7일</t>
  </si>
  <si>
    <t>고정인권비</t>
  </si>
  <si>
    <t>1월20일</t>
  </si>
  <si>
    <t>1월17일</t>
  </si>
  <si>
    <t>1월15일</t>
  </si>
  <si>
    <t>1월18일</t>
  </si>
  <si>
    <t>1월22일</t>
  </si>
  <si>
    <t>1월16일</t>
  </si>
  <si>
    <t>1월25일</t>
  </si>
  <si>
    <t>1월31일</t>
  </si>
  <si>
    <t>1월21일</t>
  </si>
  <si>
    <t>1월26일</t>
  </si>
  <si>
    <t>1월19일</t>
  </si>
  <si>
    <t>1월30일</t>
  </si>
  <si>
    <t>1월23일</t>
  </si>
  <si>
    <t>1월27일</t>
  </si>
  <si>
    <t>1월24일</t>
  </si>
  <si>
    <t>1월28일</t>
  </si>
  <si>
    <t>1월29일</t>
  </si>
  <si>
    <t>근무일수</t>
  </si>
  <si>
    <t>닉네임</t>
  </si>
  <si>
    <t>닉네임</t>
  </si>
  <si>
    <t>주민번호</t>
  </si>
  <si>
    <t>바텐더</t>
  </si>
  <si>
    <t>아르바이트</t>
  </si>
  <si>
    <t>영업</t>
  </si>
  <si>
    <t>계좌번호</t>
  </si>
  <si>
    <t>전화번호</t>
  </si>
  <si>
    <t>근무시간</t>
  </si>
  <si>
    <t>이름</t>
  </si>
  <si>
    <t>내용</t>
  </si>
  <si>
    <t>예금주</t>
  </si>
  <si>
    <t>날짜</t>
  </si>
  <si>
    <t>지각/조퇴</t>
  </si>
  <si>
    <t>근무시작</t>
  </si>
  <si>
    <t>요일</t>
  </si>
  <si>
    <t>출근시간</t>
  </si>
  <si>
    <t>퇴근시간</t>
  </si>
  <si>
    <t>퇴사자</t>
  </si>
  <si>
    <t>1월3일</t>
  </si>
  <si>
    <t>1월1일</t>
  </si>
  <si>
    <t>매출액</t>
  </si>
  <si>
    <t>전환</t>
  </si>
  <si>
    <t>일급</t>
  </si>
  <si>
    <t>1월14일</t>
  </si>
  <si>
    <t>1월11일</t>
  </si>
  <si>
    <t>1월6일</t>
  </si>
  <si>
    <t>1월5일</t>
  </si>
  <si>
    <t>1월13일</t>
  </si>
  <si>
    <t>1월10일</t>
  </si>
  <si>
    <t>1월9일</t>
  </si>
  <si>
    <t>1월8일</t>
  </si>
  <si>
    <t>1월12일</t>
  </si>
  <si>
    <t>1월4일</t>
  </si>
  <si>
    <t>1월2일</t>
  </si>
  <si>
    <t>목</t>
  </si>
  <si>
    <t>금</t>
  </si>
  <si>
    <t>분</t>
  </si>
  <si>
    <t>월</t>
  </si>
  <si>
    <t>토</t>
  </si>
  <si>
    <t>수</t>
  </si>
  <si>
    <t>화</t>
  </si>
  <si>
    <t>시</t>
  </si>
  <si>
    <t>일</t>
  </si>
  <si>
    <t>인건비 현황</t>
  </si>
  <si>
    <t>일일알바(주급)</t>
  </si>
  <si>
    <t>보건증/등본</t>
  </si>
  <si>
    <t>11월 04일</t>
  </si>
  <si>
    <t>11월 03일</t>
  </si>
  <si>
    <t>11월 09일</t>
  </si>
  <si>
    <t>11월 06일</t>
  </si>
  <si>
    <t>11월 02일</t>
  </si>
  <si>
    <t>11월 08일</t>
  </si>
  <si>
    <t>11월 10일</t>
  </si>
  <si>
    <t>11월 07일</t>
  </si>
  <si>
    <t>11월 11일</t>
  </si>
  <si>
    <t>11월 05일</t>
  </si>
  <si>
    <t>11월 01일</t>
  </si>
  <si>
    <t>11월 16일</t>
  </si>
  <si>
    <t>11월 19일</t>
  </si>
  <si>
    <t>11월 24일</t>
  </si>
  <si>
    <t>11월 26일</t>
  </si>
  <si>
    <t>11월 27일</t>
  </si>
  <si>
    <t>11월 20일</t>
  </si>
  <si>
    <t>11월 13일</t>
  </si>
  <si>
    <t>11월 14일</t>
  </si>
  <si>
    <t>11월 21일</t>
  </si>
  <si>
    <t>11월 22일</t>
  </si>
  <si>
    <t>11월 15일</t>
  </si>
  <si>
    <t>11월 23일</t>
  </si>
  <si>
    <t>11월 18일</t>
  </si>
  <si>
    <t>11월 12일</t>
  </si>
  <si>
    <t>11월 17일</t>
  </si>
  <si>
    <t>11월 25일</t>
  </si>
  <si>
    <t>11월 28일</t>
  </si>
  <si>
    <t>11월 29일</t>
  </si>
  <si>
    <t>11월 30일</t>
  </si>
  <si>
    <r>
      <t>2</t>
    </r>
    <r>
      <rPr>
        <sz val="11"/>
        <color rgb="FF000000"/>
        <rFont val="맑은 고딕"/>
        <family val="3"/>
        <charset val="129"/>
      </rPr>
      <t>022-</t>
    </r>
    <phoneticPr fontId="26" type="noConversion"/>
  </si>
  <si>
    <t>금</t>
    <phoneticPr fontId="26" type="noConversion"/>
  </si>
  <si>
    <t>토</t>
    <phoneticPr fontId="26" type="noConversion"/>
  </si>
  <si>
    <t>일</t>
    <phoneticPr fontId="26" type="noConversion"/>
  </si>
  <si>
    <t>월</t>
    <phoneticPr fontId="26" type="noConversion"/>
  </si>
  <si>
    <t>화</t>
    <phoneticPr fontId="26" type="noConversion"/>
  </si>
  <si>
    <t>수</t>
    <phoneticPr fontId="26" type="noConversion"/>
  </si>
  <si>
    <t>목</t>
    <phoneticPr fontId="26" type="noConversion"/>
  </si>
  <si>
    <t>토</t>
    <phoneticPr fontId="26" type="noConversion"/>
  </si>
  <si>
    <t>화</t>
    <phoneticPr fontId="26" type="noConversion"/>
  </si>
  <si>
    <t>수</t>
    <phoneticPr fontId="26" type="noConversion"/>
  </si>
  <si>
    <t>목</t>
    <phoneticPr fontId="26" type="noConversion"/>
  </si>
  <si>
    <t>금</t>
    <phoneticPr fontId="26" type="noConversion"/>
  </si>
  <si>
    <t>토</t>
    <phoneticPr fontId="26" type="noConversion"/>
  </si>
  <si>
    <t>월</t>
    <phoneticPr fontId="26" type="noConversion"/>
  </si>
  <si>
    <t>일</t>
    <phoneticPr fontId="26" type="noConversion"/>
  </si>
  <si>
    <t>화</t>
    <phoneticPr fontId="26" type="noConversion"/>
  </si>
  <si>
    <t>수</t>
    <phoneticPr fontId="26" type="noConversion"/>
  </si>
  <si>
    <t>목</t>
    <phoneticPr fontId="26" type="noConversion"/>
  </si>
  <si>
    <t>금</t>
    <phoneticPr fontId="26" type="noConversion"/>
  </si>
  <si>
    <t>토</t>
    <phoneticPr fontId="26" type="noConversion"/>
  </si>
  <si>
    <t>월</t>
    <phoneticPr fontId="26" type="noConversion"/>
  </si>
  <si>
    <t>수</t>
    <phoneticPr fontId="26" type="noConversion"/>
  </si>
  <si>
    <t>일</t>
    <phoneticPr fontId="26" type="noConversion"/>
  </si>
  <si>
    <t>토</t>
    <phoneticPr fontId="26" type="noConversion"/>
  </si>
  <si>
    <t>선릉 메이드</t>
    <phoneticPr fontId="26" type="noConversion"/>
  </si>
  <si>
    <t xml:space="preserve"> </t>
    <phoneticPr fontId="26" type="noConversion"/>
  </si>
  <si>
    <t>월</t>
    <phoneticPr fontId="26" type="noConversion"/>
  </si>
  <si>
    <t>화</t>
    <phoneticPr fontId="26" type="noConversion"/>
  </si>
  <si>
    <t>수</t>
    <phoneticPr fontId="26" type="noConversion"/>
  </si>
  <si>
    <t>목</t>
    <phoneticPr fontId="26" type="noConversion"/>
  </si>
  <si>
    <t>금</t>
    <phoneticPr fontId="26" type="noConversion"/>
  </si>
  <si>
    <t>토</t>
    <phoneticPr fontId="26" type="noConversion"/>
  </si>
  <si>
    <t>직원</t>
    <phoneticPr fontId="26" type="noConversion"/>
  </si>
  <si>
    <t>은지</t>
    <phoneticPr fontId="26" type="noConversion"/>
  </si>
  <si>
    <t>서연</t>
    <phoneticPr fontId="26" type="noConversion"/>
  </si>
  <si>
    <t>파트</t>
    <phoneticPr fontId="26" type="noConversion"/>
  </si>
  <si>
    <t>파트</t>
    <phoneticPr fontId="26" type="noConversion"/>
  </si>
  <si>
    <t>수연</t>
    <phoneticPr fontId="26" type="noConversion"/>
  </si>
  <si>
    <t>희령</t>
    <phoneticPr fontId="26" type="noConversion"/>
  </si>
  <si>
    <t>선미</t>
    <phoneticPr fontId="26" type="noConversion"/>
  </si>
  <si>
    <t>재희</t>
    <phoneticPr fontId="26" type="noConversion"/>
  </si>
  <si>
    <t>총합</t>
    <phoneticPr fontId="26" type="noConversion"/>
  </si>
  <si>
    <t>박경민</t>
    <phoneticPr fontId="26" type="noConversion"/>
  </si>
  <si>
    <t>나연</t>
    <phoneticPr fontId="26" type="noConversion"/>
  </si>
  <si>
    <t>이름</t>
    <phoneticPr fontId="26" type="noConversion"/>
  </si>
  <si>
    <t>박경민</t>
    <phoneticPr fontId="26" type="noConversion"/>
  </si>
  <si>
    <t>은지</t>
    <phoneticPr fontId="26" type="noConversion"/>
  </si>
  <si>
    <t>서연</t>
    <phoneticPr fontId="26" type="noConversion"/>
  </si>
  <si>
    <t>수연</t>
    <phoneticPr fontId="26" type="noConversion"/>
  </si>
  <si>
    <t>선미</t>
    <phoneticPr fontId="26" type="noConversion"/>
  </si>
  <si>
    <t>나연</t>
    <phoneticPr fontId="26" type="noConversion"/>
  </si>
  <si>
    <t>재희</t>
    <phoneticPr fontId="26" type="noConversion"/>
  </si>
  <si>
    <t>희령</t>
    <phoneticPr fontId="26" type="noConversion"/>
  </si>
  <si>
    <t>근무시간</t>
    <phoneticPr fontId="26" type="noConversion"/>
  </si>
  <si>
    <t>PR 1/25,26 휴무</t>
    <phoneticPr fontId="26" type="noConversion"/>
  </si>
  <si>
    <t>파트</t>
    <phoneticPr fontId="26" type="noConversion"/>
  </si>
  <si>
    <t>은지</t>
    <phoneticPr fontId="26" type="noConversion"/>
  </si>
  <si>
    <t>수연</t>
    <phoneticPr fontId="26" type="noConversion"/>
  </si>
  <si>
    <t>선미</t>
    <phoneticPr fontId="26" type="noConversion"/>
  </si>
  <si>
    <t>나연</t>
    <phoneticPr fontId="26" type="noConversion"/>
  </si>
  <si>
    <t>서연</t>
    <phoneticPr fontId="26" type="noConversion"/>
  </si>
  <si>
    <t>희령</t>
    <phoneticPr fontId="26" type="noConversion"/>
  </si>
  <si>
    <t>재희</t>
    <phoneticPr fontId="26" type="noConversion"/>
  </si>
  <si>
    <t>PR</t>
    <phoneticPr fontId="26" type="noConversion"/>
  </si>
  <si>
    <t>인센</t>
    <phoneticPr fontId="26" type="noConversion"/>
  </si>
  <si>
    <t>개수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</si>
</sst>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2" formatCode="_-&quot;₩&quot;* #,##0_-;\-&quot;₩&quot;* #,##0_-;_-&quot;₩&quot;* &quot;-&quot;_-;_-@_-"/>
    <numFmt numFmtId="41" formatCode="_-* #,##0_-;\-* #,##0_-;_-* &quot;-&quot;_-;_-@_-"/>
    <numFmt numFmtId="176" formatCode="0;[Red]0"/>
    <numFmt numFmtId="177" formatCode="mm&quot;월&quot;\ dd&quot;일&quot;"/>
    <numFmt numFmtId="178" formatCode="#,##0;[Red]#,##0"/>
    <numFmt numFmtId="179" formatCode="0.0_ "/>
    <numFmt numFmtId="180" formatCode="#,##0.0_);[Red]\(#,##0.0\)"/>
    <numFmt numFmtId="181" formatCode="#,##0_);[Red]\(#,##0\)"/>
    <numFmt numFmtId="182" formatCode="###\-####\-####"/>
    <numFmt numFmtId="183" formatCode="#,##0_ "/>
    <numFmt numFmtId="184" formatCode="0.0_);[Red]\(0.0\)"/>
  </numFmts>
  <fonts count="37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11"/>
      <color rgb="FF000000"/>
      <name val="돋움"/>
      <family val="3"/>
      <charset val="129"/>
    </font>
    <font>
      <sz val="10"/>
      <color rgb="FF000000"/>
      <name val="돋움"/>
      <family val="3"/>
      <charset val="129"/>
    </font>
    <font>
      <sz val="10"/>
      <color rgb="FF0000FF"/>
      <name val="돋움"/>
      <family val="3"/>
      <charset val="129"/>
    </font>
    <font>
      <b/>
      <sz val="11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1"/>
      <color rgb="FFFFFFFF"/>
      <name val="맑은 고딕"/>
      <family val="3"/>
      <charset val="129"/>
    </font>
    <font>
      <sz val="9"/>
      <color rgb="FF000000"/>
      <name val="맑은 고딕"/>
      <family val="3"/>
      <charset val="129"/>
    </font>
    <font>
      <b/>
      <sz val="11"/>
      <color rgb="FF0000CC"/>
      <name val="맑은 고딕"/>
      <family val="3"/>
      <charset val="129"/>
    </font>
    <font>
      <sz val="11"/>
      <color rgb="FF0000CC"/>
      <name val="맑은 고딕"/>
      <family val="3"/>
      <charset val="129"/>
    </font>
    <font>
      <sz val="11"/>
      <color rgb="FFFF00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2"/>
      <color rgb="FFFFFFFF"/>
      <name val="맑은 고딕"/>
      <family val="3"/>
      <charset val="129"/>
    </font>
    <font>
      <b/>
      <sz val="14"/>
      <color rgb="FF000000"/>
      <name val="돋움"/>
      <family val="3"/>
      <charset val="129"/>
    </font>
    <font>
      <b/>
      <sz val="14"/>
      <color rgb="FF000000"/>
      <name val="맑은 고딕"/>
      <family val="3"/>
      <charset val="129"/>
    </font>
    <font>
      <b/>
      <sz val="18"/>
      <color rgb="FF000000"/>
      <name val="돋움"/>
      <family val="3"/>
      <charset val="129"/>
    </font>
    <font>
      <b/>
      <sz val="26"/>
      <color rgb="FF000000"/>
      <name val="돋움"/>
      <family val="3"/>
      <charset val="129"/>
    </font>
    <font>
      <b/>
      <sz val="16"/>
      <color rgb="FF000000"/>
      <name val="맑은 고딕"/>
      <family val="3"/>
      <charset val="129"/>
    </font>
    <font>
      <sz val="11"/>
      <color rgb="FFFF0000"/>
      <name val="돋움"/>
      <family val="3"/>
      <charset val="129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9"/>
      <color rgb="FF000000"/>
      <name val="돋움"/>
      <family val="3"/>
      <charset val="129"/>
    </font>
    <font>
      <b/>
      <sz val="9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</font>
    <font>
      <sz val="11"/>
      <color theme="1"/>
      <name val="돋움"/>
      <family val="3"/>
      <charset val="129"/>
    </font>
    <font>
      <b/>
      <sz val="11"/>
      <color theme="1"/>
      <name val="돋움"/>
      <family val="3"/>
      <charset val="129"/>
    </font>
    <font>
      <b/>
      <sz val="13"/>
      <color rgb="FF000000"/>
      <name val="돋움"/>
      <family val="3"/>
      <charset val="129"/>
    </font>
    <font>
      <b/>
      <sz val="20"/>
      <color rgb="FF000000"/>
      <name val="맑은 고딕"/>
      <family val="3"/>
      <charset val="129"/>
    </font>
    <font>
      <b/>
      <sz val="15"/>
      <color rgb="FF000000"/>
      <name val="맑은 고딕"/>
      <family val="3"/>
      <charset val="129"/>
    </font>
    <font>
      <b/>
      <sz val="15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5"/>
      <color rgb="FF000000"/>
      <name val="맑은 고딕"/>
      <family val="3"/>
      <charset val="129"/>
    </font>
    <font>
      <sz val="15"/>
      <color rgb="FF000000"/>
      <name val="돋움"/>
      <family val="3"/>
      <charset val="129"/>
    </font>
  </fonts>
  <fills count="21">
    <fill>
      <patternFill patternType="none"/>
    </fill>
    <fill>
      <patternFill patternType="gray125"/>
    </fill>
    <fill>
      <patternFill patternType="solid">
        <fgColor rgb="FFC4BD9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10253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8CB3E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hair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double">
        <color indexed="64"/>
      </left>
      <right style="hair">
        <color indexed="64"/>
      </right>
      <top style="medium">
        <color indexed="64"/>
      </top>
      <bottom style="thick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7">
    <xf numFmtId="0" fontId="0" fillId="0" borderId="0">
      <alignment vertical="center"/>
    </xf>
    <xf numFmtId="41" fontId="25" fillId="0" borderId="0">
      <alignment vertical="center"/>
    </xf>
    <xf numFmtId="42" fontId="25" fillId="0" borderId="0">
      <alignment vertical="center"/>
    </xf>
    <xf numFmtId="0" fontId="2" fillId="0" borderId="0"/>
    <xf numFmtId="41" fontId="2" fillId="0" borderId="0">
      <alignment vertical="center"/>
    </xf>
    <xf numFmtId="0" fontId="2" fillId="0" borderId="0">
      <alignment vertical="center"/>
    </xf>
    <xf numFmtId="9" fontId="2" fillId="0" borderId="0">
      <alignment vertical="center"/>
    </xf>
  </cellStyleXfs>
  <cellXfs count="376">
    <xf numFmtId="0" fontId="0" fillId="0" borderId="0" xfId="0" applyNumberFormat="1">
      <alignment vertical="center"/>
    </xf>
    <xf numFmtId="0" fontId="3" fillId="2" borderId="1" xfId="0" applyNumberFormat="1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/>
    </xf>
    <xf numFmtId="0" fontId="2" fillId="0" borderId="6" xfId="0" applyNumberFormat="1" applyFont="1" applyFill="1" applyBorder="1" applyAlignment="1">
      <alignment horizontal="center" vertical="center"/>
    </xf>
    <xf numFmtId="0" fontId="2" fillId="0" borderId="7" xfId="0" applyNumberFormat="1" applyFont="1" applyFill="1" applyBorder="1" applyAlignment="1">
      <alignment horizontal="center" vertical="center"/>
    </xf>
    <xf numFmtId="0" fontId="2" fillId="0" borderId="8" xfId="0" applyNumberFormat="1" applyFont="1" applyFill="1" applyBorder="1" applyAlignment="1">
      <alignment horizontal="center" vertical="center"/>
    </xf>
    <xf numFmtId="0" fontId="2" fillId="0" borderId="9" xfId="0" applyNumberFormat="1" applyFont="1" applyFill="1" applyBorder="1" applyAlignment="1">
      <alignment horizontal="center" vertical="center"/>
    </xf>
    <xf numFmtId="0" fontId="2" fillId="0" borderId="10" xfId="0" applyNumberFormat="1" applyFont="1" applyFill="1" applyBorder="1" applyAlignment="1">
      <alignment horizontal="center" vertical="center"/>
    </xf>
    <xf numFmtId="0" fontId="2" fillId="0" borderId="11" xfId="0" applyNumberFormat="1" applyFont="1" applyFill="1" applyBorder="1" applyAlignment="1">
      <alignment horizontal="center" vertical="center"/>
    </xf>
    <xf numFmtId="0" fontId="2" fillId="0" borderId="12" xfId="0" applyNumberFormat="1" applyFont="1" applyFill="1" applyBorder="1" applyAlignment="1">
      <alignment horizontal="center" vertical="center"/>
    </xf>
    <xf numFmtId="0" fontId="2" fillId="0" borderId="13" xfId="0" applyNumberFormat="1" applyFont="1" applyFill="1" applyBorder="1" applyAlignment="1">
      <alignment horizontal="center" vertical="center"/>
    </xf>
    <xf numFmtId="0" fontId="0" fillId="3" borderId="0" xfId="0" applyNumberFormat="1" applyFill="1" applyBorder="1" applyAlignment="1">
      <alignment horizontal="center" vertical="center"/>
    </xf>
    <xf numFmtId="180" fontId="5" fillId="0" borderId="14" xfId="0" applyNumberFormat="1" applyFont="1" applyFill="1" applyBorder="1" applyAlignment="1">
      <alignment horizontal="center" vertical="center"/>
    </xf>
    <xf numFmtId="181" fontId="5" fillId="0" borderId="14" xfId="0" applyNumberFormat="1" applyFont="1" applyFill="1" applyBorder="1" applyAlignment="1">
      <alignment horizontal="center" vertical="center"/>
    </xf>
    <xf numFmtId="181" fontId="5" fillId="0" borderId="15" xfId="0" applyNumberFormat="1" applyFont="1" applyFill="1" applyBorder="1" applyAlignment="1">
      <alignment horizontal="center" vertical="center"/>
    </xf>
    <xf numFmtId="182" fontId="3" fillId="0" borderId="1" xfId="0" applyNumberFormat="1" applyFont="1" applyFill="1" applyBorder="1" applyAlignment="1">
      <alignment horizontal="center" vertical="center"/>
    </xf>
    <xf numFmtId="177" fontId="0" fillId="0" borderId="16" xfId="0" applyNumberFormat="1" applyFill="1" applyBorder="1" applyAlignment="1">
      <alignment horizontal="center" vertical="center"/>
    </xf>
    <xf numFmtId="0" fontId="0" fillId="0" borderId="17" xfId="0" applyNumberFormat="1" applyFill="1" applyBorder="1" applyAlignment="1">
      <alignment horizontal="center" vertical="center"/>
    </xf>
    <xf numFmtId="0" fontId="5" fillId="0" borderId="18" xfId="0" applyNumberFormat="1" applyFont="1" applyFill="1" applyBorder="1" applyAlignment="1">
      <alignment horizontal="center" vertical="center"/>
    </xf>
    <xf numFmtId="0" fontId="5" fillId="0" borderId="19" xfId="0" applyNumberFormat="1" applyFont="1" applyFill="1" applyBorder="1" applyAlignment="1">
      <alignment horizontal="center" vertical="center"/>
    </xf>
    <xf numFmtId="0" fontId="5" fillId="0" borderId="20" xfId="0" applyNumberFormat="1" applyFont="1" applyFill="1" applyBorder="1" applyAlignment="1">
      <alignment horizontal="center" vertical="center"/>
    </xf>
    <xf numFmtId="179" fontId="5" fillId="0" borderId="2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22" xfId="0" applyNumberFormat="1" applyFont="1" applyFill="1" applyBorder="1" applyAlignment="1">
      <alignment horizontal="center" vertical="center"/>
    </xf>
    <xf numFmtId="41" fontId="4" fillId="0" borderId="1" xfId="1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1" xfId="0" quotePrefix="1" applyNumberFormat="1" applyFont="1" applyFill="1" applyBorder="1" applyAlignment="1">
      <alignment horizontal="center" vertical="center"/>
    </xf>
    <xf numFmtId="2" fontId="6" fillId="2" borderId="1" xfId="3" applyNumberFormat="1" applyFont="1" applyFill="1" applyBorder="1" applyAlignment="1">
      <alignment horizontal="center" vertical="center"/>
    </xf>
    <xf numFmtId="176" fontId="6" fillId="2" borderId="1" xfId="3" applyNumberFormat="1" applyFont="1" applyFill="1" applyBorder="1" applyAlignment="1">
      <alignment horizontal="center" vertical="center"/>
    </xf>
    <xf numFmtId="49" fontId="6" fillId="2" borderId="1" xfId="3" applyNumberFormat="1" applyFont="1" applyFill="1" applyBorder="1" applyAlignment="1">
      <alignment horizontal="center" vertical="center"/>
    </xf>
    <xf numFmtId="0" fontId="6" fillId="2" borderId="1" xfId="3" applyNumberFormat="1" applyFont="1" applyFill="1" applyBorder="1" applyAlignment="1">
      <alignment horizontal="center" vertical="center"/>
    </xf>
    <xf numFmtId="42" fontId="3" fillId="2" borderId="1" xfId="2" applyNumberFormat="1" applyFont="1" applyFill="1" applyBorder="1" applyAlignment="1">
      <alignment horizontal="center" vertical="center"/>
    </xf>
    <xf numFmtId="177" fontId="3" fillId="0" borderId="1" xfId="3" applyNumberFormat="1" applyFont="1" applyFill="1" applyBorder="1" applyAlignment="1">
      <alignment horizontal="center" vertical="center"/>
    </xf>
    <xf numFmtId="176" fontId="3" fillId="0" borderId="1" xfId="3" applyNumberFormat="1" applyFont="1" applyFill="1" applyBorder="1" applyAlignment="1">
      <alignment horizontal="center" vertical="center"/>
    </xf>
    <xf numFmtId="49" fontId="3" fillId="0" borderId="1" xfId="3" applyNumberFormat="1" applyFont="1" applyFill="1" applyBorder="1" applyAlignment="1">
      <alignment horizontal="center" vertical="center"/>
    </xf>
    <xf numFmtId="177" fontId="3" fillId="0" borderId="1" xfId="3" applyNumberFormat="1" applyFont="1" applyBorder="1" applyAlignment="1">
      <alignment horizontal="center" vertical="center"/>
    </xf>
    <xf numFmtId="176" fontId="3" fillId="0" borderId="1" xfId="3" applyNumberFormat="1" applyFont="1" applyBorder="1" applyAlignment="1">
      <alignment horizontal="center" vertical="center"/>
    </xf>
    <xf numFmtId="49" fontId="3" fillId="0" borderId="1" xfId="3" applyNumberFormat="1" applyFont="1" applyBorder="1" applyAlignment="1">
      <alignment horizontal="center" vertical="center"/>
    </xf>
    <xf numFmtId="0" fontId="3" fillId="0" borderId="1" xfId="3" applyNumberFormat="1" applyFont="1" applyBorder="1" applyAlignment="1">
      <alignment horizontal="center" vertical="center"/>
    </xf>
    <xf numFmtId="178" fontId="3" fillId="0" borderId="1" xfId="3" applyNumberFormat="1" applyFont="1" applyBorder="1" applyAlignment="1">
      <alignment horizontal="center" vertical="center"/>
    </xf>
    <xf numFmtId="0" fontId="3" fillId="6" borderId="1" xfId="0" applyNumberFormat="1" applyFont="1" applyFill="1" applyBorder="1" applyAlignment="1">
      <alignment horizontal="center" vertical="center"/>
    </xf>
    <xf numFmtId="0" fontId="0" fillId="0" borderId="0" xfId="0" applyNumberFormat="1" applyBorder="1">
      <alignment vertical="center"/>
    </xf>
    <xf numFmtId="0" fontId="0" fillId="0" borderId="1" xfId="0" applyNumberFormat="1" applyBorder="1">
      <alignment vertical="center"/>
    </xf>
    <xf numFmtId="0" fontId="2" fillId="0" borderId="0" xfId="0" applyNumberFormat="1" applyFont="1" applyFill="1" applyBorder="1" applyAlignment="1">
      <alignment horizontal="center" vertical="center"/>
    </xf>
    <xf numFmtId="0" fontId="0" fillId="5" borderId="1" xfId="5" applyNumberFormat="1" applyFont="1" applyFill="1" applyBorder="1" applyAlignment="1">
      <alignment horizontal="center" vertical="center"/>
    </xf>
    <xf numFmtId="2" fontId="0" fillId="5" borderId="1" xfId="3" applyNumberFormat="1" applyFont="1" applyFill="1" applyBorder="1" applyAlignment="1">
      <alignment horizontal="center" vertical="center" wrapText="1"/>
    </xf>
    <xf numFmtId="0" fontId="0" fillId="5" borderId="1" xfId="3" applyNumberFormat="1" applyFont="1" applyFill="1" applyBorder="1" applyAlignment="1">
      <alignment horizontal="center" vertical="center" wrapText="1"/>
    </xf>
    <xf numFmtId="41" fontId="0" fillId="5" borderId="1" xfId="4" applyNumberFormat="1" applyFont="1" applyFill="1" applyBorder="1" applyAlignment="1">
      <alignment horizontal="center" vertical="center" wrapText="1"/>
    </xf>
    <xf numFmtId="41" fontId="0" fillId="0" borderId="0" xfId="4" applyNumberFormat="1" applyFont="1" applyBorder="1" applyAlignment="1">
      <alignment horizontal="center" vertical="center"/>
    </xf>
    <xf numFmtId="0" fontId="0" fillId="0" borderId="0" xfId="5" applyNumberFormat="1" applyFont="1" applyBorder="1" applyAlignment="1">
      <alignment horizontal="center" vertical="center"/>
    </xf>
    <xf numFmtId="0" fontId="0" fillId="0" borderId="1" xfId="5" applyNumberFormat="1" applyFont="1" applyFill="1" applyBorder="1" applyAlignment="1">
      <alignment horizontal="center" vertical="center"/>
    </xf>
    <xf numFmtId="0" fontId="0" fillId="0" borderId="1" xfId="5" applyNumberFormat="1" applyFont="1" applyFill="1" applyBorder="1" applyAlignment="1">
      <alignment horizontal="center" vertical="center" wrapText="1"/>
    </xf>
    <xf numFmtId="0" fontId="0" fillId="0" borderId="1" xfId="3" applyNumberFormat="1" applyFont="1" applyFill="1" applyBorder="1" applyAlignment="1">
      <alignment horizontal="center" vertical="center" wrapText="1"/>
    </xf>
    <xf numFmtId="41" fontId="0" fillId="0" borderId="1" xfId="4" applyNumberFormat="1" applyFont="1" applyFill="1" applyBorder="1" applyAlignment="1">
      <alignment horizontal="center" vertical="center" wrapText="1"/>
    </xf>
    <xf numFmtId="41" fontId="8" fillId="0" borderId="0" xfId="4" applyNumberFormat="1" applyFont="1" applyFill="1" applyBorder="1">
      <alignment vertical="center"/>
    </xf>
    <xf numFmtId="0" fontId="0" fillId="0" borderId="0" xfId="5" applyNumberFormat="1" applyFont="1" applyFill="1" applyBorder="1">
      <alignment vertical="center"/>
    </xf>
    <xf numFmtId="41" fontId="0" fillId="0" borderId="0" xfId="4" applyNumberFormat="1" applyFont="1" applyFill="1" applyBorder="1">
      <alignment vertical="center"/>
    </xf>
    <xf numFmtId="0" fontId="0" fillId="0" borderId="23" xfId="5" applyNumberFormat="1" applyFont="1" applyFill="1" applyBorder="1" applyAlignment="1">
      <alignment horizontal="center" vertical="center" wrapText="1"/>
    </xf>
    <xf numFmtId="0" fontId="0" fillId="0" borderId="1" xfId="5" applyNumberFormat="1" applyFont="1" applyFill="1" applyBorder="1" applyAlignment="1">
      <alignment horizontal="center" vertical="center" shrinkToFit="1"/>
    </xf>
    <xf numFmtId="0" fontId="0" fillId="0" borderId="0" xfId="5" applyNumberFormat="1" applyFont="1" applyFill="1" applyBorder="1" applyAlignment="1">
      <alignment horizontal="left" vertical="center"/>
    </xf>
    <xf numFmtId="0" fontId="0" fillId="3" borderId="1" xfId="5" applyNumberFormat="1" applyFont="1" applyFill="1" applyBorder="1" applyAlignment="1">
      <alignment horizontal="center" vertical="center"/>
    </xf>
    <xf numFmtId="0" fontId="0" fillId="3" borderId="1" xfId="5" applyNumberFormat="1" applyFont="1" applyFill="1" applyBorder="1" applyAlignment="1">
      <alignment horizontal="center" vertical="center" wrapText="1"/>
    </xf>
    <xf numFmtId="0" fontId="0" fillId="0" borderId="0" xfId="5" applyNumberFormat="1" applyFont="1" applyBorder="1">
      <alignment vertical="center"/>
    </xf>
    <xf numFmtId="41" fontId="0" fillId="0" borderId="0" xfId="4" applyNumberFormat="1" applyFont="1" applyBorder="1">
      <alignment vertical="center"/>
    </xf>
    <xf numFmtId="0" fontId="0" fillId="0" borderId="0" xfId="5" applyNumberFormat="1" applyFont="1" applyFill="1" applyBorder="1" applyAlignment="1">
      <alignment horizontal="center" vertical="center"/>
    </xf>
    <xf numFmtId="0" fontId="0" fillId="3" borderId="0" xfId="5" applyNumberFormat="1" applyFont="1" applyFill="1" applyBorder="1" applyAlignment="1">
      <alignment horizontal="center" vertical="center" wrapText="1"/>
    </xf>
    <xf numFmtId="0" fontId="0" fillId="3" borderId="0" xfId="3" applyNumberFormat="1" applyFont="1" applyFill="1" applyBorder="1" applyAlignment="1">
      <alignment horizontal="center" vertical="center" wrapText="1"/>
    </xf>
    <xf numFmtId="41" fontId="0" fillId="0" borderId="32" xfId="4" applyNumberFormat="1" applyFont="1" applyFill="1" applyBorder="1" applyAlignment="1">
      <alignment horizontal="right" vertical="center" wrapText="1"/>
    </xf>
    <xf numFmtId="41" fontId="0" fillId="3" borderId="0" xfId="4" applyNumberFormat="1" applyFont="1" applyFill="1" applyBorder="1" applyAlignment="1">
      <alignment horizontal="center" vertical="center" wrapText="1"/>
    </xf>
    <xf numFmtId="41" fontId="8" fillId="0" borderId="0" xfId="4" applyNumberFormat="1" applyFont="1" applyBorder="1">
      <alignment vertical="center"/>
    </xf>
    <xf numFmtId="49" fontId="0" fillId="0" borderId="34" xfId="5" applyNumberFormat="1" applyFont="1" applyFill="1" applyBorder="1" applyAlignment="1">
      <alignment horizontal="center" vertical="center" shrinkToFit="1"/>
    </xf>
    <xf numFmtId="41" fontId="0" fillId="3" borderId="1" xfId="4" applyNumberFormat="1" applyFont="1" applyFill="1" applyBorder="1" applyAlignment="1">
      <alignment horizontal="center" vertical="center" wrapText="1"/>
    </xf>
    <xf numFmtId="41" fontId="0" fillId="3" borderId="0" xfId="4" applyNumberFormat="1" applyFont="1" applyFill="1" applyBorder="1" applyAlignment="1">
      <alignment horizontal="right" vertical="center" wrapText="1"/>
    </xf>
    <xf numFmtId="0" fontId="0" fillId="3" borderId="1" xfId="3" applyNumberFormat="1" applyFont="1" applyFill="1" applyBorder="1" applyAlignment="1">
      <alignment horizontal="center" vertical="center" wrapText="1"/>
    </xf>
    <xf numFmtId="0" fontId="0" fillId="0" borderId="23" xfId="5" applyNumberFormat="1" applyFont="1" applyFill="1" applyBorder="1" applyAlignment="1">
      <alignment horizontal="center" vertical="center" shrinkToFit="1"/>
    </xf>
    <xf numFmtId="41" fontId="8" fillId="0" borderId="0" xfId="4" applyNumberFormat="1" applyFont="1" applyBorder="1" applyAlignment="1">
      <alignment horizontal="left" vertical="center"/>
    </xf>
    <xf numFmtId="0" fontId="9" fillId="0" borderId="32" xfId="5" applyNumberFormat="1" applyFont="1" applyFill="1" applyBorder="1" applyAlignment="1">
      <alignment horizontal="center" vertical="center"/>
    </xf>
    <xf numFmtId="0" fontId="10" fillId="3" borderId="32" xfId="5" applyNumberFormat="1" applyFont="1" applyFill="1" applyBorder="1" applyAlignment="1">
      <alignment horizontal="center" vertical="center" wrapText="1"/>
    </xf>
    <xf numFmtId="0" fontId="10" fillId="3" borderId="32" xfId="3" applyNumberFormat="1" applyFont="1" applyFill="1" applyBorder="1" applyAlignment="1">
      <alignment horizontal="center" vertical="center" wrapText="1"/>
    </xf>
    <xf numFmtId="49" fontId="10" fillId="3" borderId="32" xfId="5" applyNumberFormat="1" applyFont="1" applyFill="1" applyBorder="1" applyAlignment="1">
      <alignment horizontal="center" vertical="center" wrapText="1"/>
    </xf>
    <xf numFmtId="41" fontId="10" fillId="3" borderId="32" xfId="4" applyNumberFormat="1" applyFont="1" applyFill="1" applyBorder="1" applyAlignment="1">
      <alignment horizontal="center" vertical="center" wrapText="1"/>
    </xf>
    <xf numFmtId="41" fontId="10" fillId="0" borderId="0" xfId="4" applyNumberFormat="1" applyFont="1" applyBorder="1">
      <alignment vertical="center"/>
    </xf>
    <xf numFmtId="0" fontId="10" fillId="0" borderId="0" xfId="5" applyNumberFormat="1" applyFont="1" applyBorder="1">
      <alignment vertical="center"/>
    </xf>
    <xf numFmtId="41" fontId="0" fillId="0" borderId="1" xfId="4" quotePrefix="1" applyNumberFormat="1" applyFont="1" applyFill="1" applyBorder="1" applyAlignment="1">
      <alignment horizontal="center" vertical="center" shrinkToFit="1"/>
    </xf>
    <xf numFmtId="0" fontId="10" fillId="0" borderId="32" xfId="5" applyNumberFormat="1" applyFont="1" applyFill="1" applyBorder="1" applyAlignment="1">
      <alignment horizontal="center" vertical="center"/>
    </xf>
    <xf numFmtId="0" fontId="0" fillId="0" borderId="24" xfId="5" applyNumberFormat="1" applyFont="1" applyFill="1" applyBorder="1" applyAlignment="1">
      <alignment horizontal="center" vertical="center"/>
    </xf>
    <xf numFmtId="0" fontId="0" fillId="0" borderId="32" xfId="5" applyNumberFormat="1" applyFont="1" applyFill="1" applyBorder="1" applyAlignment="1">
      <alignment horizontal="center" vertical="center" wrapText="1"/>
    </xf>
    <xf numFmtId="0" fontId="0" fillId="0" borderId="32" xfId="4" quotePrefix="1" applyNumberFormat="1" applyFont="1" applyFill="1" applyBorder="1" applyAlignment="1">
      <alignment horizontal="center" vertical="center" shrinkToFit="1"/>
    </xf>
    <xf numFmtId="41" fontId="0" fillId="0" borderId="32" xfId="4" applyNumberFormat="1" applyFont="1" applyFill="1" applyBorder="1" applyAlignment="1">
      <alignment horizontal="center" vertical="center" wrapText="1"/>
    </xf>
    <xf numFmtId="41" fontId="0" fillId="0" borderId="0" xfId="4" applyNumberFormat="1" applyFont="1" applyBorder="1" applyAlignment="1">
      <alignment horizontal="left" vertical="center"/>
    </xf>
    <xf numFmtId="41" fontId="0" fillId="0" borderId="1" xfId="4" applyNumberFormat="1" applyFont="1" applyFill="1" applyBorder="1" applyAlignment="1">
      <alignment horizontal="right" vertical="center" shrinkToFit="1"/>
    </xf>
    <xf numFmtId="41" fontId="0" fillId="0" borderId="1" xfId="4" applyNumberFormat="1" applyFont="1" applyBorder="1" applyAlignment="1">
      <alignment horizontal="center" vertical="center"/>
    </xf>
    <xf numFmtId="0" fontId="0" fillId="0" borderId="0" xfId="3" applyNumberFormat="1" applyFont="1" applyFill="1" applyBorder="1" applyAlignment="1">
      <alignment horizontal="center" vertical="center" wrapText="1"/>
    </xf>
    <xf numFmtId="41" fontId="0" fillId="0" borderId="0" xfId="4" applyNumberFormat="1" applyFont="1" applyFill="1" applyBorder="1" applyAlignment="1">
      <alignment horizontal="right" vertical="center" shrinkToFit="1"/>
    </xf>
    <xf numFmtId="0" fontId="0" fillId="0" borderId="35" xfId="5" applyNumberFormat="1" applyFont="1" applyFill="1" applyBorder="1" applyAlignment="1">
      <alignment horizontal="left" vertical="center"/>
    </xf>
    <xf numFmtId="0" fontId="0" fillId="3" borderId="35" xfId="5" applyNumberFormat="1" applyFont="1" applyFill="1" applyBorder="1" applyAlignment="1">
      <alignment horizontal="center" vertical="center" wrapText="1"/>
    </xf>
    <xf numFmtId="0" fontId="0" fillId="0" borderId="35" xfId="3" applyNumberFormat="1" applyFont="1" applyFill="1" applyBorder="1" applyAlignment="1">
      <alignment horizontal="center" vertical="center" wrapText="1"/>
    </xf>
    <xf numFmtId="41" fontId="0" fillId="0" borderId="35" xfId="4" applyNumberFormat="1" applyFont="1" applyFill="1" applyBorder="1" applyAlignment="1">
      <alignment horizontal="right" vertical="center" shrinkToFit="1"/>
    </xf>
    <xf numFmtId="41" fontId="0" fillId="0" borderId="35" xfId="4" applyNumberFormat="1" applyFont="1" applyBorder="1" applyAlignment="1">
      <alignment horizontal="center" vertical="center"/>
    </xf>
    <xf numFmtId="49" fontId="0" fillId="3" borderId="1" xfId="5" applyNumberFormat="1" applyFont="1" applyFill="1" applyBorder="1" applyAlignment="1">
      <alignment horizontal="center" vertical="center" wrapText="1"/>
    </xf>
    <xf numFmtId="41" fontId="11" fillId="0" borderId="0" xfId="4" applyNumberFormat="1" applyFont="1" applyBorder="1">
      <alignment vertical="center"/>
    </xf>
    <xf numFmtId="0" fontId="11" fillId="0" borderId="0" xfId="5" applyNumberFormat="1" applyFont="1" applyBorder="1">
      <alignment vertical="center"/>
    </xf>
    <xf numFmtId="0" fontId="11" fillId="0" borderId="0" xfId="5" applyNumberFormat="1" applyFont="1" applyFill="1" applyBorder="1" applyAlignment="1">
      <alignment horizontal="center" vertical="center"/>
    </xf>
    <xf numFmtId="0" fontId="11" fillId="3" borderId="0" xfId="5" applyNumberFormat="1" applyFont="1" applyFill="1" applyBorder="1" applyAlignment="1">
      <alignment horizontal="center" vertical="center" wrapText="1"/>
    </xf>
    <xf numFmtId="0" fontId="11" fillId="3" borderId="0" xfId="3" applyNumberFormat="1" applyFont="1" applyFill="1" applyBorder="1" applyAlignment="1">
      <alignment horizontal="center" vertical="center" wrapText="1"/>
    </xf>
    <xf numFmtId="49" fontId="11" fillId="3" borderId="0" xfId="5" applyNumberFormat="1" applyFont="1" applyFill="1" applyBorder="1" applyAlignment="1">
      <alignment horizontal="center" vertical="center" wrapText="1"/>
    </xf>
    <xf numFmtId="41" fontId="11" fillId="3" borderId="0" xfId="4" applyNumberFormat="1" applyFont="1" applyFill="1" applyBorder="1" applyAlignment="1">
      <alignment horizontal="center" vertical="center" wrapText="1"/>
    </xf>
    <xf numFmtId="0" fontId="13" fillId="0" borderId="35" xfId="5" applyNumberFormat="1" applyFont="1" applyFill="1" applyBorder="1" applyAlignment="1">
      <alignment horizontal="center" vertical="center"/>
    </xf>
    <xf numFmtId="49" fontId="0" fillId="3" borderId="0" xfId="5" applyNumberFormat="1" applyFont="1" applyFill="1" applyBorder="1" applyAlignment="1">
      <alignment horizontal="center" vertical="center" wrapText="1"/>
    </xf>
    <xf numFmtId="41" fontId="0" fillId="0" borderId="1" xfId="4" applyNumberFormat="1" applyFont="1" applyFill="1" applyBorder="1" applyAlignment="1">
      <alignment horizontal="center" vertical="center"/>
    </xf>
    <xf numFmtId="0" fontId="0" fillId="4" borderId="1" xfId="5" applyNumberFormat="1" applyFont="1" applyFill="1" applyBorder="1" applyAlignment="1">
      <alignment horizontal="center" vertical="center"/>
    </xf>
    <xf numFmtId="0" fontId="13" fillId="3" borderId="35" xfId="5" applyNumberFormat="1" applyFont="1" applyFill="1" applyBorder="1" applyAlignment="1">
      <alignment horizontal="center" vertical="center" wrapText="1"/>
    </xf>
    <xf numFmtId="0" fontId="0" fillId="0" borderId="35" xfId="5" applyNumberFormat="1" applyFont="1" applyBorder="1">
      <alignment vertical="center"/>
    </xf>
    <xf numFmtId="0" fontId="0" fillId="3" borderId="0" xfId="5" applyNumberFormat="1" applyFont="1" applyFill="1" applyBorder="1" applyAlignment="1">
      <alignment horizontal="center" vertical="center"/>
    </xf>
    <xf numFmtId="0" fontId="13" fillId="0" borderId="0" xfId="5" applyNumberFormat="1" applyFont="1" applyBorder="1" applyAlignment="1">
      <alignment horizontal="center" vertical="center"/>
    </xf>
    <xf numFmtId="10" fontId="14" fillId="12" borderId="38" xfId="6" applyNumberFormat="1" applyFont="1" applyFill="1" applyBorder="1" applyAlignment="1">
      <alignment horizontal="center" vertical="center"/>
    </xf>
    <xf numFmtId="183" fontId="0" fillId="0" borderId="0" xfId="0" applyNumberFormat="1">
      <alignment vertical="center"/>
    </xf>
    <xf numFmtId="0" fontId="0" fillId="3" borderId="39" xfId="0" applyNumberFormat="1" applyFont="1" applyFill="1" applyBorder="1" applyAlignment="1">
      <alignment horizontal="center" vertical="center"/>
    </xf>
    <xf numFmtId="179" fontId="5" fillId="12" borderId="21" xfId="0" applyNumberFormat="1" applyFont="1" applyFill="1" applyBorder="1" applyAlignment="1">
      <alignment horizontal="center" vertical="center"/>
    </xf>
    <xf numFmtId="0" fontId="15" fillId="3" borderId="21" xfId="0" applyNumberFormat="1" applyFont="1" applyFill="1" applyBorder="1" applyAlignment="1">
      <alignment horizontal="center" vertical="center"/>
    </xf>
    <xf numFmtId="0" fontId="5" fillId="3" borderId="40" xfId="0" applyNumberFormat="1" applyFont="1" applyFill="1" applyBorder="1" applyAlignment="1">
      <alignment horizontal="center" vertical="center"/>
    </xf>
    <xf numFmtId="0" fontId="5" fillId="3" borderId="18" xfId="0" applyNumberFormat="1" applyFont="1" applyFill="1" applyBorder="1" applyAlignment="1">
      <alignment horizontal="center" vertical="center"/>
    </xf>
    <xf numFmtId="0" fontId="5" fillId="3" borderId="19" xfId="0" applyNumberFormat="1" applyFont="1" applyFill="1" applyBorder="1" applyAlignment="1">
      <alignment horizontal="center" vertical="center"/>
    </xf>
    <xf numFmtId="0" fontId="5" fillId="3" borderId="20" xfId="0" applyNumberFormat="1" applyFont="1" applyFill="1" applyBorder="1" applyAlignment="1">
      <alignment horizontal="center" vertical="center"/>
    </xf>
    <xf numFmtId="179" fontId="5" fillId="3" borderId="21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0" fontId="5" fillId="3" borderId="22" xfId="0" applyNumberFormat="1" applyFont="1" applyFill="1" applyBorder="1" applyAlignment="1">
      <alignment horizontal="center" vertical="center"/>
    </xf>
    <xf numFmtId="0" fontId="5" fillId="3" borderId="41" xfId="0" applyNumberFormat="1" applyFont="1" applyFill="1" applyBorder="1" applyAlignment="1">
      <alignment horizontal="center" vertical="center"/>
    </xf>
    <xf numFmtId="177" fontId="0" fillId="13" borderId="16" xfId="0" applyNumberFormat="1" applyFill="1" applyBorder="1" applyAlignment="1">
      <alignment horizontal="center" vertical="center"/>
    </xf>
    <xf numFmtId="0" fontId="0" fillId="13" borderId="17" xfId="0" applyNumberFormat="1" applyFill="1" applyBorder="1" applyAlignment="1">
      <alignment horizontal="center" vertical="center"/>
    </xf>
    <xf numFmtId="0" fontId="5" fillId="13" borderId="40" xfId="0" applyNumberFormat="1" applyFont="1" applyFill="1" applyBorder="1" applyAlignment="1">
      <alignment horizontal="center" vertical="center"/>
    </xf>
    <xf numFmtId="0" fontId="5" fillId="13" borderId="18" xfId="0" applyNumberFormat="1" applyFont="1" applyFill="1" applyBorder="1" applyAlignment="1">
      <alignment horizontal="center" vertical="center"/>
    </xf>
    <xf numFmtId="0" fontId="5" fillId="13" borderId="19" xfId="0" applyNumberFormat="1" applyFont="1" applyFill="1" applyBorder="1" applyAlignment="1">
      <alignment horizontal="center" vertical="center"/>
    </xf>
    <xf numFmtId="0" fontId="5" fillId="13" borderId="20" xfId="0" applyNumberFormat="1" applyFont="1" applyFill="1" applyBorder="1" applyAlignment="1">
      <alignment horizontal="center" vertical="center"/>
    </xf>
    <xf numFmtId="179" fontId="5" fillId="13" borderId="21" xfId="0" applyNumberFormat="1" applyFont="1" applyFill="1" applyBorder="1" applyAlignment="1">
      <alignment horizontal="center" vertical="center"/>
    </xf>
    <xf numFmtId="0" fontId="5" fillId="13" borderId="1" xfId="0" applyNumberFormat="1" applyFont="1" applyFill="1" applyBorder="1" applyAlignment="1">
      <alignment horizontal="center" vertical="center"/>
    </xf>
    <xf numFmtId="0" fontId="5" fillId="13" borderId="22" xfId="0" applyNumberFormat="1" applyFont="1" applyFill="1" applyBorder="1" applyAlignment="1">
      <alignment horizontal="center" vertical="center"/>
    </xf>
    <xf numFmtId="177" fontId="0" fillId="12" borderId="16" xfId="0" applyNumberFormat="1" applyFill="1" applyBorder="1" applyAlignment="1">
      <alignment horizontal="center" vertical="center"/>
    </xf>
    <xf numFmtId="0" fontId="0" fillId="12" borderId="17" xfId="0" applyNumberFormat="1" applyFill="1" applyBorder="1" applyAlignment="1">
      <alignment horizontal="center" vertical="center"/>
    </xf>
    <xf numFmtId="0" fontId="5" fillId="12" borderId="40" xfId="0" applyNumberFormat="1" applyFont="1" applyFill="1" applyBorder="1" applyAlignment="1">
      <alignment horizontal="center" vertical="center"/>
    </xf>
    <xf numFmtId="0" fontId="5" fillId="12" borderId="18" xfId="0" applyNumberFormat="1" applyFont="1" applyFill="1" applyBorder="1" applyAlignment="1">
      <alignment horizontal="center" vertical="center"/>
    </xf>
    <xf numFmtId="0" fontId="5" fillId="12" borderId="19" xfId="0" applyNumberFormat="1" applyFont="1" applyFill="1" applyBorder="1" applyAlignment="1">
      <alignment horizontal="center" vertical="center"/>
    </xf>
    <xf numFmtId="0" fontId="5" fillId="12" borderId="20" xfId="0" applyNumberFormat="1" applyFont="1" applyFill="1" applyBorder="1" applyAlignment="1">
      <alignment horizontal="center" vertical="center"/>
    </xf>
    <xf numFmtId="0" fontId="5" fillId="12" borderId="1" xfId="0" applyNumberFormat="1" applyFont="1" applyFill="1" applyBorder="1" applyAlignment="1">
      <alignment horizontal="center" vertical="center"/>
    </xf>
    <xf numFmtId="0" fontId="5" fillId="12" borderId="22" xfId="0" applyNumberFormat="1" applyFont="1" applyFill="1" applyBorder="1" applyAlignment="1">
      <alignment horizontal="center" vertical="center"/>
    </xf>
    <xf numFmtId="0" fontId="5" fillId="12" borderId="41" xfId="0" applyNumberFormat="1" applyFont="1" applyFill="1" applyBorder="1" applyAlignment="1">
      <alignment horizontal="center" vertical="center"/>
    </xf>
    <xf numFmtId="177" fontId="0" fillId="14" borderId="16" xfId="0" applyNumberFormat="1" applyFill="1" applyBorder="1" applyAlignment="1">
      <alignment horizontal="center" vertical="center"/>
    </xf>
    <xf numFmtId="0" fontId="0" fillId="14" borderId="17" xfId="0" applyNumberFormat="1" applyFill="1" applyBorder="1" applyAlignment="1">
      <alignment horizontal="center" vertical="center"/>
    </xf>
    <xf numFmtId="0" fontId="5" fillId="14" borderId="40" xfId="0" applyNumberFormat="1" applyFont="1" applyFill="1" applyBorder="1" applyAlignment="1">
      <alignment horizontal="center" vertical="center"/>
    </xf>
    <xf numFmtId="0" fontId="5" fillId="14" borderId="18" xfId="0" applyNumberFormat="1" applyFont="1" applyFill="1" applyBorder="1" applyAlignment="1">
      <alignment horizontal="center" vertical="center"/>
    </xf>
    <xf numFmtId="0" fontId="5" fillId="14" borderId="19" xfId="0" applyNumberFormat="1" applyFont="1" applyFill="1" applyBorder="1" applyAlignment="1">
      <alignment horizontal="center" vertical="center"/>
    </xf>
    <xf numFmtId="0" fontId="5" fillId="14" borderId="20" xfId="0" applyNumberFormat="1" applyFont="1" applyFill="1" applyBorder="1" applyAlignment="1">
      <alignment horizontal="center" vertical="center"/>
    </xf>
    <xf numFmtId="179" fontId="5" fillId="14" borderId="21" xfId="0" applyNumberFormat="1" applyFont="1" applyFill="1" applyBorder="1" applyAlignment="1">
      <alignment horizontal="center" vertical="center"/>
    </xf>
    <xf numFmtId="0" fontId="5" fillId="14" borderId="1" xfId="0" applyNumberFormat="1" applyFont="1" applyFill="1" applyBorder="1" applyAlignment="1">
      <alignment horizontal="center" vertical="center"/>
    </xf>
    <xf numFmtId="0" fontId="5" fillId="14" borderId="22" xfId="0" applyNumberFormat="1" applyFont="1" applyFill="1" applyBorder="1" applyAlignment="1">
      <alignment horizontal="center" vertical="center"/>
    </xf>
    <xf numFmtId="177" fontId="0" fillId="3" borderId="16" xfId="0" applyNumberFormat="1" applyFill="1" applyBorder="1" applyAlignment="1">
      <alignment horizontal="center" vertical="center"/>
    </xf>
    <xf numFmtId="0" fontId="0" fillId="3" borderId="17" xfId="0" applyNumberFormat="1" applyFill="1" applyBorder="1" applyAlignment="1">
      <alignment horizontal="center" vertical="center"/>
    </xf>
    <xf numFmtId="179" fontId="5" fillId="3" borderId="42" xfId="0" applyNumberFormat="1" applyFont="1" applyFill="1" applyBorder="1" applyAlignment="1">
      <alignment horizontal="center" vertical="center"/>
    </xf>
    <xf numFmtId="0" fontId="5" fillId="3" borderId="43" xfId="0" applyNumberFormat="1" applyFont="1" applyFill="1" applyBorder="1" applyAlignment="1">
      <alignment horizontal="center" vertical="center"/>
    </xf>
    <xf numFmtId="0" fontId="5" fillId="3" borderId="44" xfId="0" applyNumberFormat="1" applyFont="1" applyFill="1" applyBorder="1" applyAlignment="1">
      <alignment horizontal="center" vertical="center"/>
    </xf>
    <xf numFmtId="0" fontId="5" fillId="0" borderId="40" xfId="0" applyNumberFormat="1" applyFont="1" applyFill="1" applyBorder="1" applyAlignment="1">
      <alignment horizontal="center" vertical="center"/>
    </xf>
    <xf numFmtId="0" fontId="16" fillId="3" borderId="45" xfId="0" applyNumberFormat="1" applyFont="1" applyFill="1" applyBorder="1" applyAlignment="1">
      <alignment horizontal="center" vertical="center"/>
    </xf>
    <xf numFmtId="0" fontId="0" fillId="3" borderId="0" xfId="0" applyNumberFormat="1" applyFill="1">
      <alignment vertical="center"/>
    </xf>
    <xf numFmtId="0" fontId="0" fillId="12" borderId="0" xfId="0" applyNumberFormat="1" applyFill="1">
      <alignment vertical="center"/>
    </xf>
    <xf numFmtId="0" fontId="0" fillId="13" borderId="0" xfId="0" applyNumberFormat="1" applyFill="1">
      <alignment vertical="center"/>
    </xf>
    <xf numFmtId="0" fontId="2" fillId="3" borderId="0" xfId="0" applyNumberFormat="1" applyFont="1" applyFill="1" applyBorder="1" applyAlignment="1">
      <alignment horizontal="center" vertical="center"/>
    </xf>
    <xf numFmtId="0" fontId="3" fillId="12" borderId="1" xfId="0" applyNumberFormat="1" applyFont="1" applyFill="1" applyBorder="1" applyAlignment="1">
      <alignment horizontal="center" vertical="center"/>
    </xf>
    <xf numFmtId="0" fontId="5" fillId="3" borderId="46" xfId="0" applyNumberFormat="1" applyFont="1" applyFill="1" applyBorder="1" applyAlignment="1">
      <alignment horizontal="center" vertical="center"/>
    </xf>
    <xf numFmtId="0" fontId="5" fillId="3" borderId="47" xfId="0" applyNumberFormat="1" applyFont="1" applyFill="1" applyBorder="1" applyAlignment="1">
      <alignment horizontal="center" vertical="center"/>
    </xf>
    <xf numFmtId="0" fontId="5" fillId="3" borderId="48" xfId="0" applyNumberFormat="1" applyFont="1" applyFill="1" applyBorder="1" applyAlignment="1">
      <alignment horizontal="center" vertical="center"/>
    </xf>
    <xf numFmtId="0" fontId="5" fillId="3" borderId="49" xfId="0" applyNumberFormat="1" applyFont="1" applyFill="1" applyBorder="1" applyAlignment="1">
      <alignment horizontal="center" vertical="center"/>
    </xf>
    <xf numFmtId="179" fontId="5" fillId="3" borderId="50" xfId="0" applyNumberFormat="1" applyFont="1" applyFill="1" applyBorder="1" applyAlignment="1">
      <alignment horizontal="center" vertical="center"/>
    </xf>
    <xf numFmtId="0" fontId="5" fillId="3" borderId="23" xfId="0" applyNumberFormat="1" applyFont="1" applyFill="1" applyBorder="1" applyAlignment="1">
      <alignment horizontal="center" vertical="center"/>
    </xf>
    <xf numFmtId="0" fontId="5" fillId="3" borderId="51" xfId="0" applyNumberFormat="1" applyFont="1" applyFill="1" applyBorder="1" applyAlignment="1">
      <alignment horizontal="center" vertical="center"/>
    </xf>
    <xf numFmtId="0" fontId="2" fillId="12" borderId="1" xfId="0" applyNumberFormat="1" applyFont="1" applyFill="1" applyBorder="1" applyAlignment="1">
      <alignment horizontal="center" vertical="center"/>
    </xf>
    <xf numFmtId="0" fontId="0" fillId="12" borderId="1" xfId="0" applyNumberFormat="1" applyFill="1" applyBorder="1">
      <alignment vertical="center"/>
    </xf>
    <xf numFmtId="0" fontId="0" fillId="3" borderId="36" xfId="0" applyNumberFormat="1" applyFont="1" applyFill="1" applyBorder="1" applyAlignment="1">
      <alignment horizontal="center" vertical="center"/>
    </xf>
    <xf numFmtId="0" fontId="0" fillId="3" borderId="1" xfId="0" applyNumberFormat="1" applyFon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2" fillId="12" borderId="0" xfId="0" applyNumberFormat="1" applyFont="1" applyFill="1" applyBorder="1" applyAlignment="1">
      <alignment horizontal="center" vertical="center"/>
    </xf>
    <xf numFmtId="0" fontId="16" fillId="3" borderId="52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179" fontId="5" fillId="3" borderId="1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15" fillId="3" borderId="36" xfId="0" applyNumberFormat="1" applyFont="1" applyFill="1" applyBorder="1" applyAlignment="1">
      <alignment horizontal="center" vertical="center"/>
    </xf>
    <xf numFmtId="0" fontId="15" fillId="3" borderId="53" xfId="0" applyNumberFormat="1" applyFont="1" applyFill="1" applyBorder="1" applyAlignment="1">
      <alignment horizontal="center" vertical="center"/>
    </xf>
    <xf numFmtId="0" fontId="15" fillId="3" borderId="34" xfId="0" applyNumberFormat="1" applyFont="1" applyFill="1" applyBorder="1" applyAlignment="1">
      <alignment horizontal="center" vertical="center"/>
    </xf>
    <xf numFmtId="0" fontId="5" fillId="13" borderId="41" xfId="0" applyNumberFormat="1" applyFont="1" applyFill="1" applyBorder="1" applyAlignment="1">
      <alignment horizontal="center" vertical="center"/>
    </xf>
    <xf numFmtId="0" fontId="3" fillId="7" borderId="1" xfId="0" applyNumberFormat="1" applyFont="1" applyFill="1" applyBorder="1" applyAlignment="1">
      <alignment horizontal="center" vertical="center"/>
    </xf>
    <xf numFmtId="0" fontId="0" fillId="3" borderId="39" xfId="0" applyNumberFormat="1" applyFill="1" applyBorder="1" applyAlignment="1">
      <alignment horizontal="center" vertical="center"/>
    </xf>
    <xf numFmtId="0" fontId="5" fillId="13" borderId="46" xfId="0" applyNumberFormat="1" applyFont="1" applyFill="1" applyBorder="1" applyAlignment="1">
      <alignment horizontal="center" vertical="center"/>
    </xf>
    <xf numFmtId="0" fontId="5" fillId="13" borderId="47" xfId="0" applyNumberFormat="1" applyFont="1" applyFill="1" applyBorder="1" applyAlignment="1">
      <alignment horizontal="center" vertical="center"/>
    </xf>
    <xf numFmtId="0" fontId="5" fillId="13" borderId="48" xfId="0" applyNumberFormat="1" applyFont="1" applyFill="1" applyBorder="1" applyAlignment="1">
      <alignment horizontal="center" vertical="center"/>
    </xf>
    <xf numFmtId="0" fontId="5" fillId="13" borderId="49" xfId="0" applyNumberFormat="1" applyFont="1" applyFill="1" applyBorder="1" applyAlignment="1">
      <alignment horizontal="center" vertical="center"/>
    </xf>
    <xf numFmtId="179" fontId="5" fillId="13" borderId="50" xfId="0" applyNumberFormat="1" applyFont="1" applyFill="1" applyBorder="1" applyAlignment="1">
      <alignment horizontal="center" vertical="center"/>
    </xf>
    <xf numFmtId="0" fontId="5" fillId="13" borderId="23" xfId="0" applyNumberFormat="1" applyFont="1" applyFill="1" applyBorder="1" applyAlignment="1">
      <alignment horizontal="center" vertical="center"/>
    </xf>
    <xf numFmtId="0" fontId="5" fillId="13" borderId="51" xfId="0" applyNumberFormat="1" applyFont="1" applyFill="1" applyBorder="1" applyAlignment="1">
      <alignment horizontal="center" vertical="center"/>
    </xf>
    <xf numFmtId="179" fontId="5" fillId="13" borderId="42" xfId="0" applyNumberFormat="1" applyFont="1" applyFill="1" applyBorder="1" applyAlignment="1">
      <alignment horizontal="center" vertical="center"/>
    </xf>
    <xf numFmtId="0" fontId="5" fillId="13" borderId="43" xfId="0" applyNumberFormat="1" applyFont="1" applyFill="1" applyBorder="1" applyAlignment="1">
      <alignment horizontal="center" vertical="center"/>
    </xf>
    <xf numFmtId="0" fontId="5" fillId="13" borderId="44" xfId="0" applyNumberFormat="1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0" fillId="3" borderId="54" xfId="0" applyNumberFormat="1" applyFont="1" applyFill="1" applyBorder="1" applyAlignment="1">
      <alignment horizontal="center" vertical="center"/>
    </xf>
    <xf numFmtId="0" fontId="15" fillId="3" borderId="54" xfId="0" applyNumberFormat="1" applyFont="1" applyFill="1" applyBorder="1" applyAlignment="1">
      <alignment horizontal="center" vertical="center"/>
    </xf>
    <xf numFmtId="177" fontId="3" fillId="3" borderId="1" xfId="3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176" fontId="3" fillId="3" borderId="1" xfId="3" applyNumberFormat="1" applyFont="1" applyFill="1" applyBorder="1" applyAlignment="1">
      <alignment horizontal="center" vertical="center"/>
    </xf>
    <xf numFmtId="49" fontId="3" fillId="3" borderId="1" xfId="3" applyNumberFormat="1" applyFont="1" applyFill="1" applyBorder="1" applyAlignment="1">
      <alignment horizontal="center" vertical="center"/>
    </xf>
    <xf numFmtId="177" fontId="3" fillId="3" borderId="1" xfId="0" applyNumberFormat="1" applyFont="1" applyFill="1" applyBorder="1" applyAlignment="1">
      <alignment horizontal="center" vertical="center"/>
    </xf>
    <xf numFmtId="0" fontId="16" fillId="15" borderId="45" xfId="0" applyNumberFormat="1" applyFont="1" applyFill="1" applyBorder="1" applyAlignment="1">
      <alignment horizontal="center" vertical="center"/>
    </xf>
    <xf numFmtId="0" fontId="0" fillId="15" borderId="36" xfId="0" applyNumberFormat="1" applyFont="1" applyFill="1" applyBorder="1" applyAlignment="1">
      <alignment horizontal="center" vertical="center"/>
    </xf>
    <xf numFmtId="0" fontId="0" fillId="15" borderId="1" xfId="0" applyNumberFormat="1" applyFont="1" applyFill="1" applyBorder="1" applyAlignment="1">
      <alignment horizontal="center" vertical="center"/>
    </xf>
    <xf numFmtId="0" fontId="16" fillId="12" borderId="45" xfId="0" applyNumberFormat="1" applyFont="1" applyFill="1" applyBorder="1" applyAlignment="1">
      <alignment horizontal="center" vertical="center"/>
    </xf>
    <xf numFmtId="0" fontId="0" fillId="12" borderId="36" xfId="0" applyNumberFormat="1" applyFont="1" applyFill="1" applyBorder="1" applyAlignment="1">
      <alignment horizontal="center" vertical="center"/>
    </xf>
    <xf numFmtId="0" fontId="0" fillId="12" borderId="1" xfId="0" applyNumberFormat="1" applyFont="1" applyFill="1" applyBorder="1" applyAlignment="1">
      <alignment horizontal="center" vertical="center"/>
    </xf>
    <xf numFmtId="0" fontId="0" fillId="3" borderId="17" xfId="0" applyNumberFormat="1" applyFont="1" applyFill="1" applyBorder="1" applyAlignment="1">
      <alignment horizontal="center" vertical="center"/>
    </xf>
    <xf numFmtId="0" fontId="0" fillId="12" borderId="17" xfId="0" applyNumberFormat="1" applyFont="1" applyFill="1" applyBorder="1" applyAlignment="1">
      <alignment horizontal="center" vertical="center"/>
    </xf>
    <xf numFmtId="179" fontId="5" fillId="12" borderId="42" xfId="0" applyNumberFormat="1" applyFont="1" applyFill="1" applyBorder="1" applyAlignment="1">
      <alignment horizontal="center" vertical="center"/>
    </xf>
    <xf numFmtId="0" fontId="5" fillId="12" borderId="43" xfId="0" applyNumberFormat="1" applyFont="1" applyFill="1" applyBorder="1" applyAlignment="1">
      <alignment horizontal="center" vertical="center"/>
    </xf>
    <xf numFmtId="0" fontId="5" fillId="12" borderId="44" xfId="0" applyNumberFormat="1" applyFont="1" applyFill="1" applyBorder="1" applyAlignment="1">
      <alignment horizontal="center" vertical="center"/>
    </xf>
    <xf numFmtId="177" fontId="0" fillId="12" borderId="16" xfId="0" applyNumberFormat="1" applyFont="1" applyFill="1" applyBorder="1" applyAlignment="1">
      <alignment horizontal="center" vertical="center"/>
    </xf>
    <xf numFmtId="177" fontId="0" fillId="3" borderId="16" xfId="0" applyNumberFormat="1" applyFont="1" applyFill="1" applyBorder="1" applyAlignment="1">
      <alignment horizontal="center" vertical="center"/>
    </xf>
    <xf numFmtId="177" fontId="0" fillId="16" borderId="16" xfId="0" applyNumberFormat="1" applyFont="1" applyFill="1" applyBorder="1" applyAlignment="1">
      <alignment horizontal="center" vertical="center"/>
    </xf>
    <xf numFmtId="0" fontId="0" fillId="16" borderId="17" xfId="0" applyNumberFormat="1" applyFont="1" applyFill="1" applyBorder="1" applyAlignment="1">
      <alignment horizontal="center" vertical="center"/>
    </xf>
    <xf numFmtId="0" fontId="5" fillId="16" borderId="40" xfId="0" applyNumberFormat="1" applyFont="1" applyFill="1" applyBorder="1" applyAlignment="1">
      <alignment horizontal="center" vertical="center"/>
    </xf>
    <xf numFmtId="0" fontId="5" fillId="16" borderId="18" xfId="0" applyNumberFormat="1" applyFont="1" applyFill="1" applyBorder="1" applyAlignment="1">
      <alignment horizontal="center" vertical="center"/>
    </xf>
    <xf numFmtId="0" fontId="5" fillId="16" borderId="19" xfId="0" applyNumberFormat="1" applyFont="1" applyFill="1" applyBorder="1" applyAlignment="1">
      <alignment horizontal="center" vertical="center"/>
    </xf>
    <xf numFmtId="0" fontId="5" fillId="16" borderId="20" xfId="0" applyNumberFormat="1" applyFont="1" applyFill="1" applyBorder="1" applyAlignment="1">
      <alignment horizontal="center" vertical="center"/>
    </xf>
    <xf numFmtId="179" fontId="5" fillId="16" borderId="21" xfId="0" applyNumberFormat="1" applyFont="1" applyFill="1" applyBorder="1" applyAlignment="1">
      <alignment horizontal="center" vertical="center"/>
    </xf>
    <xf numFmtId="0" fontId="5" fillId="16" borderId="1" xfId="0" applyNumberFormat="1" applyFont="1" applyFill="1" applyBorder="1" applyAlignment="1">
      <alignment horizontal="center" vertical="center"/>
    </xf>
    <xf numFmtId="0" fontId="5" fillId="16" borderId="22" xfId="0" applyNumberFormat="1" applyFont="1" applyFill="1" applyBorder="1" applyAlignment="1">
      <alignment horizontal="center" vertical="center"/>
    </xf>
    <xf numFmtId="0" fontId="2" fillId="16" borderId="1" xfId="0" applyNumberFormat="1" applyFont="1" applyFill="1" applyBorder="1" applyAlignment="1">
      <alignment horizontal="center" vertical="center"/>
    </xf>
    <xf numFmtId="0" fontId="5" fillId="16" borderId="41" xfId="0" applyNumberFormat="1" applyFont="1" applyFill="1" applyBorder="1" applyAlignment="1">
      <alignment horizontal="center" vertical="center"/>
    </xf>
    <xf numFmtId="179" fontId="5" fillId="12" borderId="1" xfId="0" applyNumberFormat="1" applyFont="1" applyFill="1" applyBorder="1" applyAlignment="1">
      <alignment horizontal="center" vertical="center"/>
    </xf>
    <xf numFmtId="0" fontId="0" fillId="4" borderId="0" xfId="0" applyNumberFormat="1" applyFill="1">
      <alignment vertical="center"/>
    </xf>
    <xf numFmtId="0" fontId="0" fillId="4" borderId="1" xfId="0" applyNumberFormat="1" applyFill="1" applyBorder="1">
      <alignment vertical="center"/>
    </xf>
    <xf numFmtId="0" fontId="0" fillId="17" borderId="0" xfId="0" applyNumberFormat="1" applyFill="1">
      <alignment vertical="center"/>
    </xf>
    <xf numFmtId="0" fontId="0" fillId="17" borderId="1" xfId="0" applyNumberFormat="1" applyFill="1" applyBorder="1">
      <alignment vertical="center"/>
    </xf>
    <xf numFmtId="177" fontId="0" fillId="18" borderId="16" xfId="0" applyNumberFormat="1" applyFont="1" applyFill="1" applyBorder="1" applyAlignment="1">
      <alignment horizontal="center" vertical="center"/>
    </xf>
    <xf numFmtId="0" fontId="0" fillId="18" borderId="17" xfId="0" applyNumberFormat="1" applyFont="1" applyFill="1" applyBorder="1" applyAlignment="1">
      <alignment horizontal="center" vertical="center"/>
    </xf>
    <xf numFmtId="0" fontId="5" fillId="18" borderId="40" xfId="0" applyNumberFormat="1" applyFont="1" applyFill="1" applyBorder="1" applyAlignment="1">
      <alignment horizontal="center" vertical="center"/>
    </xf>
    <xf numFmtId="0" fontId="5" fillId="18" borderId="18" xfId="0" applyNumberFormat="1" applyFont="1" applyFill="1" applyBorder="1" applyAlignment="1">
      <alignment horizontal="center" vertical="center"/>
    </xf>
    <xf numFmtId="0" fontId="5" fillId="18" borderId="19" xfId="0" applyNumberFormat="1" applyFont="1" applyFill="1" applyBorder="1" applyAlignment="1">
      <alignment horizontal="center" vertical="center"/>
    </xf>
    <xf numFmtId="179" fontId="5" fillId="18" borderId="42" xfId="0" applyNumberFormat="1" applyFont="1" applyFill="1" applyBorder="1" applyAlignment="1">
      <alignment horizontal="center" vertical="center"/>
    </xf>
    <xf numFmtId="179" fontId="5" fillId="18" borderId="21" xfId="0" applyNumberFormat="1" applyFont="1" applyFill="1" applyBorder="1" applyAlignment="1">
      <alignment horizontal="center" vertical="center"/>
    </xf>
    <xf numFmtId="0" fontId="5" fillId="18" borderId="43" xfId="0" applyNumberFormat="1" applyFont="1" applyFill="1" applyBorder="1" applyAlignment="1">
      <alignment horizontal="center" vertical="center"/>
    </xf>
    <xf numFmtId="0" fontId="5" fillId="18" borderId="44" xfId="0" applyNumberFormat="1" applyFont="1" applyFill="1" applyBorder="1" applyAlignment="1">
      <alignment horizontal="center" vertical="center"/>
    </xf>
    <xf numFmtId="0" fontId="5" fillId="18" borderId="20" xfId="0" applyNumberFormat="1" applyFont="1" applyFill="1" applyBorder="1" applyAlignment="1">
      <alignment horizontal="center" vertical="center"/>
    </xf>
    <xf numFmtId="0" fontId="5" fillId="18" borderId="1" xfId="0" applyNumberFormat="1" applyFont="1" applyFill="1" applyBorder="1" applyAlignment="1">
      <alignment horizontal="center" vertical="center"/>
    </xf>
    <xf numFmtId="0" fontId="5" fillId="18" borderId="22" xfId="0" applyNumberFormat="1" applyFont="1" applyFill="1" applyBorder="1" applyAlignment="1">
      <alignment horizontal="center" vertical="center"/>
    </xf>
    <xf numFmtId="0" fontId="5" fillId="18" borderId="46" xfId="0" applyNumberFormat="1" applyFont="1" applyFill="1" applyBorder="1" applyAlignment="1">
      <alignment horizontal="center" vertical="center"/>
    </xf>
    <xf numFmtId="0" fontId="5" fillId="18" borderId="47" xfId="0" applyNumberFormat="1" applyFont="1" applyFill="1" applyBorder="1" applyAlignment="1">
      <alignment horizontal="center" vertical="center"/>
    </xf>
    <xf numFmtId="0" fontId="5" fillId="18" borderId="48" xfId="0" applyNumberFormat="1" applyFont="1" applyFill="1" applyBorder="1" applyAlignment="1">
      <alignment horizontal="center" vertical="center"/>
    </xf>
    <xf numFmtId="0" fontId="5" fillId="18" borderId="49" xfId="0" applyNumberFormat="1" applyFont="1" applyFill="1" applyBorder="1" applyAlignment="1">
      <alignment horizontal="center" vertical="center"/>
    </xf>
    <xf numFmtId="179" fontId="5" fillId="18" borderId="50" xfId="0" applyNumberFormat="1" applyFont="1" applyFill="1" applyBorder="1" applyAlignment="1">
      <alignment horizontal="center" vertical="center"/>
    </xf>
    <xf numFmtId="0" fontId="5" fillId="18" borderId="23" xfId="0" applyNumberFormat="1" applyFont="1" applyFill="1" applyBorder="1" applyAlignment="1">
      <alignment horizontal="center" vertical="center"/>
    </xf>
    <xf numFmtId="0" fontId="2" fillId="18" borderId="1" xfId="0" applyNumberFormat="1" applyFont="1" applyFill="1" applyBorder="1" applyAlignment="1">
      <alignment horizontal="center" vertical="center"/>
    </xf>
    <xf numFmtId="0" fontId="5" fillId="18" borderId="51" xfId="0" applyNumberFormat="1" applyFont="1" applyFill="1" applyBorder="1" applyAlignment="1">
      <alignment horizontal="center" vertical="center"/>
    </xf>
    <xf numFmtId="179" fontId="5" fillId="18" borderId="1" xfId="0" applyNumberFormat="1" applyFont="1" applyFill="1" applyBorder="1" applyAlignment="1">
      <alignment horizontal="center" vertical="center"/>
    </xf>
    <xf numFmtId="177" fontId="1" fillId="18" borderId="16" xfId="0" applyNumberFormat="1" applyFont="1" applyFill="1" applyBorder="1" applyAlignment="1">
      <alignment horizontal="center" vertical="center"/>
    </xf>
    <xf numFmtId="0" fontId="5" fillId="18" borderId="41" xfId="0" applyNumberFormat="1" applyFont="1" applyFill="1" applyBorder="1" applyAlignment="1">
      <alignment horizontal="center" vertical="center"/>
    </xf>
    <xf numFmtId="177" fontId="0" fillId="19" borderId="16" xfId="0" applyNumberFormat="1" applyFont="1" applyFill="1" applyBorder="1" applyAlignment="1">
      <alignment horizontal="center" vertical="center"/>
    </xf>
    <xf numFmtId="0" fontId="5" fillId="19" borderId="40" xfId="0" applyNumberFormat="1" applyFont="1" applyFill="1" applyBorder="1" applyAlignment="1">
      <alignment horizontal="center" vertical="center"/>
    </xf>
    <xf numFmtId="0" fontId="5" fillId="19" borderId="18" xfId="0" applyNumberFormat="1" applyFont="1" applyFill="1" applyBorder="1" applyAlignment="1">
      <alignment horizontal="center" vertical="center"/>
    </xf>
    <xf numFmtId="0" fontId="5" fillId="19" borderId="19" xfId="0" applyNumberFormat="1" applyFont="1" applyFill="1" applyBorder="1" applyAlignment="1">
      <alignment horizontal="center" vertical="center"/>
    </xf>
    <xf numFmtId="0" fontId="5" fillId="19" borderId="20" xfId="0" applyNumberFormat="1" applyFont="1" applyFill="1" applyBorder="1" applyAlignment="1">
      <alignment horizontal="center" vertical="center"/>
    </xf>
    <xf numFmtId="0" fontId="1" fillId="18" borderId="17" xfId="0" applyNumberFormat="1" applyFont="1" applyFill="1" applyBorder="1" applyAlignment="1">
      <alignment horizontal="center" vertical="center"/>
    </xf>
    <xf numFmtId="0" fontId="1" fillId="19" borderId="17" xfId="0" applyNumberFormat="1" applyFont="1" applyFill="1" applyBorder="1" applyAlignment="1">
      <alignment horizontal="center" vertical="center"/>
    </xf>
    <xf numFmtId="179" fontId="5" fillId="19" borderId="21" xfId="0" applyNumberFormat="1" applyFont="1" applyFill="1" applyBorder="1" applyAlignment="1">
      <alignment horizontal="center" vertical="center"/>
    </xf>
    <xf numFmtId="0" fontId="5" fillId="19" borderId="1" xfId="0" applyNumberFormat="1" applyFont="1" applyFill="1" applyBorder="1" applyAlignment="1">
      <alignment horizontal="center" vertical="center"/>
    </xf>
    <xf numFmtId="0" fontId="5" fillId="19" borderId="22" xfId="0" applyNumberFormat="1" applyFont="1" applyFill="1" applyBorder="1" applyAlignment="1">
      <alignment horizontal="center" vertical="center"/>
    </xf>
    <xf numFmtId="0" fontId="5" fillId="19" borderId="41" xfId="0" applyNumberFormat="1" applyFont="1" applyFill="1" applyBorder="1" applyAlignment="1">
      <alignment horizontal="center" vertical="center"/>
    </xf>
    <xf numFmtId="177" fontId="27" fillId="18" borderId="16" xfId="0" applyNumberFormat="1" applyFont="1" applyFill="1" applyBorder="1" applyAlignment="1">
      <alignment horizontal="center" vertical="center"/>
    </xf>
    <xf numFmtId="0" fontId="27" fillId="18" borderId="17" xfId="0" applyNumberFormat="1" applyFont="1" applyFill="1" applyBorder="1" applyAlignment="1">
      <alignment horizontal="center" vertical="center"/>
    </xf>
    <xf numFmtId="0" fontId="28" fillId="18" borderId="1" xfId="0" applyNumberFormat="1" applyFont="1" applyFill="1" applyBorder="1" applyAlignment="1">
      <alignment horizontal="center" vertical="center"/>
    </xf>
    <xf numFmtId="0" fontId="29" fillId="18" borderId="22" xfId="0" applyNumberFormat="1" applyFont="1" applyFill="1" applyBorder="1" applyAlignment="1">
      <alignment horizontal="center" vertical="center"/>
    </xf>
    <xf numFmtId="0" fontId="1" fillId="12" borderId="17" xfId="0" applyNumberFormat="1" applyFont="1" applyFill="1" applyBorder="1" applyAlignment="1">
      <alignment horizontal="center" vertical="center"/>
    </xf>
    <xf numFmtId="0" fontId="1" fillId="20" borderId="17" xfId="0" applyNumberFormat="1" applyFont="1" applyFill="1" applyBorder="1" applyAlignment="1">
      <alignment horizontal="center" vertical="center"/>
    </xf>
    <xf numFmtId="0" fontId="5" fillId="20" borderId="40" xfId="0" applyNumberFormat="1" applyFont="1" applyFill="1" applyBorder="1" applyAlignment="1">
      <alignment horizontal="center" vertical="center"/>
    </xf>
    <xf numFmtId="0" fontId="5" fillId="20" borderId="18" xfId="0" applyNumberFormat="1" applyFont="1" applyFill="1" applyBorder="1" applyAlignment="1">
      <alignment horizontal="center" vertical="center"/>
    </xf>
    <xf numFmtId="0" fontId="5" fillId="20" borderId="19" xfId="0" applyNumberFormat="1" applyFont="1" applyFill="1" applyBorder="1" applyAlignment="1">
      <alignment horizontal="center" vertical="center"/>
    </xf>
    <xf numFmtId="0" fontId="5" fillId="20" borderId="20" xfId="0" applyNumberFormat="1" applyFont="1" applyFill="1" applyBorder="1" applyAlignment="1">
      <alignment horizontal="center" vertical="center"/>
    </xf>
    <xf numFmtId="179" fontId="5" fillId="20" borderId="21" xfId="0" applyNumberFormat="1" applyFont="1" applyFill="1" applyBorder="1" applyAlignment="1">
      <alignment horizontal="center" vertical="center"/>
    </xf>
    <xf numFmtId="0" fontId="5" fillId="20" borderId="1" xfId="0" applyNumberFormat="1" applyFont="1" applyFill="1" applyBorder="1" applyAlignment="1">
      <alignment horizontal="center" vertical="center"/>
    </xf>
    <xf numFmtId="0" fontId="5" fillId="20" borderId="22" xfId="0" applyNumberFormat="1" applyFont="1" applyFill="1" applyBorder="1" applyAlignment="1">
      <alignment horizontal="center" vertical="center"/>
    </xf>
    <xf numFmtId="179" fontId="5" fillId="20" borderId="1" xfId="0" applyNumberFormat="1" applyFont="1" applyFill="1" applyBorder="1" applyAlignment="1">
      <alignment horizontal="center" vertical="center"/>
    </xf>
    <xf numFmtId="0" fontId="5" fillId="18" borderId="64" xfId="0" applyNumberFormat="1" applyFont="1" applyFill="1" applyBorder="1" applyAlignment="1">
      <alignment horizontal="center" vertical="center"/>
    </xf>
    <xf numFmtId="177" fontId="16" fillId="3" borderId="52" xfId="0" applyNumberFormat="1" applyFont="1" applyFill="1" applyBorder="1" applyAlignment="1">
      <alignment horizontal="center" vertical="center"/>
    </xf>
    <xf numFmtId="0" fontId="16" fillId="0" borderId="25" xfId="0" applyNumberFormat="1" applyFont="1" applyBorder="1" applyAlignment="1">
      <alignment horizontal="center" vertical="center"/>
    </xf>
    <xf numFmtId="0" fontId="16" fillId="0" borderId="26" xfId="0" applyNumberFormat="1" applyFont="1" applyBorder="1" applyAlignment="1">
      <alignment horizontal="center" vertical="center"/>
    </xf>
    <xf numFmtId="0" fontId="16" fillId="0" borderId="27" xfId="0" applyNumberFormat="1" applyFont="1" applyBorder="1" applyAlignment="1">
      <alignment horizontal="center" vertical="center"/>
    </xf>
    <xf numFmtId="0" fontId="19" fillId="7" borderId="1" xfId="0" applyNumberFormat="1" applyFont="1" applyFill="1" applyBorder="1" applyAlignment="1">
      <alignment horizontal="center" vertical="center"/>
    </xf>
    <xf numFmtId="0" fontId="30" fillId="0" borderId="22" xfId="0" applyNumberFormat="1" applyFont="1" applyBorder="1" applyAlignment="1">
      <alignment horizontal="center" vertical="center"/>
    </xf>
    <xf numFmtId="0" fontId="19" fillId="0" borderId="1" xfId="0" applyNumberFormat="1" applyFont="1" applyFill="1" applyBorder="1" applyAlignment="1">
      <alignment horizontal="center" vertical="center"/>
    </xf>
    <xf numFmtId="0" fontId="30" fillId="0" borderId="24" xfId="0" applyNumberFormat="1" applyFont="1" applyBorder="1" applyAlignment="1">
      <alignment horizontal="center" vertical="center"/>
    </xf>
    <xf numFmtId="0" fontId="13" fillId="3" borderId="1" xfId="0" applyNumberFormat="1" applyFont="1" applyFill="1" applyBorder="1" applyAlignment="1">
      <alignment horizontal="center" vertical="center"/>
    </xf>
    <xf numFmtId="0" fontId="13" fillId="15" borderId="1" xfId="0" applyNumberFormat="1" applyFont="1" applyFill="1" applyBorder="1" applyAlignment="1">
      <alignment horizontal="center" vertical="center"/>
    </xf>
    <xf numFmtId="0" fontId="19" fillId="3" borderId="28" xfId="0" applyNumberFormat="1" applyFont="1" applyFill="1" applyBorder="1" applyAlignment="1">
      <alignment horizontal="center" vertical="center"/>
    </xf>
    <xf numFmtId="0" fontId="19" fillId="0" borderId="28" xfId="0" applyNumberFormat="1" applyFont="1" applyFill="1" applyBorder="1" applyAlignment="1">
      <alignment horizontal="center" vertical="center"/>
    </xf>
    <xf numFmtId="0" fontId="19" fillId="0" borderId="0" xfId="0" applyNumberFormat="1" applyFont="1" applyFill="1" applyBorder="1" applyAlignment="1">
      <alignment horizontal="center" vertical="center"/>
    </xf>
    <xf numFmtId="0" fontId="31" fillId="3" borderId="1" xfId="0" applyNumberFormat="1" applyFont="1" applyFill="1" applyBorder="1" applyAlignment="1">
      <alignment horizontal="center" vertical="center"/>
    </xf>
    <xf numFmtId="0" fontId="19" fillId="0" borderId="29" xfId="0" applyNumberFormat="1" applyFont="1" applyFill="1" applyBorder="1" applyAlignment="1">
      <alignment horizontal="center" vertical="center"/>
    </xf>
    <xf numFmtId="0" fontId="13" fillId="0" borderId="0" xfId="0" applyNumberFormat="1" applyFont="1">
      <alignment vertical="center"/>
    </xf>
    <xf numFmtId="0" fontId="1" fillId="0" borderId="23" xfId="5" applyNumberFormat="1" applyFont="1" applyFill="1" applyBorder="1" applyAlignment="1">
      <alignment horizontal="center" vertical="center" wrapText="1"/>
    </xf>
    <xf numFmtId="0" fontId="1" fillId="3" borderId="1" xfId="5" applyNumberFormat="1" applyFont="1" applyFill="1" applyBorder="1" applyAlignment="1">
      <alignment horizontal="center" vertical="center" wrapText="1"/>
    </xf>
    <xf numFmtId="177" fontId="1" fillId="0" borderId="0" xfId="5" applyNumberFormat="1" applyFont="1" applyBorder="1" applyAlignment="1">
      <alignment horizontal="center" vertical="center"/>
    </xf>
    <xf numFmtId="2" fontId="1" fillId="5" borderId="1" xfId="3" applyNumberFormat="1" applyFont="1" applyFill="1" applyBorder="1" applyAlignment="1">
      <alignment horizontal="center" vertical="center" wrapText="1"/>
    </xf>
    <xf numFmtId="0" fontId="32" fillId="0" borderId="39" xfId="0" applyNumberFormat="1" applyFont="1" applyFill="1" applyBorder="1" applyAlignment="1">
      <alignment horizontal="center" vertical="center"/>
    </xf>
    <xf numFmtId="0" fontId="13" fillId="0" borderId="1" xfId="0" applyNumberFormat="1" applyFont="1" applyFill="1" applyBorder="1" applyAlignment="1">
      <alignment horizontal="center" vertical="center"/>
    </xf>
    <xf numFmtId="0" fontId="30" fillId="0" borderId="24" xfId="0" applyNumberFormat="1" applyFont="1" applyFill="1" applyBorder="1" applyAlignment="1">
      <alignment horizontal="center" vertical="center"/>
    </xf>
    <xf numFmtId="0" fontId="19" fillId="5" borderId="28" xfId="0" applyNumberFormat="1" applyFont="1" applyFill="1" applyBorder="1" applyAlignment="1">
      <alignment horizontal="center" vertical="center"/>
    </xf>
    <xf numFmtId="0" fontId="33" fillId="0" borderId="39" xfId="0" applyNumberFormat="1" applyFont="1" applyFill="1" applyBorder="1" applyAlignment="1">
      <alignment horizontal="center" vertical="center"/>
    </xf>
    <xf numFmtId="0" fontId="34" fillId="0" borderId="1" xfId="0" applyNumberFormat="1" applyFont="1" applyFill="1" applyBorder="1" applyAlignment="1">
      <alignment horizontal="center" vertical="center"/>
    </xf>
    <xf numFmtId="0" fontId="35" fillId="0" borderId="0" xfId="0" applyNumberFormat="1" applyFont="1" applyBorder="1">
      <alignment vertical="center"/>
    </xf>
    <xf numFmtId="0" fontId="35" fillId="0" borderId="0" xfId="0" applyNumberFormat="1" applyFont="1" applyFill="1" applyBorder="1" applyAlignment="1">
      <alignment horizontal="center" vertical="center"/>
    </xf>
    <xf numFmtId="0" fontId="36" fillId="0" borderId="0" xfId="0" applyNumberFormat="1" applyFont="1" applyBorder="1" applyAlignment="1">
      <alignment horizontal="center" vertical="center"/>
    </xf>
    <xf numFmtId="0" fontId="35" fillId="0" borderId="0" xfId="0" applyNumberFormat="1" applyFont="1" applyFill="1" applyBorder="1">
      <alignment vertical="center"/>
    </xf>
    <xf numFmtId="0" fontId="1" fillId="0" borderId="0" xfId="0" applyNumberFormat="1" applyFont="1" applyBorder="1">
      <alignment vertical="center"/>
    </xf>
    <xf numFmtId="0" fontId="10" fillId="0" borderId="32" xfId="5" applyNumberFormat="1" applyFont="1" applyFill="1" applyBorder="1" applyAlignment="1">
      <alignment horizontal="center" vertical="center" wrapText="1"/>
    </xf>
    <xf numFmtId="0" fontId="1" fillId="0" borderId="1" xfId="5" applyNumberFormat="1" applyFont="1" applyFill="1" applyBorder="1" applyAlignment="1">
      <alignment horizontal="center" vertical="center" wrapText="1"/>
    </xf>
    <xf numFmtId="184" fontId="1" fillId="5" borderId="24" xfId="4" applyNumberFormat="1" applyFont="1" applyFill="1" applyBorder="1" applyAlignment="1">
      <alignment horizontal="center" vertical="center" wrapText="1"/>
    </xf>
    <xf numFmtId="184" fontId="0" fillId="9" borderId="24" xfId="5" applyNumberFormat="1" applyFont="1" applyFill="1" applyBorder="1" applyAlignment="1">
      <alignment horizontal="center" vertical="center"/>
    </xf>
    <xf numFmtId="184" fontId="0" fillId="0" borderId="0" xfId="4" applyNumberFormat="1" applyFont="1" applyBorder="1" applyAlignment="1">
      <alignment horizontal="center" vertical="center"/>
    </xf>
    <xf numFmtId="184" fontId="10" fillId="0" borderId="32" xfId="5" applyNumberFormat="1" applyFont="1" applyBorder="1" applyAlignment="1">
      <alignment horizontal="center" vertical="center"/>
    </xf>
    <xf numFmtId="184" fontId="0" fillId="0" borderId="32" xfId="5" applyNumberFormat="1" applyFont="1" applyFill="1" applyBorder="1" applyAlignment="1">
      <alignment horizontal="center" vertical="center"/>
    </xf>
    <xf numFmtId="184" fontId="0" fillId="0" borderId="24" xfId="4" applyNumberFormat="1" applyFont="1" applyBorder="1" applyAlignment="1">
      <alignment horizontal="center" vertical="center"/>
    </xf>
    <xf numFmtId="184" fontId="0" fillId="0" borderId="35" xfId="4" applyNumberFormat="1" applyFont="1" applyBorder="1" applyAlignment="1">
      <alignment horizontal="center" vertical="center"/>
    </xf>
    <xf numFmtId="184" fontId="0" fillId="0" borderId="24" xfId="5" applyNumberFormat="1" applyFont="1" applyFill="1" applyBorder="1" applyAlignment="1">
      <alignment horizontal="center" vertical="center"/>
    </xf>
    <xf numFmtId="184" fontId="11" fillId="0" borderId="0" xfId="5" applyNumberFormat="1" applyFont="1" applyBorder="1" applyAlignment="1">
      <alignment horizontal="center" vertical="center"/>
    </xf>
    <xf numFmtId="184" fontId="0" fillId="0" borderId="0" xfId="5" applyNumberFormat="1" applyFont="1" applyBorder="1" applyAlignment="1">
      <alignment horizontal="center" vertical="center"/>
    </xf>
    <xf numFmtId="181" fontId="7" fillId="8" borderId="30" xfId="4" applyNumberFormat="1" applyFont="1" applyFill="1" applyBorder="1" applyAlignment="1">
      <alignment horizontal="center" vertical="center"/>
    </xf>
    <xf numFmtId="181" fontId="0" fillId="0" borderId="31" xfId="4" applyNumberFormat="1" applyFont="1" applyFill="1" applyBorder="1" applyAlignment="1">
      <alignment horizontal="center" vertical="center"/>
    </xf>
    <xf numFmtId="181" fontId="0" fillId="0" borderId="33" xfId="4" applyNumberFormat="1" applyFont="1" applyFill="1" applyBorder="1" applyAlignment="1">
      <alignment horizontal="center" vertical="center"/>
    </xf>
    <xf numFmtId="181" fontId="10" fillId="0" borderId="31" xfId="4" applyNumberFormat="1" applyFont="1" applyBorder="1" applyAlignment="1">
      <alignment horizontal="center" vertical="center"/>
    </xf>
    <xf numFmtId="181" fontId="0" fillId="0" borderId="36" xfId="4" applyNumberFormat="1" applyFont="1" applyFill="1" applyBorder="1" applyAlignment="1">
      <alignment horizontal="center" vertical="center"/>
    </xf>
    <xf numFmtId="181" fontId="0" fillId="0" borderId="31" xfId="4" applyNumberFormat="1" applyFont="1" applyBorder="1" applyAlignment="1">
      <alignment horizontal="center" vertical="center"/>
    </xf>
    <xf numFmtId="181" fontId="12" fillId="10" borderId="31" xfId="4" applyNumberFormat="1" applyFont="1" applyFill="1" applyBorder="1" applyAlignment="1">
      <alignment horizontal="center" vertical="center"/>
    </xf>
    <xf numFmtId="181" fontId="11" fillId="0" borderId="33" xfId="4" applyNumberFormat="1" applyFont="1" applyBorder="1" applyAlignment="1">
      <alignment horizontal="center" vertical="center"/>
    </xf>
    <xf numFmtId="181" fontId="0" fillId="0" borderId="33" xfId="4" applyNumberFormat="1" applyFont="1" applyBorder="1" applyAlignment="1">
      <alignment horizontal="center" vertical="center"/>
    </xf>
    <xf numFmtId="181" fontId="0" fillId="0" borderId="37" xfId="4" applyNumberFormat="1" applyFont="1" applyBorder="1" applyAlignment="1">
      <alignment horizontal="center" vertical="center"/>
    </xf>
    <xf numFmtId="181" fontId="0" fillId="0" borderId="0" xfId="4" applyNumberFormat="1" applyFont="1" applyBorder="1" applyAlignment="1">
      <alignment horizontal="center" vertical="center"/>
    </xf>
    <xf numFmtId="181" fontId="14" fillId="11" borderId="38" xfId="4" applyNumberFormat="1" applyFont="1" applyFill="1" applyBorder="1" applyAlignment="1">
      <alignment horizontal="center" vertical="center"/>
    </xf>
    <xf numFmtId="0" fontId="0" fillId="0" borderId="45" xfId="0" applyNumberFormat="1" applyFill="1" applyBorder="1" applyAlignment="1">
      <alignment horizontal="center" vertical="center" wrapText="1"/>
    </xf>
    <xf numFmtId="0" fontId="0" fillId="0" borderId="13" xfId="0" applyNumberFormat="1" applyFill="1" applyBorder="1" applyAlignment="1">
      <alignment horizontal="center" vertical="center"/>
    </xf>
    <xf numFmtId="0" fontId="0" fillId="0" borderId="55" xfId="0" applyNumberForma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0" fontId="2" fillId="12" borderId="2" xfId="0" applyNumberFormat="1" applyFont="1" applyFill="1" applyBorder="1" applyAlignment="1">
      <alignment horizontal="center" vertical="center"/>
    </xf>
    <xf numFmtId="0" fontId="2" fillId="12" borderId="0" xfId="0" applyNumberFormat="1" applyFont="1" applyFill="1" applyBorder="1" applyAlignment="1">
      <alignment horizontal="center" vertical="center"/>
    </xf>
    <xf numFmtId="0" fontId="2" fillId="12" borderId="4" xfId="0" applyNumberFormat="1" applyFont="1" applyFill="1" applyBorder="1" applyAlignment="1">
      <alignment horizontal="center" vertical="center"/>
    </xf>
    <xf numFmtId="0" fontId="2" fillId="0" borderId="56" xfId="0" applyNumberFormat="1" applyFont="1" applyFill="1" applyBorder="1" applyAlignment="1">
      <alignment horizontal="center" vertical="center"/>
    </xf>
    <xf numFmtId="0" fontId="2" fillId="0" borderId="57" xfId="0" applyNumberFormat="1" applyFont="1" applyFill="1" applyBorder="1" applyAlignment="1">
      <alignment horizontal="center" vertical="center"/>
    </xf>
    <xf numFmtId="0" fontId="2" fillId="0" borderId="58" xfId="0" applyNumberFormat="1" applyFont="1" applyFill="1" applyBorder="1" applyAlignment="1">
      <alignment horizontal="center" vertical="center"/>
    </xf>
    <xf numFmtId="0" fontId="17" fillId="5" borderId="1" xfId="0" applyNumberFormat="1" applyFont="1" applyFill="1" applyBorder="1" applyAlignment="1">
      <alignment horizontal="center" vertical="center"/>
    </xf>
    <xf numFmtId="0" fontId="3" fillId="0" borderId="24" xfId="5" applyNumberFormat="1" applyFont="1" applyFill="1" applyBorder="1" applyAlignment="1">
      <alignment horizontal="center" vertical="center"/>
    </xf>
    <xf numFmtId="0" fontId="3" fillId="0" borderId="59" xfId="5" applyNumberFormat="1" applyFont="1" applyFill="1" applyBorder="1" applyAlignment="1">
      <alignment horizontal="center" vertical="center"/>
    </xf>
    <xf numFmtId="0" fontId="18" fillId="0" borderId="60" xfId="0" applyNumberFormat="1" applyFont="1" applyBorder="1" applyAlignment="1">
      <alignment horizontal="center" vertical="center"/>
    </xf>
    <xf numFmtId="0" fontId="18" fillId="0" borderId="61" xfId="0" applyNumberFormat="1" applyFont="1" applyBorder="1" applyAlignment="1">
      <alignment horizontal="center" vertical="center"/>
    </xf>
    <xf numFmtId="0" fontId="18" fillId="0" borderId="62" xfId="0" applyNumberFormat="1" applyFont="1" applyBorder="1" applyAlignment="1">
      <alignment horizontal="center" vertical="center"/>
    </xf>
    <xf numFmtId="0" fontId="19" fillId="0" borderId="52" xfId="0" applyNumberFormat="1" applyFont="1" applyBorder="1" applyAlignment="1">
      <alignment horizontal="center" vertical="center"/>
    </xf>
    <xf numFmtId="0" fontId="19" fillId="0" borderId="12" xfId="0" applyNumberFormat="1" applyFont="1" applyBorder="1" applyAlignment="1">
      <alignment horizontal="center" vertical="center"/>
    </xf>
    <xf numFmtId="0" fontId="19" fillId="0" borderId="63" xfId="0" applyNumberFormat="1" applyFont="1" applyBorder="1" applyAlignment="1">
      <alignment horizontal="center" vertical="center"/>
    </xf>
  </cellXfs>
  <cellStyles count="7">
    <cellStyle name="백분율 2" xfId="6"/>
    <cellStyle name="쉼표 [0]" xfId="1" builtinId="6"/>
    <cellStyle name="쉼표 [0] 2" xfId="4"/>
    <cellStyle name="통화 [0]" xfId="2" builtinId="7"/>
    <cellStyle name="표준" xfId="0" builtinId="0"/>
    <cellStyle name="표준 2" xfId="5"/>
    <cellStyle name="표준_추가장부(9월)" xfId="3"/>
  </cellStyles>
  <dxfs count="2">
    <dxf>
      <font>
        <color rgb="FF9C0006"/>
      </font>
    </dxf>
    <dxf>
      <font>
        <color rgb="FF1F497D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&#50900;%203&#48264;%20&#47700;&#51060;&#46300;%20&#51064;&#49468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s\Administrator\AppData\Local\Microsoft\Windows\INetCache\IE\UBKVEP72\2018&#45380;%201&#50900;%20&#44540;&#47924;&#54788;&#54889;%20(&#47589;&#49900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51648;&#51216;&#48324;%20&#47588;&#5263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1">
          <cell r="A41">
            <v>969000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인적사항"/>
      <sheetName val="Sheet1"/>
      <sheetName val="인센티브"/>
      <sheetName val="조가연(가연D)"/>
      <sheetName val="현보람(수아M)"/>
      <sheetName val="신해민(현진M)"/>
      <sheetName val="이영화(영화M)"/>
      <sheetName val="임이랑(연지)"/>
      <sheetName val="송유나(수정)"/>
      <sheetName val="손승오(서연)"/>
      <sheetName val="소지은(은지)"/>
      <sheetName val="곽수인(수인)"/>
      <sheetName val="신아름(수영)"/>
      <sheetName val="백수아(아현)"/>
      <sheetName val="안미혜(미혜)"/>
      <sheetName val="김주경(경아)"/>
      <sheetName val="김은희(은희)"/>
      <sheetName val="이시현(지원)"/>
      <sheetName val="김세정(유나)"/>
      <sheetName val="김지현(순덕)"/>
      <sheetName val="송혜영(정민)"/>
      <sheetName val="이새얀(세희)"/>
      <sheetName val="김수연(연수)"/>
      <sheetName val="김율(별이)"/>
      <sheetName val="강한결(채연)"/>
      <sheetName val="영업"/>
      <sheetName val="일일알바"/>
      <sheetName val="정지환(이사)"/>
      <sheetName val="백재협(실장)"/>
      <sheetName val="강승우(남직원)"/>
      <sheetName val="박주현(남직원) "/>
      <sheetName val="한세훈(남직원)"/>
      <sheetName val="홍승표(주방장)"/>
      <sheetName val="최경화(주방보조)"/>
      <sheetName val="원종대(발렛)"/>
      <sheetName val="고정인권비"/>
      <sheetName val="인건비율"/>
      <sheetName val="이혜성(재희)"/>
      <sheetName val="황유미(유미)"/>
      <sheetName val="김정현(정현)"/>
      <sheetName val="김설아(은아)"/>
      <sheetName val="유민희(소희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1">
          <cell r="E101">
            <v>13620000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37"/>
  <sheetViews>
    <sheetView zoomScale="80" zoomScaleNormal="80" workbookViewId="0">
      <selection activeCell="D13" sqref="D13"/>
    </sheetView>
  </sheetViews>
  <sheetFormatPr defaultRowHeight="16.5" x14ac:dyDescent="0.3"/>
  <cols>
    <col min="1" max="1" width="10.625" bestFit="1" customWidth="1"/>
    <col min="3" max="3" width="8.875" bestFit="1" customWidth="1"/>
    <col min="5" max="5" width="8.875" bestFit="1" customWidth="1"/>
  </cols>
  <sheetData>
    <row r="1" spans="1:17" x14ac:dyDescent="0.3">
      <c r="A1" s="10"/>
      <c r="B1" s="10"/>
      <c r="C1" s="11" t="s">
        <v>48</v>
      </c>
      <c r="D1" s="12"/>
      <c r="E1" s="13" t="s">
        <v>49</v>
      </c>
      <c r="F1" s="14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17.25" customHeight="1" thickBot="1" x14ac:dyDescent="0.35">
      <c r="A2" s="15" t="s">
        <v>44</v>
      </c>
      <c r="B2" s="16" t="s">
        <v>47</v>
      </c>
      <c r="C2" s="17" t="s">
        <v>74</v>
      </c>
      <c r="D2" s="18" t="s">
        <v>69</v>
      </c>
      <c r="E2" s="19" t="s">
        <v>74</v>
      </c>
      <c r="F2" s="20" t="s">
        <v>69</v>
      </c>
      <c r="G2" s="21" t="s">
        <v>40</v>
      </c>
      <c r="H2" s="22" t="s">
        <v>31</v>
      </c>
      <c r="I2" s="22" t="s">
        <v>45</v>
      </c>
      <c r="J2" s="21" t="s">
        <v>3</v>
      </c>
      <c r="K2" s="23" t="s">
        <v>42</v>
      </c>
      <c r="L2" s="355" t="s">
        <v>0</v>
      </c>
      <c r="M2" s="356"/>
      <c r="N2" s="356"/>
      <c r="O2" s="356"/>
      <c r="P2" s="356"/>
      <c r="Q2" s="357"/>
    </row>
    <row r="3" spans="1:17" s="177" customFormat="1" ht="18" thickTop="1" thickBot="1" x14ac:dyDescent="0.35">
      <c r="A3" s="10"/>
      <c r="B3" s="10"/>
      <c r="C3" s="11" t="s">
        <v>48</v>
      </c>
      <c r="D3" s="12"/>
      <c r="E3" s="13" t="s">
        <v>49</v>
      </c>
      <c r="F3" s="14"/>
      <c r="G3" s="10"/>
      <c r="H3" s="10"/>
      <c r="I3" s="10"/>
      <c r="J3" s="10"/>
      <c r="K3" s="10"/>
      <c r="L3" s="358"/>
      <c r="M3" s="359"/>
      <c r="N3" s="359"/>
      <c r="O3" s="359"/>
      <c r="P3" s="359"/>
      <c r="Q3" s="360"/>
    </row>
    <row r="4" spans="1:17" ht="17.25" thickBot="1" x14ac:dyDescent="0.35">
      <c r="A4" s="15" t="s">
        <v>44</v>
      </c>
      <c r="B4" s="16" t="s">
        <v>47</v>
      </c>
      <c r="C4" s="17" t="s">
        <v>74</v>
      </c>
      <c r="D4" s="18" t="s">
        <v>69</v>
      </c>
      <c r="E4" s="19" t="s">
        <v>74</v>
      </c>
      <c r="F4" s="20" t="s">
        <v>69</v>
      </c>
      <c r="G4" s="21" t="s">
        <v>40</v>
      </c>
      <c r="H4" s="22" t="s">
        <v>31</v>
      </c>
      <c r="I4" s="22" t="s">
        <v>45</v>
      </c>
      <c r="J4" s="21" t="s">
        <v>3</v>
      </c>
      <c r="K4" s="23" t="s">
        <v>42</v>
      </c>
      <c r="L4" s="358"/>
      <c r="M4" s="359"/>
      <c r="N4" s="359"/>
      <c r="O4" s="359"/>
      <c r="P4" s="359"/>
      <c r="Q4" s="360"/>
    </row>
    <row r="5" spans="1:17" s="177" customFormat="1" ht="17.25" thickTop="1" x14ac:dyDescent="0.3">
      <c r="A5" s="251">
        <v>44652</v>
      </c>
      <c r="B5" s="279" t="s">
        <v>110</v>
      </c>
      <c r="C5" s="253"/>
      <c r="D5" s="254"/>
      <c r="E5" s="255"/>
      <c r="F5" s="256"/>
      <c r="G5" s="257" t="str">
        <f t="shared" ref="G5:G35" si="0">IF(AND(C5=0,E5=0,D5=0,F5=0),"休",IF(OR(C5=0,E5=0,),"시간확인",IF(C5&gt;E5,IF(D5&gt;0,((24-C5-1)+E5)+(((60-D5)+F5)/60),((24-C5)+E5)+((D5+F5)/60)),IF(D5&gt;0,(E5-C5-1)+(((60-D5)+F5)/60),(E5-C5)+((D5+F5)/60)))))</f>
        <v>休</v>
      </c>
      <c r="H5" s="258"/>
      <c r="I5" s="258"/>
      <c r="J5" s="258"/>
      <c r="K5" s="259"/>
      <c r="L5" s="358"/>
      <c r="M5" s="359"/>
      <c r="N5" s="359"/>
      <c r="O5" s="359"/>
      <c r="P5" s="359"/>
      <c r="Q5" s="360"/>
    </row>
    <row r="6" spans="1:17" s="178" customFormat="1" x14ac:dyDescent="0.3">
      <c r="A6" s="274">
        <v>44653</v>
      </c>
      <c r="B6" s="280" t="s">
        <v>111</v>
      </c>
      <c r="C6" s="275"/>
      <c r="D6" s="276"/>
      <c r="E6" s="277"/>
      <c r="F6" s="278"/>
      <c r="G6" s="281" t="str">
        <f t="shared" si="0"/>
        <v>休</v>
      </c>
      <c r="H6" s="282"/>
      <c r="I6" s="282"/>
      <c r="J6" s="282"/>
      <c r="K6" s="282"/>
      <c r="L6" s="358"/>
      <c r="M6" s="359"/>
      <c r="N6" s="359"/>
      <c r="O6" s="359"/>
      <c r="P6" s="359"/>
      <c r="Q6" s="360"/>
    </row>
    <row r="7" spans="1:17" s="247" customFormat="1" x14ac:dyDescent="0.3">
      <c r="A7" s="233">
        <v>44654</v>
      </c>
      <c r="B7" s="289" t="s">
        <v>112</v>
      </c>
      <c r="C7" s="153"/>
      <c r="D7" s="154"/>
      <c r="E7" s="155"/>
      <c r="F7" s="156"/>
      <c r="G7" s="132" t="str">
        <f t="shared" si="0"/>
        <v>休</v>
      </c>
      <c r="H7" s="157"/>
      <c r="I7" s="157"/>
      <c r="J7" s="157"/>
      <c r="K7" s="158"/>
      <c r="L7" s="358"/>
      <c r="M7" s="359"/>
      <c r="N7" s="359"/>
      <c r="O7" s="359"/>
      <c r="P7" s="359"/>
      <c r="Q7" s="360"/>
    </row>
    <row r="8" spans="1:17" s="249" customFormat="1" x14ac:dyDescent="0.3">
      <c r="A8" s="251">
        <v>44655</v>
      </c>
      <c r="B8" s="279" t="s">
        <v>113</v>
      </c>
      <c r="C8" s="263"/>
      <c r="D8" s="264"/>
      <c r="E8" s="265"/>
      <c r="F8" s="266"/>
      <c r="G8" s="267" t="str">
        <f t="shared" si="0"/>
        <v>休</v>
      </c>
      <c r="H8" s="268"/>
      <c r="I8" s="268"/>
      <c r="J8" s="268"/>
      <c r="K8" s="262"/>
      <c r="L8" s="358"/>
      <c r="M8" s="359"/>
      <c r="N8" s="359"/>
      <c r="O8" s="359"/>
      <c r="P8" s="359"/>
      <c r="Q8" s="360"/>
    </row>
    <row r="9" spans="1:17" s="178" customFormat="1" x14ac:dyDescent="0.3">
      <c r="A9" s="285">
        <v>44656</v>
      </c>
      <c r="B9" s="286" t="s">
        <v>114</v>
      </c>
      <c r="C9" s="287"/>
      <c r="D9" s="287"/>
      <c r="E9" s="287"/>
      <c r="F9" s="287"/>
      <c r="G9" s="287" t="str">
        <f t="shared" si="0"/>
        <v>休</v>
      </c>
      <c r="H9" s="287"/>
      <c r="I9" s="287"/>
      <c r="J9" s="287"/>
      <c r="K9" s="288"/>
      <c r="L9" s="358"/>
      <c r="M9" s="359"/>
      <c r="N9" s="359"/>
      <c r="O9" s="359"/>
      <c r="P9" s="359"/>
      <c r="Q9" s="360"/>
    </row>
    <row r="10" spans="1:17" s="177" customFormat="1" x14ac:dyDescent="0.3">
      <c r="A10" s="251">
        <v>44657</v>
      </c>
      <c r="B10" s="279" t="s">
        <v>115</v>
      </c>
      <c r="C10" s="253"/>
      <c r="D10" s="254"/>
      <c r="E10" s="255"/>
      <c r="F10" s="260"/>
      <c r="G10" s="257" t="str">
        <f t="shared" si="0"/>
        <v>休</v>
      </c>
      <c r="H10" s="261"/>
      <c r="I10" s="261"/>
      <c r="J10" s="261"/>
      <c r="K10" s="262"/>
      <c r="L10" s="358"/>
      <c r="M10" s="359"/>
      <c r="N10" s="359"/>
      <c r="O10" s="359"/>
      <c r="P10" s="359"/>
      <c r="Q10" s="360"/>
    </row>
    <row r="11" spans="1:17" x14ac:dyDescent="0.3">
      <c r="A11" s="251">
        <v>44658</v>
      </c>
      <c r="B11" s="279" t="s">
        <v>116</v>
      </c>
      <c r="C11" s="253"/>
      <c r="D11" s="254"/>
      <c r="E11" s="255"/>
      <c r="F11" s="260"/>
      <c r="G11" s="257" t="str">
        <f t="shared" si="0"/>
        <v>休</v>
      </c>
      <c r="H11" s="261"/>
      <c r="I11" s="261"/>
      <c r="J11" s="261"/>
      <c r="K11" s="262"/>
      <c r="L11" s="358"/>
      <c r="M11" s="359"/>
      <c r="N11" s="359"/>
      <c r="O11" s="359"/>
      <c r="P11" s="359"/>
      <c r="Q11" s="360"/>
    </row>
    <row r="12" spans="1:17" s="177" customFormat="1" x14ac:dyDescent="0.3">
      <c r="A12" s="251">
        <v>44659</v>
      </c>
      <c r="B12" s="279" t="s">
        <v>110</v>
      </c>
      <c r="C12" s="261"/>
      <c r="D12" s="261"/>
      <c r="E12" s="261"/>
      <c r="F12" s="261"/>
      <c r="G12" s="257" t="str">
        <f t="shared" si="0"/>
        <v>休</v>
      </c>
      <c r="H12" s="261"/>
      <c r="I12" s="261"/>
      <c r="J12" s="261"/>
      <c r="K12" s="262"/>
      <c r="L12" s="358"/>
      <c r="M12" s="359"/>
      <c r="N12" s="359"/>
      <c r="O12" s="359"/>
      <c r="P12" s="359"/>
      <c r="Q12" s="360"/>
    </row>
    <row r="13" spans="1:17" s="178" customFormat="1" x14ac:dyDescent="0.3">
      <c r="A13" s="274">
        <v>44660</v>
      </c>
      <c r="B13" s="280" t="s">
        <v>117</v>
      </c>
      <c r="C13" s="275"/>
      <c r="D13" s="276"/>
      <c r="E13" s="277"/>
      <c r="F13" s="278"/>
      <c r="G13" s="281" t="str">
        <f t="shared" si="0"/>
        <v>休</v>
      </c>
      <c r="H13" s="282"/>
      <c r="I13" s="282"/>
      <c r="J13" s="282"/>
      <c r="K13" s="283"/>
      <c r="L13" s="358"/>
      <c r="M13" s="359"/>
      <c r="N13" s="359"/>
      <c r="O13" s="359"/>
      <c r="P13" s="359"/>
      <c r="Q13" s="360"/>
    </row>
    <row r="14" spans="1:17" s="248" customFormat="1" x14ac:dyDescent="0.3">
      <c r="A14" s="233">
        <v>44661</v>
      </c>
      <c r="B14" s="289" t="s">
        <v>112</v>
      </c>
      <c r="C14" s="153"/>
      <c r="D14" s="154"/>
      <c r="E14" s="155"/>
      <c r="F14" s="156"/>
      <c r="G14" s="132" t="str">
        <f t="shared" si="0"/>
        <v>休</v>
      </c>
      <c r="H14" s="157"/>
      <c r="I14" s="157"/>
      <c r="J14" s="157"/>
      <c r="K14" s="158"/>
      <c r="L14" s="361"/>
      <c r="M14" s="362"/>
      <c r="N14" s="362"/>
      <c r="O14" s="362"/>
      <c r="P14" s="362"/>
      <c r="Q14" s="363"/>
    </row>
    <row r="15" spans="1:17" s="250" customFormat="1" x14ac:dyDescent="0.3">
      <c r="A15" s="251">
        <v>44662</v>
      </c>
      <c r="B15" s="279" t="s">
        <v>113</v>
      </c>
      <c r="C15" s="253"/>
      <c r="D15" s="254"/>
      <c r="E15" s="255"/>
      <c r="F15" s="260"/>
      <c r="G15" s="267" t="str">
        <f t="shared" si="0"/>
        <v>休</v>
      </c>
      <c r="H15" s="268"/>
      <c r="I15" s="268"/>
      <c r="J15" s="268"/>
      <c r="K15" s="270"/>
      <c r="L15" s="361"/>
      <c r="M15" s="362"/>
      <c r="N15" s="362"/>
      <c r="O15" s="362"/>
      <c r="P15" s="362"/>
      <c r="Q15" s="363"/>
    </row>
    <row r="16" spans="1:17" s="189" customFormat="1" x14ac:dyDescent="0.3">
      <c r="A16" s="251">
        <v>44663</v>
      </c>
      <c r="B16" s="279" t="s">
        <v>118</v>
      </c>
      <c r="C16" s="253"/>
      <c r="D16" s="254"/>
      <c r="E16" s="255"/>
      <c r="F16" s="260"/>
      <c r="G16" s="269" t="str">
        <f t="shared" si="0"/>
        <v>休</v>
      </c>
      <c r="H16" s="269"/>
      <c r="I16" s="269"/>
      <c r="J16" s="269"/>
      <c r="K16" s="269"/>
      <c r="L16" s="361"/>
      <c r="M16" s="362"/>
      <c r="N16" s="362"/>
      <c r="O16" s="362"/>
      <c r="P16" s="362"/>
      <c r="Q16" s="363"/>
    </row>
    <row r="17" spans="1:17" s="189" customFormat="1" x14ac:dyDescent="0.3">
      <c r="A17" s="251">
        <v>44664</v>
      </c>
      <c r="B17" s="279" t="s">
        <v>119</v>
      </c>
      <c r="C17" s="269"/>
      <c r="D17" s="269"/>
      <c r="E17" s="269"/>
      <c r="F17" s="269"/>
      <c r="G17" s="269" t="str">
        <f t="shared" si="0"/>
        <v>休</v>
      </c>
      <c r="H17" s="269"/>
      <c r="I17" s="269"/>
      <c r="J17" s="269"/>
      <c r="K17" s="269"/>
      <c r="L17" s="358"/>
      <c r="M17" s="359"/>
      <c r="N17" s="359"/>
      <c r="O17" s="359"/>
      <c r="P17" s="359"/>
      <c r="Q17" s="360"/>
    </row>
    <row r="18" spans="1:17" x14ac:dyDescent="0.3">
      <c r="A18" s="251">
        <v>44665</v>
      </c>
      <c r="B18" s="279" t="s">
        <v>120</v>
      </c>
      <c r="C18" s="269"/>
      <c r="D18" s="269"/>
      <c r="E18" s="269"/>
      <c r="F18" s="269"/>
      <c r="G18" s="269" t="str">
        <f t="shared" si="0"/>
        <v>休</v>
      </c>
      <c r="H18" s="269"/>
      <c r="I18" s="269"/>
      <c r="J18" s="269"/>
      <c r="K18" s="269"/>
      <c r="L18" s="358"/>
      <c r="M18" s="359"/>
      <c r="N18" s="359"/>
      <c r="O18" s="359"/>
      <c r="P18" s="359"/>
      <c r="Q18" s="360"/>
    </row>
    <row r="19" spans="1:17" s="177" customFormat="1" x14ac:dyDescent="0.3">
      <c r="A19" s="251">
        <v>44666</v>
      </c>
      <c r="B19" s="279" t="s">
        <v>121</v>
      </c>
      <c r="C19" s="253"/>
      <c r="D19" s="254"/>
      <c r="E19" s="255"/>
      <c r="F19" s="260"/>
      <c r="G19" s="271" t="str">
        <f t="shared" si="0"/>
        <v>休</v>
      </c>
      <c r="H19" s="261"/>
      <c r="I19" s="261"/>
      <c r="J19" s="261"/>
      <c r="K19" s="261"/>
      <c r="L19" s="358"/>
      <c r="M19" s="359"/>
      <c r="N19" s="359"/>
      <c r="O19" s="359"/>
      <c r="P19" s="359"/>
      <c r="Q19" s="360"/>
    </row>
    <row r="20" spans="1:17" s="178" customFormat="1" x14ac:dyDescent="0.3">
      <c r="A20" s="274">
        <v>44667</v>
      </c>
      <c r="B20" s="280" t="s">
        <v>122</v>
      </c>
      <c r="C20" s="275"/>
      <c r="D20" s="276"/>
      <c r="E20" s="277"/>
      <c r="F20" s="278"/>
      <c r="G20" s="281" t="str">
        <f t="shared" si="0"/>
        <v>休</v>
      </c>
      <c r="H20" s="282"/>
      <c r="I20" s="282"/>
      <c r="J20" s="282"/>
      <c r="K20" s="283"/>
      <c r="L20" s="358"/>
      <c r="M20" s="359"/>
      <c r="N20" s="359"/>
      <c r="O20" s="359"/>
      <c r="P20" s="359"/>
      <c r="Q20" s="360"/>
    </row>
    <row r="21" spans="1:17" s="247" customFormat="1" x14ac:dyDescent="0.3">
      <c r="A21" s="233">
        <v>44668</v>
      </c>
      <c r="B21" s="289" t="s">
        <v>112</v>
      </c>
      <c r="C21" s="153"/>
      <c r="D21" s="154"/>
      <c r="E21" s="155"/>
      <c r="F21" s="156"/>
      <c r="G21" s="132" t="str">
        <f t="shared" si="0"/>
        <v>休</v>
      </c>
      <c r="H21" s="157"/>
      <c r="I21" s="157"/>
      <c r="J21" s="157"/>
      <c r="K21" s="158"/>
      <c r="L21" s="358"/>
      <c r="M21" s="359"/>
      <c r="N21" s="359"/>
      <c r="O21" s="359"/>
      <c r="P21" s="359"/>
      <c r="Q21" s="360"/>
    </row>
    <row r="22" spans="1:17" s="249" customFormat="1" x14ac:dyDescent="0.3">
      <c r="A22" s="251">
        <v>44669</v>
      </c>
      <c r="B22" s="279" t="s">
        <v>123</v>
      </c>
      <c r="C22" s="253"/>
      <c r="D22" s="254"/>
      <c r="E22" s="255"/>
      <c r="F22" s="260"/>
      <c r="G22" s="257" t="str">
        <f t="shared" si="0"/>
        <v>休</v>
      </c>
      <c r="H22" s="261"/>
      <c r="I22" s="261"/>
      <c r="J22" s="261"/>
      <c r="K22" s="262"/>
      <c r="L22" s="358"/>
      <c r="M22" s="359"/>
      <c r="N22" s="359"/>
      <c r="O22" s="359"/>
      <c r="P22" s="359"/>
      <c r="Q22" s="360"/>
    </row>
    <row r="23" spans="1:17" s="178" customFormat="1" x14ac:dyDescent="0.3">
      <c r="A23" s="272">
        <v>44670</v>
      </c>
      <c r="B23" s="279" t="s">
        <v>114</v>
      </c>
      <c r="C23" s="253"/>
      <c r="D23" s="254"/>
      <c r="E23" s="255"/>
      <c r="F23" s="260"/>
      <c r="G23" s="257" t="str">
        <f t="shared" si="0"/>
        <v>休</v>
      </c>
      <c r="H23" s="261"/>
      <c r="I23" s="261"/>
      <c r="J23" s="261"/>
      <c r="K23" s="262"/>
      <c r="L23" s="358"/>
      <c r="M23" s="359"/>
      <c r="N23" s="359"/>
      <c r="O23" s="359"/>
      <c r="P23" s="359"/>
      <c r="Q23" s="360"/>
    </row>
    <row r="24" spans="1:17" s="177" customFormat="1" x14ac:dyDescent="0.3">
      <c r="A24" s="251">
        <v>44671</v>
      </c>
      <c r="B24" s="279" t="s">
        <v>115</v>
      </c>
      <c r="C24" s="253"/>
      <c r="D24" s="254"/>
      <c r="E24" s="255"/>
      <c r="F24" s="260"/>
      <c r="G24" s="257" t="str">
        <f t="shared" si="0"/>
        <v>休</v>
      </c>
      <c r="H24" s="261"/>
      <c r="I24" s="261"/>
      <c r="J24" s="261"/>
      <c r="K24" s="262"/>
      <c r="L24" s="358"/>
      <c r="M24" s="359"/>
      <c r="N24" s="359"/>
      <c r="O24" s="359"/>
      <c r="P24" s="359"/>
      <c r="Q24" s="360"/>
    </row>
    <row r="25" spans="1:17" x14ac:dyDescent="0.3">
      <c r="A25" s="251">
        <v>44672</v>
      </c>
      <c r="B25" s="279" t="s">
        <v>116</v>
      </c>
      <c r="C25" s="253"/>
      <c r="D25" s="254"/>
      <c r="E25" s="255"/>
      <c r="F25" s="260"/>
      <c r="G25" s="257" t="str">
        <f t="shared" si="0"/>
        <v>休</v>
      </c>
      <c r="H25" s="261"/>
      <c r="I25" s="261"/>
      <c r="J25" s="261"/>
      <c r="K25" s="262"/>
      <c r="L25" s="358"/>
      <c r="M25" s="359"/>
      <c r="N25" s="359"/>
      <c r="O25" s="359"/>
      <c r="P25" s="359"/>
      <c r="Q25" s="360"/>
    </row>
    <row r="26" spans="1:17" s="177" customFormat="1" x14ac:dyDescent="0.3">
      <c r="A26" s="251">
        <v>44673</v>
      </c>
      <c r="B26" s="279" t="s">
        <v>121</v>
      </c>
      <c r="C26" s="253"/>
      <c r="D26" s="254"/>
      <c r="E26" s="255"/>
      <c r="F26" s="260"/>
      <c r="G26" s="257" t="str">
        <f t="shared" si="0"/>
        <v>休</v>
      </c>
      <c r="H26" s="261"/>
      <c r="I26" s="261"/>
      <c r="J26" s="261"/>
      <c r="K26" s="262"/>
      <c r="L26" s="358"/>
      <c r="M26" s="359"/>
      <c r="N26" s="359"/>
      <c r="O26" s="359"/>
      <c r="P26" s="359"/>
      <c r="Q26" s="360"/>
    </row>
    <row r="27" spans="1:17" s="178" customFormat="1" x14ac:dyDescent="0.3">
      <c r="A27" s="274">
        <v>44674</v>
      </c>
      <c r="B27" s="280" t="s">
        <v>122</v>
      </c>
      <c r="C27" s="275"/>
      <c r="D27" s="276"/>
      <c r="E27" s="277"/>
      <c r="F27" s="278"/>
      <c r="G27" s="281" t="str">
        <f t="shared" si="0"/>
        <v>休</v>
      </c>
      <c r="H27" s="282"/>
      <c r="I27" s="282"/>
      <c r="J27" s="282"/>
      <c r="K27" s="283"/>
      <c r="L27" s="358"/>
      <c r="M27" s="359"/>
      <c r="N27" s="359"/>
      <c r="O27" s="359"/>
      <c r="P27" s="359"/>
      <c r="Q27" s="360"/>
    </row>
    <row r="28" spans="1:17" s="247" customFormat="1" x14ac:dyDescent="0.3">
      <c r="A28" s="233">
        <v>44675</v>
      </c>
      <c r="B28" s="289" t="s">
        <v>112</v>
      </c>
      <c r="C28" s="153"/>
      <c r="D28" s="154"/>
      <c r="E28" s="155"/>
      <c r="F28" s="156"/>
      <c r="G28" s="132" t="str">
        <f t="shared" si="0"/>
        <v>休</v>
      </c>
      <c r="H28" s="157"/>
      <c r="I28" s="157"/>
      <c r="J28" s="157"/>
      <c r="K28" s="158"/>
      <c r="L28" s="358"/>
      <c r="M28" s="359"/>
      <c r="N28" s="359"/>
      <c r="O28" s="359"/>
      <c r="P28" s="359"/>
      <c r="Q28" s="360"/>
    </row>
    <row r="29" spans="1:17" s="249" customFormat="1" x14ac:dyDescent="0.3">
      <c r="A29" s="251">
        <v>44676</v>
      </c>
      <c r="B29" s="279" t="s">
        <v>113</v>
      </c>
      <c r="C29" s="253"/>
      <c r="D29" s="254"/>
      <c r="E29" s="255"/>
      <c r="F29" s="260"/>
      <c r="G29" s="257" t="str">
        <f t="shared" si="0"/>
        <v>休</v>
      </c>
      <c r="H29" s="261"/>
      <c r="I29" s="261"/>
      <c r="J29" s="261"/>
      <c r="K29" s="262"/>
      <c r="L29" s="358"/>
      <c r="M29" s="359"/>
      <c r="N29" s="359"/>
      <c r="O29" s="359"/>
      <c r="P29" s="359"/>
      <c r="Q29" s="360"/>
    </row>
    <row r="30" spans="1:17" s="178" customFormat="1" ht="17.25" thickBot="1" x14ac:dyDescent="0.35">
      <c r="A30" s="251">
        <v>44677</v>
      </c>
      <c r="B30" s="279" t="s">
        <v>118</v>
      </c>
      <c r="C30" s="253"/>
      <c r="D30" s="254"/>
      <c r="E30" s="255"/>
      <c r="F30" s="260"/>
      <c r="G30" s="257" t="str">
        <f t="shared" si="0"/>
        <v>休</v>
      </c>
      <c r="H30" s="261"/>
      <c r="I30" s="261"/>
      <c r="J30" s="261"/>
      <c r="K30" s="262"/>
      <c r="L30" s="364"/>
      <c r="M30" s="365"/>
      <c r="N30" s="365"/>
      <c r="O30" s="365"/>
      <c r="P30" s="365"/>
      <c r="Q30" s="366"/>
    </row>
    <row r="31" spans="1:17" s="177" customFormat="1" x14ac:dyDescent="0.3">
      <c r="A31" s="251">
        <v>44678</v>
      </c>
      <c r="B31" s="279" t="s">
        <v>115</v>
      </c>
      <c r="C31" s="253"/>
      <c r="D31" s="254"/>
      <c r="E31" s="255"/>
      <c r="F31" s="260"/>
      <c r="G31" s="257" t="str">
        <f t="shared" si="0"/>
        <v>休</v>
      </c>
      <c r="H31" s="261"/>
      <c r="I31" s="261"/>
      <c r="J31" s="268"/>
      <c r="K31" s="268"/>
      <c r="L31" s="193"/>
      <c r="M31" s="193"/>
      <c r="N31" s="193"/>
      <c r="O31" s="193"/>
      <c r="P31" s="193"/>
      <c r="Q31" s="193"/>
    </row>
    <row r="32" spans="1:17" s="177" customFormat="1" x14ac:dyDescent="0.3">
      <c r="A32" s="251">
        <v>44679</v>
      </c>
      <c r="B32" s="279" t="s">
        <v>120</v>
      </c>
      <c r="C32" s="273"/>
      <c r="D32" s="254"/>
      <c r="E32" s="255"/>
      <c r="F32" s="260"/>
      <c r="G32" s="257" t="str">
        <f t="shared" si="0"/>
        <v>休</v>
      </c>
      <c r="H32" s="261"/>
      <c r="I32" s="261"/>
      <c r="J32" s="261"/>
      <c r="K32" s="262"/>
      <c r="L32" s="193"/>
      <c r="M32" s="193"/>
      <c r="N32" s="193"/>
      <c r="O32" s="193"/>
      <c r="P32" s="193"/>
      <c r="Q32" s="193"/>
    </row>
    <row r="33" spans="1:17" x14ac:dyDescent="0.3">
      <c r="A33" s="251">
        <v>44680</v>
      </c>
      <c r="B33" s="279" t="s">
        <v>121</v>
      </c>
      <c r="C33" s="273"/>
      <c r="D33" s="254"/>
      <c r="E33" s="255"/>
      <c r="F33" s="260"/>
      <c r="G33" s="257" t="str">
        <f t="shared" si="0"/>
        <v>休</v>
      </c>
      <c r="H33" s="261"/>
      <c r="I33" s="261"/>
      <c r="J33" s="261"/>
      <c r="K33" s="262"/>
      <c r="L33" s="179"/>
      <c r="M33" s="179"/>
      <c r="N33" s="179"/>
      <c r="O33" s="179"/>
      <c r="P33" s="179"/>
      <c r="Q33" s="179"/>
    </row>
    <row r="34" spans="1:17" x14ac:dyDescent="0.3">
      <c r="A34" s="274">
        <v>44681</v>
      </c>
      <c r="B34" s="280" t="s">
        <v>117</v>
      </c>
      <c r="C34" s="284"/>
      <c r="D34" s="276"/>
      <c r="E34" s="277"/>
      <c r="F34" s="278"/>
      <c r="G34" s="281" t="str">
        <f t="shared" si="0"/>
        <v>休</v>
      </c>
      <c r="H34" s="282"/>
      <c r="I34" s="282"/>
      <c r="J34" s="282"/>
      <c r="K34" s="283"/>
      <c r="L34" s="10"/>
      <c r="M34" s="10"/>
      <c r="N34" s="10"/>
      <c r="O34" s="10"/>
      <c r="P34" s="10"/>
      <c r="Q34" s="10"/>
    </row>
    <row r="35" spans="1:17" x14ac:dyDescent="0.3">
      <c r="A35" s="272" t="s">
        <v>109</v>
      </c>
      <c r="B35" s="252"/>
      <c r="C35" s="273"/>
      <c r="D35" s="254"/>
      <c r="E35" s="255"/>
      <c r="F35" s="260"/>
      <c r="G35" s="257" t="str">
        <f t="shared" si="0"/>
        <v>休</v>
      </c>
      <c r="H35" s="261"/>
      <c r="I35" s="261"/>
      <c r="J35" s="261"/>
      <c r="K35" s="262"/>
    </row>
    <row r="36" spans="1:17" ht="17.25" thickBot="1" x14ac:dyDescent="0.35">
      <c r="A36" s="10"/>
      <c r="B36" s="24"/>
      <c r="C36" s="10"/>
      <c r="D36" s="12"/>
      <c r="E36" s="10"/>
      <c r="F36" s="10"/>
      <c r="G36" s="25">
        <f>SUM(G5:G35)</f>
        <v>0</v>
      </c>
      <c r="H36" s="26">
        <f>SUM(H5:H35)</f>
        <v>0</v>
      </c>
      <c r="I36" s="27">
        <f>SUM(I5:I35)</f>
        <v>0</v>
      </c>
      <c r="J36" s="27">
        <f>SUM(J5:J35)</f>
        <v>0</v>
      </c>
      <c r="K36" s="10"/>
    </row>
    <row r="37" spans="1:17" ht="17.25" thickTop="1" x14ac:dyDescent="0.3"/>
  </sheetData>
  <mergeCells count="1">
    <mergeCell ref="L2:Q30"/>
  </mergeCells>
  <phoneticPr fontId="26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Q34"/>
  <sheetViews>
    <sheetView zoomScale="80" zoomScaleNormal="80" workbookViewId="0">
      <selection activeCell="E26" sqref="E26"/>
    </sheetView>
  </sheetViews>
  <sheetFormatPr defaultRowHeight="16.5" x14ac:dyDescent="0.3"/>
  <cols>
    <col min="1" max="1" width="10.625" bestFit="1" customWidth="1"/>
    <col min="3" max="3" width="8.875" bestFit="1" customWidth="1"/>
    <col min="5" max="5" width="8.875" bestFit="1" customWidth="1"/>
  </cols>
  <sheetData>
    <row r="1" spans="1:17" ht="17.25" thickBot="1" x14ac:dyDescent="0.35">
      <c r="A1" s="10"/>
      <c r="B1" s="10"/>
      <c r="C1" s="11" t="s">
        <v>48</v>
      </c>
      <c r="D1" s="12"/>
      <c r="E1" s="13" t="s">
        <v>49</v>
      </c>
      <c r="F1" s="14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17.25" customHeight="1" thickBot="1" x14ac:dyDescent="0.35">
      <c r="A2" s="15" t="s">
        <v>44</v>
      </c>
      <c r="B2" s="16" t="s">
        <v>47</v>
      </c>
      <c r="C2" s="17" t="s">
        <v>74</v>
      </c>
      <c r="D2" s="18" t="s">
        <v>69</v>
      </c>
      <c r="E2" s="19" t="s">
        <v>74</v>
      </c>
      <c r="F2" s="20" t="s">
        <v>69</v>
      </c>
      <c r="G2" s="21" t="s">
        <v>40</v>
      </c>
      <c r="H2" s="22" t="s">
        <v>31</v>
      </c>
      <c r="I2" s="22" t="s">
        <v>45</v>
      </c>
      <c r="J2" s="21" t="s">
        <v>3</v>
      </c>
      <c r="K2" s="23" t="s">
        <v>42</v>
      </c>
      <c r="L2" s="355" t="s">
        <v>0</v>
      </c>
      <c r="M2" s="356"/>
      <c r="N2" s="356"/>
      <c r="O2" s="356"/>
      <c r="P2" s="356"/>
      <c r="Q2" s="357"/>
    </row>
    <row r="3" spans="1:17" s="177" customFormat="1" ht="17.25" thickTop="1" x14ac:dyDescent="0.3">
      <c r="A3" s="272">
        <v>44928</v>
      </c>
      <c r="B3" s="279" t="s">
        <v>113</v>
      </c>
      <c r="C3" s="253"/>
      <c r="D3" s="254"/>
      <c r="E3" s="255"/>
      <c r="F3" s="260"/>
      <c r="G3" s="257" t="str">
        <f t="shared" ref="G3:G32" si="0">IF(AND(C3=0,E3=0,D3=0,F3=0),"休",IF(OR(C3=0,E3=0,),"시간확인",IF(C3&gt;E3,IF(D3&gt;0,((24-C3-1)+E3)+(((60-D3)+F3)/60),((24-C3)+E3)+((D3+F3)/60)),IF(D3&gt;0,(E3-C3-1)+(((60-D3)+F3)/60),(E3-C3)+((D3+F3)/60)))))</f>
        <v>休</v>
      </c>
      <c r="H3" s="261"/>
      <c r="I3" s="261"/>
      <c r="J3" s="261"/>
      <c r="K3" s="262"/>
      <c r="L3" s="358"/>
      <c r="M3" s="359"/>
      <c r="N3" s="359"/>
      <c r="O3" s="359"/>
      <c r="P3" s="359"/>
      <c r="Q3" s="360"/>
    </row>
    <row r="4" spans="1:17" s="178" customFormat="1" x14ac:dyDescent="0.3">
      <c r="A4" s="272">
        <v>44929</v>
      </c>
      <c r="B4" s="279" t="s">
        <v>114</v>
      </c>
      <c r="C4" s="253"/>
      <c r="D4" s="254"/>
      <c r="E4" s="255"/>
      <c r="F4" s="260"/>
      <c r="G4" s="267" t="str">
        <f t="shared" si="0"/>
        <v>休</v>
      </c>
      <c r="H4" s="268"/>
      <c r="I4" s="268"/>
      <c r="J4" s="268"/>
      <c r="K4" s="270"/>
      <c r="L4" s="358"/>
      <c r="M4" s="359"/>
      <c r="N4" s="359"/>
      <c r="O4" s="359"/>
      <c r="P4" s="359"/>
      <c r="Q4" s="360"/>
    </row>
    <row r="5" spans="1:17" s="248" customFormat="1" x14ac:dyDescent="0.3">
      <c r="A5" s="272">
        <v>44930</v>
      </c>
      <c r="B5" s="279" t="s">
        <v>115</v>
      </c>
      <c r="C5" s="253"/>
      <c r="D5" s="254"/>
      <c r="E5" s="255"/>
      <c r="F5" s="260"/>
      <c r="G5" s="269" t="str">
        <f t="shared" si="0"/>
        <v>休</v>
      </c>
      <c r="H5" s="269"/>
      <c r="I5" s="269"/>
      <c r="J5" s="269"/>
      <c r="K5" s="269"/>
      <c r="L5" s="361"/>
      <c r="M5" s="362"/>
      <c r="N5" s="362"/>
      <c r="O5" s="362"/>
      <c r="P5" s="362"/>
      <c r="Q5" s="363"/>
    </row>
    <row r="6" spans="1:17" s="250" customFormat="1" x14ac:dyDescent="0.3">
      <c r="A6" s="272">
        <v>44931</v>
      </c>
      <c r="B6" s="279" t="s">
        <v>116</v>
      </c>
      <c r="C6" s="269"/>
      <c r="D6" s="269"/>
      <c r="E6" s="269"/>
      <c r="F6" s="269"/>
      <c r="G6" s="269" t="str">
        <f t="shared" si="0"/>
        <v>休</v>
      </c>
      <c r="H6" s="269"/>
      <c r="I6" s="269"/>
      <c r="J6" s="269"/>
      <c r="K6" s="269"/>
      <c r="L6" s="361"/>
      <c r="M6" s="362"/>
      <c r="N6" s="362"/>
      <c r="O6" s="362"/>
      <c r="P6" s="362"/>
      <c r="Q6" s="363"/>
    </row>
    <row r="7" spans="1:17" s="189" customFormat="1" x14ac:dyDescent="0.3">
      <c r="A7" s="272">
        <v>44932</v>
      </c>
      <c r="B7" s="279" t="s">
        <v>110</v>
      </c>
      <c r="C7" s="269"/>
      <c r="D7" s="269"/>
      <c r="E7" s="269"/>
      <c r="F7" s="269"/>
      <c r="G7" s="269" t="str">
        <f t="shared" si="0"/>
        <v>休</v>
      </c>
      <c r="H7" s="269"/>
      <c r="I7" s="269"/>
      <c r="J7" s="269"/>
      <c r="K7" s="269"/>
      <c r="L7" s="361"/>
      <c r="M7" s="362"/>
      <c r="N7" s="362"/>
      <c r="O7" s="362"/>
      <c r="P7" s="362"/>
      <c r="Q7" s="363"/>
    </row>
    <row r="8" spans="1:17" s="189" customFormat="1" x14ac:dyDescent="0.3">
      <c r="A8" s="272">
        <v>44933</v>
      </c>
      <c r="B8" s="290" t="s">
        <v>111</v>
      </c>
      <c r="C8" s="291"/>
      <c r="D8" s="292"/>
      <c r="E8" s="293"/>
      <c r="F8" s="294"/>
      <c r="G8" s="298" t="str">
        <f t="shared" si="0"/>
        <v>休</v>
      </c>
      <c r="H8" s="296"/>
      <c r="I8" s="296"/>
      <c r="J8" s="296"/>
      <c r="K8" s="296"/>
      <c r="L8" s="358"/>
      <c r="M8" s="359"/>
      <c r="N8" s="359"/>
      <c r="O8" s="359"/>
      <c r="P8" s="359"/>
      <c r="Q8" s="360"/>
    </row>
    <row r="9" spans="1:17" x14ac:dyDescent="0.3">
      <c r="A9" s="272">
        <v>44934</v>
      </c>
      <c r="B9" s="289" t="s">
        <v>112</v>
      </c>
      <c r="C9" s="153"/>
      <c r="D9" s="154"/>
      <c r="E9" s="155"/>
      <c r="F9" s="156"/>
      <c r="G9" s="132" t="str">
        <f t="shared" si="0"/>
        <v>休</v>
      </c>
      <c r="H9" s="157"/>
      <c r="I9" s="157"/>
      <c r="J9" s="157"/>
      <c r="K9" s="158"/>
      <c r="L9" s="358"/>
      <c r="M9" s="359"/>
      <c r="N9" s="359"/>
      <c r="O9" s="359"/>
      <c r="P9" s="359"/>
      <c r="Q9" s="360"/>
    </row>
    <row r="10" spans="1:17" s="177" customFormat="1" x14ac:dyDescent="0.3">
      <c r="A10" s="272">
        <v>44935</v>
      </c>
      <c r="B10" s="279" t="s">
        <v>113</v>
      </c>
      <c r="C10" s="253"/>
      <c r="D10" s="254"/>
      <c r="E10" s="255"/>
      <c r="F10" s="260"/>
      <c r="G10" s="257" t="str">
        <f t="shared" si="0"/>
        <v>休</v>
      </c>
      <c r="H10" s="261"/>
      <c r="I10" s="261"/>
      <c r="J10" s="261"/>
      <c r="K10" s="262"/>
      <c r="L10" s="358"/>
      <c r="M10" s="359"/>
      <c r="N10" s="359"/>
      <c r="O10" s="359"/>
      <c r="P10" s="359"/>
      <c r="Q10" s="360"/>
    </row>
    <row r="11" spans="1:17" s="178" customFormat="1" x14ac:dyDescent="0.3">
      <c r="A11" s="272">
        <v>44936</v>
      </c>
      <c r="B11" s="279" t="s">
        <v>114</v>
      </c>
      <c r="C11" s="253"/>
      <c r="D11" s="254"/>
      <c r="E11" s="255"/>
      <c r="F11" s="260"/>
      <c r="G11" s="257" t="str">
        <f t="shared" si="0"/>
        <v>休</v>
      </c>
      <c r="H11" s="261"/>
      <c r="I11" s="261"/>
      <c r="J11" s="261"/>
      <c r="K11" s="262"/>
      <c r="L11" s="358"/>
      <c r="M11" s="359"/>
      <c r="N11" s="359"/>
      <c r="O11" s="359"/>
      <c r="P11" s="359"/>
      <c r="Q11" s="360"/>
    </row>
    <row r="12" spans="1:17" s="247" customFormat="1" x14ac:dyDescent="0.3">
      <c r="A12" s="272">
        <v>44937</v>
      </c>
      <c r="B12" s="279" t="s">
        <v>115</v>
      </c>
      <c r="C12" s="253"/>
      <c r="D12" s="254"/>
      <c r="E12" s="255"/>
      <c r="F12" s="260"/>
      <c r="G12" s="257" t="str">
        <f t="shared" si="0"/>
        <v>休</v>
      </c>
      <c r="H12" s="261"/>
      <c r="I12" s="261"/>
      <c r="J12" s="261"/>
      <c r="K12" s="262"/>
      <c r="L12" s="358"/>
      <c r="M12" s="359"/>
      <c r="N12" s="359"/>
      <c r="O12" s="359"/>
      <c r="P12" s="359"/>
      <c r="Q12" s="360"/>
    </row>
    <row r="13" spans="1:17" s="249" customFormat="1" x14ac:dyDescent="0.3">
      <c r="A13" s="272">
        <v>44938</v>
      </c>
      <c r="B13" s="279" t="s">
        <v>116</v>
      </c>
      <c r="C13" s="253"/>
      <c r="D13" s="254"/>
      <c r="E13" s="255"/>
      <c r="F13" s="260"/>
      <c r="G13" s="257" t="str">
        <f t="shared" si="0"/>
        <v>休</v>
      </c>
      <c r="H13" s="261"/>
      <c r="I13" s="261"/>
      <c r="J13" s="261"/>
      <c r="K13" s="262"/>
      <c r="L13" s="358"/>
      <c r="M13" s="359"/>
      <c r="N13" s="359"/>
      <c r="O13" s="359"/>
      <c r="P13" s="359"/>
      <c r="Q13" s="360"/>
    </row>
    <row r="14" spans="1:17" s="178" customFormat="1" x14ac:dyDescent="0.3">
      <c r="A14" s="272">
        <v>44939</v>
      </c>
      <c r="B14" s="279" t="s">
        <v>110</v>
      </c>
      <c r="C14" s="253"/>
      <c r="D14" s="254"/>
      <c r="E14" s="255"/>
      <c r="F14" s="260"/>
      <c r="G14" s="257" t="str">
        <f t="shared" si="0"/>
        <v>休</v>
      </c>
      <c r="H14" s="261"/>
      <c r="I14" s="261"/>
      <c r="J14" s="261"/>
      <c r="K14" s="262"/>
      <c r="L14" s="358"/>
      <c r="M14" s="359"/>
      <c r="N14" s="359"/>
      <c r="O14" s="359"/>
      <c r="P14" s="359"/>
      <c r="Q14" s="360"/>
    </row>
    <row r="15" spans="1:17" s="177" customFormat="1" x14ac:dyDescent="0.3">
      <c r="A15" s="272">
        <v>44940</v>
      </c>
      <c r="B15" s="290" t="s">
        <v>111</v>
      </c>
      <c r="C15" s="291"/>
      <c r="D15" s="292"/>
      <c r="E15" s="293"/>
      <c r="F15" s="294"/>
      <c r="G15" s="295" t="str">
        <f t="shared" si="0"/>
        <v>休</v>
      </c>
      <c r="H15" s="296"/>
      <c r="I15" s="296"/>
      <c r="J15" s="296"/>
      <c r="K15" s="297"/>
      <c r="L15" s="358"/>
      <c r="M15" s="359"/>
      <c r="N15" s="359"/>
      <c r="O15" s="359"/>
      <c r="P15" s="359"/>
      <c r="Q15" s="360"/>
    </row>
    <row r="16" spans="1:17" x14ac:dyDescent="0.3">
      <c r="A16" s="272">
        <v>44941</v>
      </c>
      <c r="B16" s="289" t="s">
        <v>112</v>
      </c>
      <c r="C16" s="153"/>
      <c r="D16" s="154"/>
      <c r="E16" s="155"/>
      <c r="F16" s="156"/>
      <c r="G16" s="132" t="str">
        <f t="shared" si="0"/>
        <v>休</v>
      </c>
      <c r="H16" s="157"/>
      <c r="I16" s="157"/>
      <c r="J16" s="157"/>
      <c r="K16" s="158"/>
      <c r="L16" s="358"/>
      <c r="M16" s="359"/>
      <c r="N16" s="359"/>
      <c r="O16" s="359"/>
      <c r="P16" s="359"/>
      <c r="Q16" s="360"/>
    </row>
    <row r="17" spans="1:17" s="177" customFormat="1" x14ac:dyDescent="0.3">
      <c r="A17" s="272">
        <v>44942</v>
      </c>
      <c r="B17" s="279" t="s">
        <v>113</v>
      </c>
      <c r="C17" s="253"/>
      <c r="D17" s="254"/>
      <c r="E17" s="255"/>
      <c r="F17" s="260"/>
      <c r="G17" s="257" t="str">
        <f t="shared" si="0"/>
        <v>休</v>
      </c>
      <c r="H17" s="261"/>
      <c r="I17" s="261"/>
      <c r="J17" s="261"/>
      <c r="K17" s="262"/>
      <c r="L17" s="358"/>
      <c r="M17" s="359"/>
      <c r="N17" s="359"/>
      <c r="O17" s="359"/>
      <c r="P17" s="359"/>
      <c r="Q17" s="360"/>
    </row>
    <row r="18" spans="1:17" s="178" customFormat="1" x14ac:dyDescent="0.3">
      <c r="A18" s="272">
        <v>44943</v>
      </c>
      <c r="B18" s="279" t="s">
        <v>114</v>
      </c>
      <c r="C18" s="253"/>
      <c r="D18" s="254"/>
      <c r="E18" s="255"/>
      <c r="F18" s="260"/>
      <c r="G18" s="257" t="str">
        <f t="shared" si="0"/>
        <v>休</v>
      </c>
      <c r="H18" s="261"/>
      <c r="I18" s="261"/>
      <c r="J18" s="261"/>
      <c r="K18" s="262"/>
      <c r="L18" s="358"/>
      <c r="M18" s="359"/>
      <c r="N18" s="359"/>
      <c r="O18" s="359"/>
      <c r="P18" s="359"/>
      <c r="Q18" s="360"/>
    </row>
    <row r="19" spans="1:17" s="178" customFormat="1" x14ac:dyDescent="0.3">
      <c r="A19" s="272">
        <v>44944</v>
      </c>
      <c r="B19" s="279" t="s">
        <v>72</v>
      </c>
      <c r="C19" s="253"/>
      <c r="D19" s="254"/>
      <c r="E19" s="255"/>
      <c r="F19" s="260"/>
      <c r="G19" s="257" t="str">
        <f t="shared" si="0"/>
        <v>休</v>
      </c>
      <c r="H19" s="261"/>
      <c r="I19" s="261"/>
      <c r="J19" s="261"/>
      <c r="K19" s="262"/>
      <c r="L19" s="358"/>
      <c r="M19" s="359"/>
      <c r="N19" s="359"/>
      <c r="O19" s="359"/>
      <c r="P19" s="359"/>
      <c r="Q19" s="360"/>
    </row>
    <row r="20" spans="1:17" s="178" customFormat="1" x14ac:dyDescent="0.3">
      <c r="A20" s="272">
        <v>44945</v>
      </c>
      <c r="B20" s="279" t="s">
        <v>67</v>
      </c>
      <c r="C20" s="253"/>
      <c r="D20" s="254"/>
      <c r="E20" s="255"/>
      <c r="F20" s="260"/>
      <c r="G20" s="257" t="str">
        <f t="shared" si="0"/>
        <v>休</v>
      </c>
      <c r="H20" s="261"/>
      <c r="I20" s="261"/>
      <c r="J20" s="261"/>
      <c r="K20" s="262"/>
      <c r="L20" s="358"/>
      <c r="M20" s="359"/>
      <c r="N20" s="359"/>
      <c r="O20" s="359"/>
      <c r="P20" s="359"/>
      <c r="Q20" s="360"/>
    </row>
    <row r="21" spans="1:17" s="247" customFormat="1" x14ac:dyDescent="0.3">
      <c r="A21" s="272">
        <v>44946</v>
      </c>
      <c r="B21" s="279" t="s">
        <v>68</v>
      </c>
      <c r="C21" s="253"/>
      <c r="D21" s="254"/>
      <c r="E21" s="255"/>
      <c r="F21" s="260"/>
      <c r="G21" s="257" t="str">
        <f t="shared" si="0"/>
        <v>休</v>
      </c>
      <c r="H21" s="261"/>
      <c r="I21" s="261"/>
      <c r="J21" s="261"/>
      <c r="K21" s="262"/>
      <c r="L21" s="358"/>
      <c r="M21" s="359"/>
      <c r="N21" s="359"/>
      <c r="O21" s="359"/>
      <c r="P21" s="359"/>
      <c r="Q21" s="360"/>
    </row>
    <row r="22" spans="1:17" s="247" customFormat="1" x14ac:dyDescent="0.3">
      <c r="A22" s="272">
        <v>44947</v>
      </c>
      <c r="B22" s="290" t="s">
        <v>111</v>
      </c>
      <c r="C22" s="291"/>
      <c r="D22" s="292"/>
      <c r="E22" s="293"/>
      <c r="F22" s="294"/>
      <c r="G22" s="295" t="str">
        <f t="shared" si="0"/>
        <v>休</v>
      </c>
      <c r="H22" s="296"/>
      <c r="I22" s="296"/>
      <c r="J22" s="296"/>
      <c r="K22" s="297"/>
      <c r="L22" s="358"/>
      <c r="M22" s="359"/>
      <c r="N22" s="359"/>
      <c r="O22" s="359"/>
      <c r="P22" s="359"/>
      <c r="Q22" s="360"/>
    </row>
    <row r="23" spans="1:17" s="249" customFormat="1" x14ac:dyDescent="0.3">
      <c r="A23" s="272">
        <v>44948</v>
      </c>
      <c r="B23" s="289" t="s">
        <v>112</v>
      </c>
      <c r="C23" s="153"/>
      <c r="D23" s="154"/>
      <c r="E23" s="155"/>
      <c r="F23" s="156"/>
      <c r="G23" s="132" t="str">
        <f t="shared" si="0"/>
        <v>休</v>
      </c>
      <c r="H23" s="157"/>
      <c r="I23" s="157"/>
      <c r="J23" s="157"/>
      <c r="K23" s="158"/>
      <c r="L23" s="358"/>
      <c r="M23" s="359"/>
      <c r="N23" s="359"/>
      <c r="O23" s="359"/>
      <c r="P23" s="359"/>
      <c r="Q23" s="360"/>
    </row>
    <row r="24" spans="1:17" s="249" customFormat="1" x14ac:dyDescent="0.3">
      <c r="A24" s="272">
        <v>44949</v>
      </c>
      <c r="B24" s="279" t="s">
        <v>70</v>
      </c>
      <c r="C24" s="273"/>
      <c r="D24" s="254"/>
      <c r="E24" s="255"/>
      <c r="F24" s="260"/>
      <c r="G24" s="257" t="str">
        <f t="shared" si="0"/>
        <v>休</v>
      </c>
      <c r="H24" s="261"/>
      <c r="I24" s="261"/>
      <c r="J24" s="268"/>
      <c r="K24" s="299"/>
      <c r="L24" s="358"/>
      <c r="M24" s="359"/>
      <c r="N24" s="359"/>
      <c r="O24" s="359"/>
      <c r="P24" s="359"/>
      <c r="Q24" s="360"/>
    </row>
    <row r="25" spans="1:17" s="249" customFormat="1" x14ac:dyDescent="0.3">
      <c r="A25" s="272">
        <v>44950</v>
      </c>
      <c r="B25" s="279" t="s">
        <v>73</v>
      </c>
      <c r="C25" s="174"/>
      <c r="D25" s="31"/>
      <c r="E25" s="32"/>
      <c r="F25" s="33"/>
      <c r="G25" s="34" t="str">
        <f t="shared" si="0"/>
        <v>休</v>
      </c>
      <c r="H25" s="35"/>
      <c r="I25" s="35"/>
      <c r="J25" s="35"/>
      <c r="K25" s="36"/>
      <c r="L25" s="358"/>
      <c r="M25" s="359"/>
      <c r="N25" s="359"/>
      <c r="O25" s="359"/>
      <c r="P25" s="359"/>
      <c r="Q25" s="360"/>
    </row>
    <row r="26" spans="1:17" s="249" customFormat="1" x14ac:dyDescent="0.3">
      <c r="A26" s="272">
        <v>44951</v>
      </c>
      <c r="B26" s="279" t="s">
        <v>72</v>
      </c>
      <c r="C26" s="174"/>
      <c r="D26" s="31"/>
      <c r="E26" s="32"/>
      <c r="F26" s="33"/>
      <c r="G26" s="34" t="str">
        <f t="shared" si="0"/>
        <v>休</v>
      </c>
      <c r="H26" s="35"/>
      <c r="I26" s="35"/>
      <c r="J26" s="35"/>
      <c r="K26" s="36"/>
      <c r="L26" s="358"/>
      <c r="M26" s="359"/>
      <c r="N26" s="359"/>
      <c r="O26" s="359"/>
      <c r="P26" s="359"/>
      <c r="Q26" s="360"/>
    </row>
    <row r="27" spans="1:17" s="249" customFormat="1" x14ac:dyDescent="0.3">
      <c r="A27" s="272">
        <v>44952</v>
      </c>
      <c r="B27" s="279" t="s">
        <v>67</v>
      </c>
      <c r="C27" s="273"/>
      <c r="D27" s="254"/>
      <c r="E27" s="255"/>
      <c r="F27" s="260"/>
      <c r="G27" s="257" t="str">
        <f t="shared" si="0"/>
        <v>休</v>
      </c>
      <c r="H27" s="261"/>
      <c r="I27" s="261"/>
      <c r="J27" s="268"/>
      <c r="K27" s="299"/>
      <c r="L27" s="358"/>
      <c r="M27" s="359"/>
      <c r="N27" s="359"/>
      <c r="O27" s="359"/>
      <c r="P27" s="359"/>
      <c r="Q27" s="360"/>
    </row>
    <row r="28" spans="1:17" s="249" customFormat="1" x14ac:dyDescent="0.3">
      <c r="A28" s="272">
        <v>44953</v>
      </c>
      <c r="B28" s="279" t="s">
        <v>68</v>
      </c>
      <c r="C28" s="273"/>
      <c r="D28" s="254"/>
      <c r="E28" s="255"/>
      <c r="F28" s="260"/>
      <c r="G28" s="257"/>
      <c r="H28" s="261"/>
      <c r="I28" s="261"/>
      <c r="J28" s="268"/>
      <c r="K28" s="299"/>
      <c r="L28" s="358"/>
      <c r="M28" s="359"/>
      <c r="N28" s="359"/>
      <c r="O28" s="359"/>
      <c r="P28" s="359"/>
      <c r="Q28" s="360"/>
    </row>
    <row r="29" spans="1:17" s="249" customFormat="1" x14ac:dyDescent="0.3">
      <c r="A29" s="272">
        <v>44954</v>
      </c>
      <c r="B29" s="290" t="s">
        <v>111</v>
      </c>
      <c r="C29" s="291"/>
      <c r="D29" s="292"/>
      <c r="E29" s="293"/>
      <c r="F29" s="294"/>
      <c r="G29" s="295" t="str">
        <f t="shared" ref="G29:G30" si="1">IF(AND(C29=0,E29=0,D29=0,F29=0),"休",IF(OR(C29=0,E29=0,),"시간확인",IF(C29&gt;E29,IF(D29&gt;0,((24-C29-1)+E29)+(((60-D29)+F29)/60),((24-C29)+E29)+((D29+F29)/60)),IF(D29&gt;0,(E29-C29-1)+(((60-D29)+F29)/60),(E29-C29)+((D29+F29)/60)))))</f>
        <v>休</v>
      </c>
      <c r="H29" s="296"/>
      <c r="I29" s="296"/>
      <c r="J29" s="296"/>
      <c r="K29" s="297"/>
      <c r="L29" s="358"/>
      <c r="M29" s="359"/>
      <c r="N29" s="359"/>
      <c r="O29" s="359"/>
      <c r="P29" s="359"/>
      <c r="Q29" s="360"/>
    </row>
    <row r="30" spans="1:17" s="249" customFormat="1" x14ac:dyDescent="0.3">
      <c r="A30" s="272">
        <v>44955</v>
      </c>
      <c r="B30" s="289" t="s">
        <v>112</v>
      </c>
      <c r="C30" s="153"/>
      <c r="D30" s="154"/>
      <c r="E30" s="155"/>
      <c r="F30" s="156"/>
      <c r="G30" s="132" t="str">
        <f t="shared" si="1"/>
        <v>休</v>
      </c>
      <c r="H30" s="157"/>
      <c r="I30" s="157"/>
      <c r="J30" s="157"/>
      <c r="K30" s="158"/>
      <c r="L30" s="358"/>
      <c r="M30" s="359"/>
      <c r="N30" s="359"/>
      <c r="O30" s="359"/>
      <c r="P30" s="359"/>
      <c r="Q30" s="360"/>
    </row>
    <row r="31" spans="1:17" s="249" customFormat="1" x14ac:dyDescent="0.3">
      <c r="A31" s="272">
        <v>44956</v>
      </c>
      <c r="B31" s="279" t="s">
        <v>70</v>
      </c>
      <c r="C31" s="273"/>
      <c r="D31" s="254"/>
      <c r="E31" s="255"/>
      <c r="F31" s="260"/>
      <c r="G31" s="257"/>
      <c r="H31" s="261"/>
      <c r="I31" s="261"/>
      <c r="J31" s="268"/>
      <c r="K31" s="299"/>
      <c r="L31" s="358"/>
      <c r="M31" s="359"/>
      <c r="N31" s="359"/>
      <c r="O31" s="359"/>
      <c r="P31" s="359"/>
      <c r="Q31" s="360"/>
    </row>
    <row r="32" spans="1:17" s="249" customFormat="1" x14ac:dyDescent="0.3">
      <c r="A32" s="272">
        <v>44957</v>
      </c>
      <c r="B32" s="279" t="s">
        <v>73</v>
      </c>
      <c r="C32" s="273"/>
      <c r="D32" s="254"/>
      <c r="E32" s="255"/>
      <c r="F32" s="260"/>
      <c r="G32" s="257" t="str">
        <f t="shared" si="0"/>
        <v>休</v>
      </c>
      <c r="H32" s="261"/>
      <c r="I32" s="261"/>
      <c r="J32" s="268"/>
      <c r="K32" s="299"/>
      <c r="L32" s="358"/>
      <c r="M32" s="359"/>
      <c r="N32" s="359"/>
      <c r="O32" s="359"/>
      <c r="P32" s="359"/>
      <c r="Q32" s="360"/>
    </row>
    <row r="33" spans="1:17" ht="17.25" thickBot="1" x14ac:dyDescent="0.35">
      <c r="A33" s="10"/>
      <c r="B33" s="24"/>
      <c r="C33" s="10"/>
      <c r="D33" s="12"/>
      <c r="E33" s="10"/>
      <c r="F33" s="10"/>
      <c r="G33" s="25">
        <f>SUM(G3:G32)</f>
        <v>0</v>
      </c>
      <c r="H33" s="26">
        <f>SUM(H3:H32)</f>
        <v>0</v>
      </c>
      <c r="I33" s="27">
        <f>SUM(I3:I32)</f>
        <v>0</v>
      </c>
      <c r="J33" s="27">
        <f>SUM(J3:J32)</f>
        <v>0</v>
      </c>
      <c r="K33" s="10"/>
      <c r="L33" s="10"/>
      <c r="M33" s="10"/>
      <c r="N33" s="10"/>
      <c r="O33" s="10"/>
      <c r="P33" s="10"/>
      <c r="Q33" s="10"/>
    </row>
    <row r="34" spans="1:17" ht="17.25" thickTop="1" x14ac:dyDescent="0.3"/>
  </sheetData>
  <mergeCells count="1">
    <mergeCell ref="L2:Q32"/>
  </mergeCells>
  <phoneticPr fontId="26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Q34"/>
  <sheetViews>
    <sheetView zoomScale="80" zoomScaleNormal="80" workbookViewId="0">
      <selection activeCell="I7" sqref="I7"/>
    </sheetView>
  </sheetViews>
  <sheetFormatPr defaultRowHeight="16.5" x14ac:dyDescent="0.3"/>
  <cols>
    <col min="1" max="1" width="10.625" bestFit="1" customWidth="1"/>
    <col min="3" max="3" width="8.875" bestFit="1" customWidth="1"/>
    <col min="5" max="5" width="8.875" bestFit="1" customWidth="1"/>
  </cols>
  <sheetData>
    <row r="1" spans="1:17" ht="17.25" thickBot="1" x14ac:dyDescent="0.35">
      <c r="A1" s="10"/>
      <c r="B1" s="10"/>
      <c r="C1" s="11" t="s">
        <v>48</v>
      </c>
      <c r="D1" s="12"/>
      <c r="E1" s="13" t="s">
        <v>49</v>
      </c>
      <c r="F1" s="14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17.25" customHeight="1" thickBot="1" x14ac:dyDescent="0.35">
      <c r="A2" s="15" t="s">
        <v>44</v>
      </c>
      <c r="B2" s="16" t="s">
        <v>47</v>
      </c>
      <c r="C2" s="17" t="s">
        <v>74</v>
      </c>
      <c r="D2" s="18" t="s">
        <v>69</v>
      </c>
      <c r="E2" s="19" t="s">
        <v>74</v>
      </c>
      <c r="F2" s="20" t="s">
        <v>69</v>
      </c>
      <c r="G2" s="21" t="s">
        <v>40</v>
      </c>
      <c r="H2" s="22" t="s">
        <v>31</v>
      </c>
      <c r="I2" s="22" t="s">
        <v>45</v>
      </c>
      <c r="J2" s="21" t="s">
        <v>175</v>
      </c>
      <c r="K2" s="23" t="s">
        <v>42</v>
      </c>
      <c r="L2" s="355" t="s">
        <v>0</v>
      </c>
      <c r="M2" s="356"/>
      <c r="N2" s="356"/>
      <c r="O2" s="356"/>
      <c r="P2" s="356"/>
      <c r="Q2" s="357"/>
    </row>
    <row r="3" spans="1:17" s="177" customFormat="1" ht="17.25" thickTop="1" x14ac:dyDescent="0.3">
      <c r="A3" s="272">
        <v>44928</v>
      </c>
      <c r="B3" s="279" t="s">
        <v>113</v>
      </c>
      <c r="C3" s="253">
        <v>19</v>
      </c>
      <c r="D3" s="254">
        <v>30</v>
      </c>
      <c r="E3" s="255">
        <v>22</v>
      </c>
      <c r="F3" s="260">
        <v>30</v>
      </c>
      <c r="G3" s="257">
        <f t="shared" ref="G3:G32" si="0">IF(AND(C3=0,E3=0,D3=0,F3=0),"休",IF(OR(C3=0,E3=0,),"시간확인",IF(C3&gt;E3,IF(D3&gt;0,((24-C3-1)+E3)+(((60-D3)+F3)/60),((24-C3)+E3)+((D3+F3)/60)),IF(D3&gt;0,(E3-C3-1)+(((60-D3)+F3)/60),(E3-C3)+((D3+F3)/60)))))</f>
        <v>3</v>
      </c>
      <c r="H3" s="261">
        <v>1</v>
      </c>
      <c r="I3" s="261"/>
      <c r="J3" s="261"/>
      <c r="K3" s="262"/>
      <c r="L3" s="358"/>
      <c r="M3" s="359"/>
      <c r="N3" s="359"/>
      <c r="O3" s="359"/>
      <c r="P3" s="359"/>
      <c r="Q3" s="360"/>
    </row>
    <row r="4" spans="1:17" s="178" customFormat="1" x14ac:dyDescent="0.3">
      <c r="A4" s="272">
        <v>44929</v>
      </c>
      <c r="B4" s="279" t="s">
        <v>114</v>
      </c>
      <c r="C4" s="253">
        <v>19</v>
      </c>
      <c r="D4" s="254">
        <v>30</v>
      </c>
      <c r="E4" s="255">
        <v>22</v>
      </c>
      <c r="F4" s="260">
        <v>30</v>
      </c>
      <c r="G4" s="267">
        <f t="shared" si="0"/>
        <v>3</v>
      </c>
      <c r="H4" s="268">
        <v>1</v>
      </c>
      <c r="I4" s="268"/>
      <c r="J4" s="268">
        <v>3</v>
      </c>
      <c r="K4" s="270"/>
      <c r="L4" s="358"/>
      <c r="M4" s="359"/>
      <c r="N4" s="359"/>
      <c r="O4" s="359"/>
      <c r="P4" s="359"/>
      <c r="Q4" s="360"/>
    </row>
    <row r="5" spans="1:17" s="248" customFormat="1" x14ac:dyDescent="0.3">
      <c r="A5" s="272">
        <v>44930</v>
      </c>
      <c r="B5" s="279" t="s">
        <v>115</v>
      </c>
      <c r="C5" s="253">
        <v>19</v>
      </c>
      <c r="D5" s="254">
        <v>30</v>
      </c>
      <c r="E5" s="255">
        <v>22</v>
      </c>
      <c r="F5" s="260">
        <v>30</v>
      </c>
      <c r="G5" s="269">
        <f t="shared" si="0"/>
        <v>3</v>
      </c>
      <c r="H5" s="269">
        <v>1</v>
      </c>
      <c r="I5" s="269"/>
      <c r="J5" s="269">
        <v>1</v>
      </c>
      <c r="K5" s="269"/>
      <c r="L5" s="361"/>
      <c r="M5" s="362"/>
      <c r="N5" s="362"/>
      <c r="O5" s="362"/>
      <c r="P5" s="362"/>
      <c r="Q5" s="363"/>
    </row>
    <row r="6" spans="1:17" s="250" customFormat="1" x14ac:dyDescent="0.3">
      <c r="A6" s="272">
        <v>44931</v>
      </c>
      <c r="B6" s="279" t="s">
        <v>116</v>
      </c>
      <c r="C6" s="269">
        <v>19</v>
      </c>
      <c r="D6" s="269">
        <v>30</v>
      </c>
      <c r="E6" s="269">
        <v>22</v>
      </c>
      <c r="F6" s="269">
        <v>30</v>
      </c>
      <c r="G6" s="269">
        <f t="shared" si="0"/>
        <v>3</v>
      </c>
      <c r="H6" s="269">
        <v>1</v>
      </c>
      <c r="I6" s="269"/>
      <c r="J6" s="269">
        <v>1</v>
      </c>
      <c r="K6" s="269"/>
      <c r="L6" s="361"/>
      <c r="M6" s="362"/>
      <c r="N6" s="362"/>
      <c r="O6" s="362"/>
      <c r="P6" s="362"/>
      <c r="Q6" s="363"/>
    </row>
    <row r="7" spans="1:17" s="189" customFormat="1" x14ac:dyDescent="0.3">
      <c r="A7" s="272">
        <v>44932</v>
      </c>
      <c r="B7" s="279" t="s">
        <v>110</v>
      </c>
      <c r="C7" s="269">
        <v>19</v>
      </c>
      <c r="D7" s="269">
        <v>30</v>
      </c>
      <c r="E7" s="269">
        <v>22</v>
      </c>
      <c r="F7" s="269">
        <v>30</v>
      </c>
      <c r="G7" s="269">
        <f t="shared" si="0"/>
        <v>3</v>
      </c>
      <c r="H7" s="269">
        <v>1</v>
      </c>
      <c r="I7" s="269"/>
      <c r="J7" s="269"/>
      <c r="K7" s="269"/>
      <c r="L7" s="361"/>
      <c r="M7" s="362"/>
      <c r="N7" s="362"/>
      <c r="O7" s="362"/>
      <c r="P7" s="362"/>
      <c r="Q7" s="363"/>
    </row>
    <row r="8" spans="1:17" s="189" customFormat="1" x14ac:dyDescent="0.3">
      <c r="A8" s="272">
        <v>44933</v>
      </c>
      <c r="B8" s="290" t="s">
        <v>111</v>
      </c>
      <c r="C8" s="291"/>
      <c r="D8" s="292"/>
      <c r="E8" s="293"/>
      <c r="F8" s="294"/>
      <c r="G8" s="298" t="str">
        <f t="shared" si="0"/>
        <v>休</v>
      </c>
      <c r="H8" s="296"/>
      <c r="I8" s="296"/>
      <c r="J8" s="296"/>
      <c r="K8" s="296"/>
      <c r="L8" s="358"/>
      <c r="M8" s="359"/>
      <c r="N8" s="359"/>
      <c r="O8" s="359"/>
      <c r="P8" s="359"/>
      <c r="Q8" s="360"/>
    </row>
    <row r="9" spans="1:17" x14ac:dyDescent="0.3">
      <c r="A9" s="272">
        <v>44934</v>
      </c>
      <c r="B9" s="289" t="s">
        <v>112</v>
      </c>
      <c r="C9" s="153"/>
      <c r="D9" s="154"/>
      <c r="E9" s="155"/>
      <c r="F9" s="156"/>
      <c r="G9" s="132" t="str">
        <f t="shared" si="0"/>
        <v>休</v>
      </c>
      <c r="H9" s="157"/>
      <c r="I9" s="157"/>
      <c r="J9" s="157"/>
      <c r="K9" s="158"/>
      <c r="L9" s="358"/>
      <c r="M9" s="359"/>
      <c r="N9" s="359"/>
      <c r="O9" s="359"/>
      <c r="P9" s="359"/>
      <c r="Q9" s="360"/>
    </row>
    <row r="10" spans="1:17" s="177" customFormat="1" x14ac:dyDescent="0.3">
      <c r="A10" s="272">
        <v>44935</v>
      </c>
      <c r="B10" s="279" t="s">
        <v>113</v>
      </c>
      <c r="C10" s="253"/>
      <c r="D10" s="254"/>
      <c r="E10" s="255"/>
      <c r="F10" s="260"/>
      <c r="G10" s="257" t="str">
        <f t="shared" si="0"/>
        <v>休</v>
      </c>
      <c r="H10" s="261"/>
      <c r="I10" s="261"/>
      <c r="J10" s="261"/>
      <c r="K10" s="262"/>
      <c r="L10" s="358"/>
      <c r="M10" s="359"/>
      <c r="N10" s="359"/>
      <c r="O10" s="359"/>
      <c r="P10" s="359"/>
      <c r="Q10" s="360"/>
    </row>
    <row r="11" spans="1:17" s="178" customFormat="1" x14ac:dyDescent="0.3">
      <c r="A11" s="272">
        <v>44936</v>
      </c>
      <c r="B11" s="279" t="s">
        <v>114</v>
      </c>
      <c r="C11" s="253"/>
      <c r="D11" s="254"/>
      <c r="E11" s="255"/>
      <c r="F11" s="260"/>
      <c r="G11" s="257" t="str">
        <f t="shared" si="0"/>
        <v>休</v>
      </c>
      <c r="H11" s="261"/>
      <c r="I11" s="261"/>
      <c r="J11" s="261"/>
      <c r="K11" s="262"/>
      <c r="L11" s="358"/>
      <c r="M11" s="359"/>
      <c r="N11" s="359"/>
      <c r="O11" s="359"/>
      <c r="P11" s="359"/>
      <c r="Q11" s="360"/>
    </row>
    <row r="12" spans="1:17" s="247" customFormat="1" x14ac:dyDescent="0.3">
      <c r="A12" s="272">
        <v>44937</v>
      </c>
      <c r="B12" s="279" t="s">
        <v>115</v>
      </c>
      <c r="C12" s="253"/>
      <c r="D12" s="254"/>
      <c r="E12" s="255"/>
      <c r="F12" s="260"/>
      <c r="G12" s="257" t="str">
        <f t="shared" si="0"/>
        <v>休</v>
      </c>
      <c r="H12" s="261"/>
      <c r="I12" s="261"/>
      <c r="J12" s="261"/>
      <c r="K12" s="262"/>
      <c r="L12" s="358"/>
      <c r="M12" s="359"/>
      <c r="N12" s="359"/>
      <c r="O12" s="359"/>
      <c r="P12" s="359"/>
      <c r="Q12" s="360"/>
    </row>
    <row r="13" spans="1:17" s="249" customFormat="1" x14ac:dyDescent="0.3">
      <c r="A13" s="272">
        <v>44938</v>
      </c>
      <c r="B13" s="279" t="s">
        <v>116</v>
      </c>
      <c r="C13" s="253"/>
      <c r="D13" s="254"/>
      <c r="E13" s="255"/>
      <c r="F13" s="260"/>
      <c r="G13" s="257" t="str">
        <f t="shared" si="0"/>
        <v>休</v>
      </c>
      <c r="H13" s="261"/>
      <c r="I13" s="261"/>
      <c r="J13" s="261"/>
      <c r="K13" s="262"/>
      <c r="L13" s="358"/>
      <c r="M13" s="359"/>
      <c r="N13" s="359"/>
      <c r="O13" s="359"/>
      <c r="P13" s="359"/>
      <c r="Q13" s="360"/>
    </row>
    <row r="14" spans="1:17" s="178" customFormat="1" x14ac:dyDescent="0.3">
      <c r="A14" s="272">
        <v>44939</v>
      </c>
      <c r="B14" s="279" t="s">
        <v>110</v>
      </c>
      <c r="C14" s="253"/>
      <c r="D14" s="254"/>
      <c r="E14" s="255"/>
      <c r="F14" s="260"/>
      <c r="G14" s="257" t="str">
        <f t="shared" si="0"/>
        <v>休</v>
      </c>
      <c r="H14" s="261"/>
      <c r="I14" s="261"/>
      <c r="J14" s="261"/>
      <c r="K14" s="262"/>
      <c r="L14" s="358"/>
      <c r="M14" s="359"/>
      <c r="N14" s="359"/>
      <c r="O14" s="359"/>
      <c r="P14" s="359"/>
      <c r="Q14" s="360"/>
    </row>
    <row r="15" spans="1:17" s="177" customFormat="1" x14ac:dyDescent="0.3">
      <c r="A15" s="272">
        <v>44940</v>
      </c>
      <c r="B15" s="290" t="s">
        <v>111</v>
      </c>
      <c r="C15" s="291"/>
      <c r="D15" s="292"/>
      <c r="E15" s="293"/>
      <c r="F15" s="294"/>
      <c r="G15" s="295" t="str">
        <f t="shared" si="0"/>
        <v>休</v>
      </c>
      <c r="H15" s="296"/>
      <c r="I15" s="296"/>
      <c r="J15" s="296"/>
      <c r="K15" s="297"/>
      <c r="L15" s="358"/>
      <c r="M15" s="359"/>
      <c r="N15" s="359"/>
      <c r="O15" s="359"/>
      <c r="P15" s="359"/>
      <c r="Q15" s="360"/>
    </row>
    <row r="16" spans="1:17" x14ac:dyDescent="0.3">
      <c r="A16" s="272">
        <v>44941</v>
      </c>
      <c r="B16" s="289" t="s">
        <v>112</v>
      </c>
      <c r="C16" s="153"/>
      <c r="D16" s="154"/>
      <c r="E16" s="155"/>
      <c r="F16" s="156"/>
      <c r="G16" s="132" t="str">
        <f t="shared" si="0"/>
        <v>休</v>
      </c>
      <c r="H16" s="157"/>
      <c r="I16" s="157"/>
      <c r="J16" s="157"/>
      <c r="K16" s="158"/>
      <c r="L16" s="358"/>
      <c r="M16" s="359"/>
      <c r="N16" s="359"/>
      <c r="O16" s="359"/>
      <c r="P16" s="359"/>
      <c r="Q16" s="360"/>
    </row>
    <row r="17" spans="1:17" s="177" customFormat="1" x14ac:dyDescent="0.3">
      <c r="A17" s="272">
        <v>44942</v>
      </c>
      <c r="B17" s="279" t="s">
        <v>113</v>
      </c>
      <c r="C17" s="253"/>
      <c r="D17" s="254"/>
      <c r="E17" s="255"/>
      <c r="F17" s="260"/>
      <c r="G17" s="257" t="str">
        <f t="shared" si="0"/>
        <v>休</v>
      </c>
      <c r="H17" s="261"/>
      <c r="I17" s="261"/>
      <c r="J17" s="261"/>
      <c r="K17" s="262"/>
      <c r="L17" s="358"/>
      <c r="M17" s="359"/>
      <c r="N17" s="359"/>
      <c r="O17" s="359"/>
      <c r="P17" s="359"/>
      <c r="Q17" s="360"/>
    </row>
    <row r="18" spans="1:17" s="178" customFormat="1" x14ac:dyDescent="0.3">
      <c r="A18" s="272">
        <v>44943</v>
      </c>
      <c r="B18" s="279" t="s">
        <v>114</v>
      </c>
      <c r="C18" s="253"/>
      <c r="D18" s="254"/>
      <c r="E18" s="255"/>
      <c r="F18" s="260"/>
      <c r="G18" s="257" t="str">
        <f t="shared" si="0"/>
        <v>休</v>
      </c>
      <c r="H18" s="261"/>
      <c r="I18" s="261"/>
      <c r="J18" s="261"/>
      <c r="K18" s="262"/>
      <c r="L18" s="358"/>
      <c r="M18" s="359"/>
      <c r="N18" s="359"/>
      <c r="O18" s="359"/>
      <c r="P18" s="359"/>
      <c r="Q18" s="360"/>
    </row>
    <row r="19" spans="1:17" s="178" customFormat="1" x14ac:dyDescent="0.3">
      <c r="A19" s="272">
        <v>44944</v>
      </c>
      <c r="B19" s="279" t="s">
        <v>72</v>
      </c>
      <c r="C19" s="253"/>
      <c r="D19" s="254"/>
      <c r="E19" s="255"/>
      <c r="F19" s="260"/>
      <c r="G19" s="257" t="str">
        <f t="shared" si="0"/>
        <v>休</v>
      </c>
      <c r="H19" s="261"/>
      <c r="I19" s="261"/>
      <c r="J19" s="261"/>
      <c r="K19" s="262"/>
      <c r="L19" s="358"/>
      <c r="M19" s="359"/>
      <c r="N19" s="359"/>
      <c r="O19" s="359"/>
      <c r="P19" s="359"/>
      <c r="Q19" s="360"/>
    </row>
    <row r="20" spans="1:17" s="178" customFormat="1" x14ac:dyDescent="0.3">
      <c r="A20" s="272">
        <v>44945</v>
      </c>
      <c r="B20" s="279" t="s">
        <v>67</v>
      </c>
      <c r="C20" s="253"/>
      <c r="D20" s="254"/>
      <c r="E20" s="255"/>
      <c r="F20" s="260"/>
      <c r="G20" s="257" t="str">
        <f t="shared" si="0"/>
        <v>休</v>
      </c>
      <c r="H20" s="261"/>
      <c r="I20" s="261"/>
      <c r="J20" s="261"/>
      <c r="K20" s="262"/>
      <c r="L20" s="358"/>
      <c r="M20" s="359"/>
      <c r="N20" s="359"/>
      <c r="O20" s="359"/>
      <c r="P20" s="359"/>
      <c r="Q20" s="360"/>
    </row>
    <row r="21" spans="1:17" s="247" customFormat="1" x14ac:dyDescent="0.3">
      <c r="A21" s="272">
        <v>44946</v>
      </c>
      <c r="B21" s="279" t="s">
        <v>68</v>
      </c>
      <c r="C21" s="253"/>
      <c r="D21" s="254"/>
      <c r="E21" s="255"/>
      <c r="F21" s="260"/>
      <c r="G21" s="257" t="str">
        <f t="shared" si="0"/>
        <v>休</v>
      </c>
      <c r="H21" s="261"/>
      <c r="I21" s="261"/>
      <c r="J21" s="261"/>
      <c r="K21" s="262"/>
      <c r="L21" s="358"/>
      <c r="M21" s="359"/>
      <c r="N21" s="359"/>
      <c r="O21" s="359"/>
      <c r="P21" s="359"/>
      <c r="Q21" s="360"/>
    </row>
    <row r="22" spans="1:17" s="247" customFormat="1" x14ac:dyDescent="0.3">
      <c r="A22" s="272">
        <v>44947</v>
      </c>
      <c r="B22" s="290" t="s">
        <v>111</v>
      </c>
      <c r="C22" s="291"/>
      <c r="D22" s="292"/>
      <c r="E22" s="293"/>
      <c r="F22" s="294"/>
      <c r="G22" s="295" t="str">
        <f t="shared" si="0"/>
        <v>休</v>
      </c>
      <c r="H22" s="296"/>
      <c r="I22" s="296"/>
      <c r="J22" s="296"/>
      <c r="K22" s="297"/>
      <c r="L22" s="358"/>
      <c r="M22" s="359"/>
      <c r="N22" s="359"/>
      <c r="O22" s="359"/>
      <c r="P22" s="359"/>
      <c r="Q22" s="360"/>
    </row>
    <row r="23" spans="1:17" s="249" customFormat="1" x14ac:dyDescent="0.3">
      <c r="A23" s="272">
        <v>44948</v>
      </c>
      <c r="B23" s="289" t="s">
        <v>112</v>
      </c>
      <c r="C23" s="153"/>
      <c r="D23" s="154"/>
      <c r="E23" s="155"/>
      <c r="F23" s="156"/>
      <c r="G23" s="132" t="str">
        <f t="shared" si="0"/>
        <v>休</v>
      </c>
      <c r="H23" s="157"/>
      <c r="I23" s="157"/>
      <c r="J23" s="157"/>
      <c r="K23" s="158"/>
      <c r="L23" s="358"/>
      <c r="M23" s="359"/>
      <c r="N23" s="359"/>
      <c r="O23" s="359"/>
      <c r="P23" s="359"/>
      <c r="Q23" s="360"/>
    </row>
    <row r="24" spans="1:17" s="249" customFormat="1" x14ac:dyDescent="0.3">
      <c r="A24" s="272">
        <v>44949</v>
      </c>
      <c r="B24" s="279" t="s">
        <v>70</v>
      </c>
      <c r="C24" s="273"/>
      <c r="D24" s="254"/>
      <c r="E24" s="255"/>
      <c r="F24" s="260"/>
      <c r="G24" s="257" t="str">
        <f t="shared" si="0"/>
        <v>休</v>
      </c>
      <c r="H24" s="261"/>
      <c r="I24" s="261"/>
      <c r="J24" s="268"/>
      <c r="K24" s="299"/>
      <c r="L24" s="358"/>
      <c r="M24" s="359"/>
      <c r="N24" s="359"/>
      <c r="O24" s="359"/>
      <c r="P24" s="359"/>
      <c r="Q24" s="360"/>
    </row>
    <row r="25" spans="1:17" s="249" customFormat="1" x14ac:dyDescent="0.3">
      <c r="A25" s="272">
        <v>44950</v>
      </c>
      <c r="B25" s="279" t="s">
        <v>73</v>
      </c>
      <c r="C25" s="174"/>
      <c r="D25" s="31"/>
      <c r="E25" s="32"/>
      <c r="F25" s="33"/>
      <c r="G25" s="34" t="str">
        <f t="shared" si="0"/>
        <v>休</v>
      </c>
      <c r="H25" s="35"/>
      <c r="I25" s="35"/>
      <c r="J25" s="35"/>
      <c r="K25" s="36"/>
      <c r="L25" s="358"/>
      <c r="M25" s="359"/>
      <c r="N25" s="359"/>
      <c r="O25" s="359"/>
      <c r="P25" s="359"/>
      <c r="Q25" s="360"/>
    </row>
    <row r="26" spans="1:17" s="249" customFormat="1" x14ac:dyDescent="0.3">
      <c r="A26" s="272">
        <v>44951</v>
      </c>
      <c r="B26" s="279" t="s">
        <v>72</v>
      </c>
      <c r="C26" s="174"/>
      <c r="D26" s="31"/>
      <c r="E26" s="32"/>
      <c r="F26" s="33"/>
      <c r="G26" s="34" t="str">
        <f t="shared" si="0"/>
        <v>休</v>
      </c>
      <c r="H26" s="35"/>
      <c r="I26" s="35"/>
      <c r="J26" s="35"/>
      <c r="K26" s="36"/>
      <c r="L26" s="358"/>
      <c r="M26" s="359"/>
      <c r="N26" s="359"/>
      <c r="O26" s="359"/>
      <c r="P26" s="359"/>
      <c r="Q26" s="360"/>
    </row>
    <row r="27" spans="1:17" s="249" customFormat="1" x14ac:dyDescent="0.3">
      <c r="A27" s="272">
        <v>44952</v>
      </c>
      <c r="B27" s="279" t="s">
        <v>67</v>
      </c>
      <c r="C27" s="273"/>
      <c r="D27" s="254"/>
      <c r="E27" s="255"/>
      <c r="F27" s="260"/>
      <c r="G27" s="257" t="str">
        <f t="shared" si="0"/>
        <v>休</v>
      </c>
      <c r="H27" s="261"/>
      <c r="I27" s="261"/>
      <c r="J27" s="268"/>
      <c r="K27" s="299"/>
      <c r="L27" s="358"/>
      <c r="M27" s="359"/>
      <c r="N27" s="359"/>
      <c r="O27" s="359"/>
      <c r="P27" s="359"/>
      <c r="Q27" s="360"/>
    </row>
    <row r="28" spans="1:17" s="249" customFormat="1" x14ac:dyDescent="0.3">
      <c r="A28" s="272">
        <v>44953</v>
      </c>
      <c r="B28" s="279" t="s">
        <v>68</v>
      </c>
      <c r="C28" s="273"/>
      <c r="D28" s="254"/>
      <c r="E28" s="255"/>
      <c r="F28" s="260"/>
      <c r="G28" s="257"/>
      <c r="H28" s="261"/>
      <c r="I28" s="261"/>
      <c r="J28" s="268"/>
      <c r="K28" s="299"/>
      <c r="L28" s="358"/>
      <c r="M28" s="359"/>
      <c r="N28" s="359"/>
      <c r="O28" s="359"/>
      <c r="P28" s="359"/>
      <c r="Q28" s="360"/>
    </row>
    <row r="29" spans="1:17" s="249" customFormat="1" x14ac:dyDescent="0.3">
      <c r="A29" s="272">
        <v>44954</v>
      </c>
      <c r="B29" s="290" t="s">
        <v>111</v>
      </c>
      <c r="C29" s="291"/>
      <c r="D29" s="292"/>
      <c r="E29" s="293"/>
      <c r="F29" s="294"/>
      <c r="G29" s="295" t="str">
        <f t="shared" ref="G29:G30" si="1">IF(AND(C29=0,E29=0,D29=0,F29=0),"休",IF(OR(C29=0,E29=0,),"시간확인",IF(C29&gt;E29,IF(D29&gt;0,((24-C29-1)+E29)+(((60-D29)+F29)/60),((24-C29)+E29)+((D29+F29)/60)),IF(D29&gt;0,(E29-C29-1)+(((60-D29)+F29)/60),(E29-C29)+((D29+F29)/60)))))</f>
        <v>休</v>
      </c>
      <c r="H29" s="296"/>
      <c r="I29" s="296"/>
      <c r="J29" s="296"/>
      <c r="K29" s="297"/>
      <c r="L29" s="358"/>
      <c r="M29" s="359"/>
      <c r="N29" s="359"/>
      <c r="O29" s="359"/>
      <c r="P29" s="359"/>
      <c r="Q29" s="360"/>
    </row>
    <row r="30" spans="1:17" s="249" customFormat="1" x14ac:dyDescent="0.3">
      <c r="A30" s="272">
        <v>44955</v>
      </c>
      <c r="B30" s="289" t="s">
        <v>112</v>
      </c>
      <c r="C30" s="153"/>
      <c r="D30" s="154"/>
      <c r="E30" s="155"/>
      <c r="F30" s="156"/>
      <c r="G30" s="132" t="str">
        <f t="shared" si="1"/>
        <v>休</v>
      </c>
      <c r="H30" s="157"/>
      <c r="I30" s="157"/>
      <c r="J30" s="157"/>
      <c r="K30" s="158"/>
      <c r="L30" s="358"/>
      <c r="M30" s="359"/>
      <c r="N30" s="359"/>
      <c r="O30" s="359"/>
      <c r="P30" s="359"/>
      <c r="Q30" s="360"/>
    </row>
    <row r="31" spans="1:17" s="249" customFormat="1" x14ac:dyDescent="0.3">
      <c r="A31" s="272">
        <v>44956</v>
      </c>
      <c r="B31" s="279" t="s">
        <v>70</v>
      </c>
      <c r="C31" s="273"/>
      <c r="D31" s="254"/>
      <c r="E31" s="255"/>
      <c r="F31" s="260"/>
      <c r="G31" s="257"/>
      <c r="H31" s="261"/>
      <c r="I31" s="261"/>
      <c r="J31" s="268"/>
      <c r="K31" s="299"/>
      <c r="L31" s="358"/>
      <c r="M31" s="359"/>
      <c r="N31" s="359"/>
      <c r="O31" s="359"/>
      <c r="P31" s="359"/>
      <c r="Q31" s="360"/>
    </row>
    <row r="32" spans="1:17" s="249" customFormat="1" x14ac:dyDescent="0.3">
      <c r="A32" s="272">
        <v>44957</v>
      </c>
      <c r="B32" s="279" t="s">
        <v>73</v>
      </c>
      <c r="C32" s="273"/>
      <c r="D32" s="254"/>
      <c r="E32" s="255"/>
      <c r="F32" s="260"/>
      <c r="G32" s="257" t="str">
        <f t="shared" si="0"/>
        <v>休</v>
      </c>
      <c r="H32" s="261"/>
      <c r="I32" s="261"/>
      <c r="J32" s="268"/>
      <c r="K32" s="299"/>
      <c r="L32" s="358"/>
      <c r="M32" s="359"/>
      <c r="N32" s="359"/>
      <c r="O32" s="359"/>
      <c r="P32" s="359"/>
      <c r="Q32" s="360"/>
    </row>
    <row r="33" spans="1:17" ht="17.25" thickBot="1" x14ac:dyDescent="0.35">
      <c r="A33" s="10"/>
      <c r="B33" s="24"/>
      <c r="C33" s="10"/>
      <c r="D33" s="12"/>
      <c r="E33" s="10"/>
      <c r="F33" s="10"/>
      <c r="G33" s="25">
        <f>SUM(G3:G32)</f>
        <v>15</v>
      </c>
      <c r="H33" s="26">
        <f>SUM(H3:H32)</f>
        <v>5</v>
      </c>
      <c r="I33" s="27">
        <f>SUM(I3:I32)</f>
        <v>0</v>
      </c>
      <c r="J33" s="27">
        <f>SUM(J3:J32)</f>
        <v>5</v>
      </c>
      <c r="K33" s="10"/>
      <c r="L33" s="10"/>
      <c r="M33" s="10"/>
      <c r="N33" s="10"/>
      <c r="O33" s="10"/>
      <c r="P33" s="10"/>
      <c r="Q33" s="10"/>
    </row>
    <row r="34" spans="1:17" ht="17.25" thickTop="1" x14ac:dyDescent="0.3"/>
  </sheetData>
  <mergeCells count="1">
    <mergeCell ref="L2:Q32"/>
  </mergeCells>
  <phoneticPr fontId="26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2:M65170"/>
  <sheetViews>
    <sheetView zoomScale="85" zoomScaleNormal="85" workbookViewId="0">
      <selection activeCell="F25" sqref="F25"/>
    </sheetView>
  </sheetViews>
  <sheetFormatPr defaultRowHeight="12" x14ac:dyDescent="0.3"/>
  <cols>
    <col min="1" max="1" width="2.25" style="6" customWidth="1"/>
    <col min="2" max="2" width="14.75" style="6" customWidth="1"/>
    <col min="3" max="3" width="10.125" style="6" customWidth="1"/>
    <col min="4" max="4" width="10.375" style="6" customWidth="1"/>
    <col min="5" max="5" width="9.5" style="6" customWidth="1"/>
    <col min="6" max="6" width="20.125" style="6" customWidth="1"/>
    <col min="7" max="7" width="9" style="6"/>
    <col min="8" max="8" width="24.75" style="6" customWidth="1"/>
    <col min="9" max="9" width="14.875" style="6" bestFit="1" customWidth="1"/>
    <col min="10" max="12" width="17" style="6" customWidth="1"/>
    <col min="13" max="16384" width="9" style="3"/>
  </cols>
  <sheetData>
    <row r="2" spans="2:12" ht="12" customHeight="1" x14ac:dyDescent="0.3">
      <c r="B2" s="367" t="s">
        <v>134</v>
      </c>
      <c r="C2" s="367"/>
      <c r="D2" s="367"/>
      <c r="E2" s="367"/>
      <c r="F2" s="367"/>
      <c r="G2" s="367"/>
      <c r="H2" s="367"/>
      <c r="I2" s="367"/>
      <c r="J2" s="367"/>
      <c r="K2" s="367"/>
      <c r="L2" s="367"/>
    </row>
    <row r="3" spans="2:12" ht="17.25" customHeight="1" x14ac:dyDescent="0.3">
      <c r="B3" s="367"/>
      <c r="C3" s="367"/>
      <c r="D3" s="367"/>
      <c r="E3" s="367"/>
      <c r="F3" s="367"/>
      <c r="G3" s="367"/>
      <c r="H3" s="367"/>
      <c r="I3" s="367"/>
      <c r="J3" s="367"/>
      <c r="K3" s="367"/>
      <c r="L3" s="367"/>
    </row>
    <row r="4" spans="2:12" ht="18" customHeight="1" x14ac:dyDescent="0.3">
      <c r="B4" s="367"/>
      <c r="C4" s="367"/>
      <c r="D4" s="367"/>
      <c r="E4" s="367"/>
      <c r="F4" s="367"/>
      <c r="G4" s="367"/>
      <c r="H4" s="367"/>
      <c r="I4" s="367"/>
      <c r="J4" s="367"/>
      <c r="K4" s="367"/>
      <c r="L4" s="367"/>
    </row>
    <row r="5" spans="2:12" ht="15" customHeight="1" x14ac:dyDescent="0.3">
      <c r="B5" s="1"/>
      <c r="C5" s="41" t="s">
        <v>41</v>
      </c>
      <c r="D5" s="42" t="s">
        <v>43</v>
      </c>
      <c r="E5" s="41" t="s">
        <v>32</v>
      </c>
      <c r="F5" s="43" t="s">
        <v>38</v>
      </c>
      <c r="G5" s="42" t="s">
        <v>1</v>
      </c>
      <c r="H5" s="42" t="s">
        <v>34</v>
      </c>
      <c r="I5" s="43" t="s">
        <v>39</v>
      </c>
      <c r="J5" s="44" t="s">
        <v>46</v>
      </c>
      <c r="K5" s="45">
        <v>0</v>
      </c>
      <c r="L5" s="1" t="s">
        <v>78</v>
      </c>
    </row>
    <row r="6" spans="2:12" ht="15" customHeight="1" x14ac:dyDescent="0.3">
      <c r="B6" s="202"/>
      <c r="C6" s="46"/>
      <c r="D6" s="46"/>
      <c r="E6" s="46"/>
      <c r="F6" s="38"/>
      <c r="G6" s="47"/>
      <c r="H6" s="47"/>
      <c r="I6" s="48"/>
      <c r="J6" s="2"/>
      <c r="K6" s="39"/>
      <c r="L6" s="3"/>
    </row>
    <row r="7" spans="2:12" ht="16.5" customHeight="1" x14ac:dyDescent="0.3">
      <c r="B7" s="202"/>
      <c r="C7" s="46"/>
      <c r="D7" s="46"/>
      <c r="E7" s="46"/>
      <c r="F7" s="38"/>
      <c r="G7" s="47"/>
      <c r="H7" s="47"/>
      <c r="I7" s="48"/>
      <c r="J7" s="2"/>
      <c r="K7" s="3"/>
      <c r="L7" s="3"/>
    </row>
    <row r="8" spans="2:12" ht="16.5" customHeight="1" x14ac:dyDescent="0.3">
      <c r="B8" s="202"/>
      <c r="C8" s="46" t="s">
        <v>155</v>
      </c>
      <c r="D8" s="46"/>
      <c r="E8" s="46"/>
      <c r="F8" s="38"/>
      <c r="G8" s="47"/>
      <c r="H8" s="47"/>
      <c r="I8" s="48"/>
      <c r="J8" s="2"/>
      <c r="K8" s="3"/>
      <c r="L8" s="3"/>
    </row>
    <row r="9" spans="2:12" ht="16.5" customHeight="1" x14ac:dyDescent="0.3">
      <c r="B9" s="5"/>
      <c r="C9" s="217"/>
      <c r="D9" s="217"/>
      <c r="E9" s="217"/>
      <c r="F9" s="218"/>
      <c r="G9" s="219"/>
      <c r="H9" s="219"/>
      <c r="I9" s="220"/>
      <c r="J9" s="221"/>
      <c r="K9" s="3"/>
      <c r="L9" s="3"/>
    </row>
    <row r="10" spans="2:12" ht="15" customHeight="1" x14ac:dyDescent="0.3">
      <c r="B10" s="8"/>
      <c r="C10" s="3" t="s">
        <v>156</v>
      </c>
      <c r="D10" s="3"/>
      <c r="E10" s="3"/>
      <c r="F10" s="3"/>
      <c r="G10" s="3"/>
      <c r="H10" s="3"/>
      <c r="I10" s="3"/>
      <c r="J10" s="7"/>
      <c r="K10" s="3"/>
      <c r="L10" s="3"/>
    </row>
    <row r="11" spans="2:12" ht="15" customHeight="1" x14ac:dyDescent="0.3">
      <c r="B11" s="8"/>
      <c r="C11" s="3" t="s">
        <v>157</v>
      </c>
      <c r="D11" s="3"/>
      <c r="E11" s="5"/>
      <c r="F11" s="3"/>
      <c r="G11" s="3"/>
      <c r="H11" s="3"/>
      <c r="I11" s="3"/>
      <c r="J11" s="7"/>
      <c r="K11" s="3"/>
      <c r="L11" s="3"/>
    </row>
    <row r="12" spans="2:12" ht="15" customHeight="1" x14ac:dyDescent="0.3">
      <c r="B12" s="8"/>
      <c r="C12" s="3"/>
      <c r="D12" s="3"/>
      <c r="E12" s="5"/>
      <c r="F12" s="3"/>
      <c r="G12" s="3"/>
      <c r="H12" s="3"/>
      <c r="I12" s="3"/>
      <c r="J12" s="7"/>
    </row>
    <row r="13" spans="2:12" ht="15" customHeight="1" x14ac:dyDescent="0.3">
      <c r="B13" s="5"/>
      <c r="C13" s="3"/>
      <c r="D13" s="3"/>
      <c r="E13" s="3"/>
      <c r="F13" s="3"/>
      <c r="G13" s="3"/>
      <c r="H13" s="3"/>
      <c r="I13" s="3"/>
      <c r="J13" s="7"/>
      <c r="K13" s="7"/>
      <c r="L13" s="3"/>
    </row>
    <row r="14" spans="2:12" ht="15" customHeight="1" x14ac:dyDescent="0.3">
      <c r="B14" s="9"/>
      <c r="C14" s="3" t="s">
        <v>158</v>
      </c>
      <c r="D14" s="3"/>
      <c r="E14" s="5"/>
      <c r="F14" s="3"/>
      <c r="G14" s="3"/>
      <c r="H14" s="3"/>
      <c r="I14" s="3"/>
      <c r="J14" s="7"/>
      <c r="K14" s="7"/>
      <c r="L14" s="3"/>
    </row>
    <row r="15" spans="2:12" ht="15" customHeight="1" x14ac:dyDescent="0.3">
      <c r="B15" s="9"/>
      <c r="C15" s="3" t="s">
        <v>159</v>
      </c>
      <c r="D15" s="3"/>
      <c r="E15" s="5"/>
      <c r="F15" s="3"/>
      <c r="G15" s="3"/>
      <c r="H15" s="3"/>
      <c r="I15" s="3"/>
      <c r="J15" s="7"/>
      <c r="K15" s="7"/>
      <c r="L15" s="3"/>
    </row>
    <row r="16" spans="2:12" ht="15" customHeight="1" x14ac:dyDescent="0.3">
      <c r="B16" s="9"/>
      <c r="C16" s="6" t="s">
        <v>160</v>
      </c>
    </row>
    <row r="17" spans="1:12" ht="15" customHeight="1" x14ac:dyDescent="0.3">
      <c r="B17" s="9"/>
      <c r="C17" s="3" t="s">
        <v>161</v>
      </c>
      <c r="D17" s="3"/>
      <c r="E17" s="5"/>
      <c r="F17" s="3"/>
      <c r="G17" s="3"/>
      <c r="H17" s="3"/>
      <c r="I17" s="3"/>
      <c r="J17" s="7"/>
      <c r="K17" s="7"/>
      <c r="L17" s="3"/>
    </row>
    <row r="18" spans="1:12" ht="15" customHeight="1" x14ac:dyDescent="0.3">
      <c r="B18" s="9"/>
      <c r="C18" s="3" t="s">
        <v>162</v>
      </c>
      <c r="D18" s="3"/>
      <c r="E18" s="3"/>
      <c r="F18" s="3"/>
      <c r="G18" s="3"/>
      <c r="H18" s="3"/>
      <c r="I18" s="3"/>
      <c r="J18" s="7"/>
      <c r="K18" s="7"/>
      <c r="L18" s="3"/>
    </row>
    <row r="19" spans="1:12" ht="15" customHeight="1" x14ac:dyDescent="0.3">
      <c r="B19" s="9"/>
      <c r="C19" s="3"/>
      <c r="D19" s="3"/>
      <c r="E19" s="3"/>
      <c r="F19" s="3"/>
      <c r="G19" s="3"/>
      <c r="H19" s="3"/>
      <c r="I19" s="3"/>
      <c r="J19" s="7"/>
      <c r="K19" s="7"/>
      <c r="L19" s="3"/>
    </row>
    <row r="20" spans="1:12" ht="15" customHeight="1" x14ac:dyDescent="0.3">
      <c r="B20" s="9"/>
      <c r="C20" s="3"/>
      <c r="D20" s="3"/>
      <c r="E20" s="3"/>
      <c r="F20" s="3"/>
      <c r="G20" s="3"/>
      <c r="H20" s="3"/>
      <c r="I20" s="3"/>
      <c r="J20" s="7"/>
      <c r="K20" s="7"/>
      <c r="L20" s="3"/>
    </row>
    <row r="21" spans="1:12" ht="15" customHeight="1" x14ac:dyDescent="0.3">
      <c r="B21" s="9"/>
      <c r="C21" s="3"/>
      <c r="D21" s="3"/>
      <c r="E21" s="3"/>
      <c r="F21" s="3"/>
      <c r="G21" s="3"/>
      <c r="H21" s="3"/>
      <c r="I21" s="3"/>
      <c r="J21" s="7"/>
      <c r="K21" s="7"/>
      <c r="L21" s="3"/>
    </row>
    <row r="22" spans="1:12" ht="15" customHeight="1" x14ac:dyDescent="0.3">
      <c r="B22" s="9"/>
      <c r="C22" s="3"/>
      <c r="D22" s="3"/>
      <c r="E22" s="3"/>
      <c r="F22" s="3"/>
      <c r="G22" s="3"/>
      <c r="H22" s="3"/>
      <c r="I22" s="3"/>
      <c r="J22" s="7"/>
      <c r="K22" s="7"/>
      <c r="L22" s="3"/>
    </row>
    <row r="23" spans="1:12" ht="15" customHeight="1" x14ac:dyDescent="0.3">
      <c r="B23" s="9"/>
      <c r="C23" s="3"/>
      <c r="D23" s="3"/>
      <c r="E23" s="3"/>
      <c r="F23" s="3"/>
      <c r="G23" s="3"/>
      <c r="H23" s="3"/>
      <c r="I23" s="3"/>
      <c r="J23" s="7"/>
      <c r="K23" s="7"/>
      <c r="L23" s="3"/>
    </row>
    <row r="24" spans="1:12" ht="15" customHeight="1" x14ac:dyDescent="0.3">
      <c r="B24" s="9"/>
      <c r="C24" s="3"/>
      <c r="D24" s="3"/>
      <c r="E24" s="3"/>
      <c r="F24" s="3"/>
      <c r="G24" s="3"/>
      <c r="H24" s="3"/>
      <c r="I24" s="3"/>
      <c r="J24" s="7"/>
      <c r="K24" s="7"/>
      <c r="L24" s="3"/>
    </row>
    <row r="25" spans="1:12" ht="15" customHeight="1" x14ac:dyDescent="0.3">
      <c r="B25" s="9"/>
      <c r="C25" s="3"/>
      <c r="D25" s="3"/>
      <c r="E25" s="3"/>
      <c r="F25" s="3"/>
      <c r="G25" s="3"/>
      <c r="H25" s="3"/>
      <c r="I25" s="3"/>
      <c r="J25" s="7"/>
      <c r="K25" s="7"/>
      <c r="L25" s="3"/>
    </row>
    <row r="26" spans="1:12" ht="15" customHeight="1" x14ac:dyDescent="0.3">
      <c r="B26" s="9"/>
      <c r="C26" s="3"/>
      <c r="D26" s="3"/>
      <c r="E26" s="3"/>
      <c r="F26" s="3"/>
      <c r="G26" s="3"/>
      <c r="H26" s="3"/>
      <c r="I26" s="3"/>
      <c r="J26" s="7"/>
      <c r="K26" s="7"/>
      <c r="L26" s="3"/>
    </row>
    <row r="27" spans="1:12" ht="15" customHeight="1" x14ac:dyDescent="0.3">
      <c r="B27" s="9"/>
      <c r="C27" s="3"/>
      <c r="D27" s="3"/>
      <c r="E27" s="3"/>
      <c r="F27" s="3"/>
      <c r="G27" s="3"/>
      <c r="H27" s="3"/>
      <c r="I27" s="3"/>
      <c r="J27" s="7"/>
      <c r="K27" s="7"/>
      <c r="L27" s="3"/>
    </row>
    <row r="28" spans="1:12" ht="15" customHeight="1" x14ac:dyDescent="0.3">
      <c r="B28" s="9"/>
      <c r="C28" s="3"/>
      <c r="D28" s="3"/>
      <c r="E28" s="3"/>
      <c r="F28" s="3"/>
      <c r="G28" s="3"/>
      <c r="H28" s="3"/>
      <c r="I28" s="3"/>
      <c r="J28" s="7"/>
      <c r="K28" s="7"/>
      <c r="L28" s="3"/>
    </row>
    <row r="29" spans="1:12" ht="18" customHeight="1" x14ac:dyDescent="0.3">
      <c r="B29" s="9"/>
      <c r="C29" s="3"/>
      <c r="D29" s="3"/>
      <c r="E29" s="3"/>
      <c r="F29" s="3"/>
      <c r="G29" s="3"/>
      <c r="H29" s="368"/>
      <c r="I29" s="369"/>
      <c r="J29" s="7"/>
    </row>
    <row r="30" spans="1:12" ht="15" customHeight="1" x14ac:dyDescent="0.3">
      <c r="A30" s="37"/>
      <c r="B30" s="5"/>
      <c r="C30" s="3"/>
      <c r="D30" s="3"/>
      <c r="E30" s="3"/>
      <c r="F30" s="3"/>
      <c r="G30" s="3"/>
      <c r="H30" s="3"/>
      <c r="I30" s="3"/>
      <c r="J30" s="7"/>
      <c r="K30" s="3"/>
      <c r="L30" s="3"/>
    </row>
    <row r="31" spans="1:12" ht="15" customHeight="1" x14ac:dyDescent="0.3">
      <c r="B31" s="9"/>
      <c r="C31" s="3"/>
      <c r="D31" s="3"/>
      <c r="E31" s="5"/>
      <c r="F31" s="3"/>
      <c r="G31" s="3"/>
      <c r="H31" s="3"/>
      <c r="I31" s="3"/>
      <c r="J31" s="7"/>
      <c r="K31" s="3"/>
      <c r="L31" s="3"/>
    </row>
    <row r="32" spans="1:12" ht="15" customHeight="1" x14ac:dyDescent="0.3">
      <c r="B32" s="9"/>
      <c r="C32" s="3"/>
      <c r="D32" s="3"/>
      <c r="E32" s="3"/>
      <c r="F32" s="3"/>
      <c r="G32" s="3"/>
      <c r="H32" s="3"/>
      <c r="I32" s="3"/>
      <c r="J32" s="7"/>
      <c r="K32" s="3"/>
      <c r="L32" s="3"/>
    </row>
    <row r="33" spans="1:13" ht="15" customHeight="1" x14ac:dyDescent="0.3">
      <c r="B33" s="5"/>
      <c r="C33" s="3"/>
      <c r="D33" s="3"/>
      <c r="E33" s="3"/>
      <c r="F33" s="3"/>
      <c r="G33" s="3"/>
      <c r="H33" s="3"/>
      <c r="I33" s="3"/>
      <c r="J33" s="7"/>
      <c r="K33" s="3"/>
      <c r="L33" s="3"/>
    </row>
    <row r="34" spans="1:13" ht="15" customHeight="1" x14ac:dyDescent="0.3">
      <c r="B34" s="5"/>
      <c r="C34" s="5"/>
      <c r="D34" s="5"/>
      <c r="E34" s="5"/>
      <c r="F34" s="5"/>
      <c r="G34" s="5"/>
      <c r="H34" s="5"/>
      <c r="I34" s="5"/>
      <c r="J34" s="214"/>
      <c r="K34" s="3"/>
      <c r="L34" s="3"/>
    </row>
    <row r="35" spans="1:13" ht="15" customHeight="1" x14ac:dyDescent="0.3">
      <c r="B35" s="180"/>
      <c r="C35" s="3"/>
      <c r="D35" s="3"/>
      <c r="E35" s="3"/>
      <c r="F35" s="3"/>
      <c r="G35" s="3"/>
      <c r="H35" s="3"/>
      <c r="I35" s="3"/>
      <c r="J35" s="7"/>
      <c r="K35" s="3"/>
      <c r="L35" s="3"/>
    </row>
    <row r="36" spans="1:13" s="5" customFormat="1" ht="15" customHeight="1" x14ac:dyDescent="0.3">
      <c r="A36" s="6"/>
      <c r="B36" s="180"/>
      <c r="C36" s="3"/>
      <c r="D36" s="3"/>
      <c r="E36" s="3"/>
      <c r="F36" s="3"/>
      <c r="G36" s="3"/>
      <c r="H36" s="3"/>
      <c r="I36" s="3"/>
      <c r="J36" s="7"/>
      <c r="K36" s="3"/>
      <c r="L36" s="3"/>
      <c r="M36" s="3"/>
    </row>
    <row r="37" spans="1:13" ht="15" customHeight="1" x14ac:dyDescent="0.3">
      <c r="B37" s="180"/>
      <c r="C37" s="3"/>
      <c r="D37" s="3"/>
      <c r="E37" s="3"/>
      <c r="F37" s="3"/>
      <c r="G37" s="3"/>
      <c r="H37" s="3"/>
      <c r="I37" s="3"/>
      <c r="J37" s="7"/>
      <c r="K37" s="39"/>
      <c r="L37" s="3"/>
    </row>
    <row r="38" spans="1:13" ht="15" customHeight="1" x14ac:dyDescent="0.3">
      <c r="B38" s="180"/>
      <c r="C38" s="3"/>
      <c r="D38" s="3"/>
      <c r="E38" s="3"/>
      <c r="F38" s="3"/>
      <c r="G38" s="3"/>
      <c r="H38" s="3"/>
      <c r="I38" s="28"/>
      <c r="J38" s="7"/>
    </row>
    <row r="39" spans="1:13" ht="15" customHeight="1" x14ac:dyDescent="0.3">
      <c r="B39" s="180"/>
      <c r="C39" s="3"/>
      <c r="D39" s="3"/>
      <c r="E39" s="3"/>
      <c r="F39" s="3"/>
      <c r="G39" s="3"/>
      <c r="H39" s="3"/>
      <c r="I39" s="3"/>
      <c r="J39" s="7"/>
      <c r="K39" s="3"/>
      <c r="L39" s="3"/>
    </row>
    <row r="40" spans="1:13" ht="15" customHeight="1" x14ac:dyDescent="0.3">
      <c r="B40" s="180"/>
      <c r="C40" s="3"/>
      <c r="D40" s="3"/>
      <c r="E40" s="3"/>
      <c r="F40" s="39"/>
      <c r="G40" s="3"/>
      <c r="H40" s="3"/>
      <c r="I40" s="39"/>
      <c r="J40" s="2"/>
      <c r="K40" s="7"/>
      <c r="L40" s="3"/>
    </row>
    <row r="41" spans="1:13" ht="15" customHeight="1" x14ac:dyDescent="0.3">
      <c r="B41" s="180"/>
      <c r="K41" s="3"/>
      <c r="L41" s="3"/>
    </row>
    <row r="42" spans="1:13" ht="15" customHeight="1" x14ac:dyDescent="0.3">
      <c r="B42" s="180"/>
      <c r="C42" s="3"/>
      <c r="D42" s="3"/>
      <c r="E42" s="3"/>
      <c r="F42" s="3"/>
      <c r="G42" s="3"/>
      <c r="H42" s="3"/>
      <c r="I42" s="3"/>
      <c r="J42" s="7"/>
      <c r="K42" s="3"/>
      <c r="L42" s="3"/>
    </row>
    <row r="43" spans="1:13" s="4" customFormat="1" ht="15" customHeight="1" x14ac:dyDescent="0.3">
      <c r="A43" s="6"/>
      <c r="B43" s="180"/>
      <c r="C43" s="3"/>
      <c r="D43" s="3"/>
      <c r="E43" s="54"/>
      <c r="F43" s="3"/>
      <c r="G43" s="3"/>
      <c r="H43" s="3"/>
      <c r="I43" s="3"/>
      <c r="J43" s="7"/>
      <c r="K43" s="3"/>
    </row>
    <row r="44" spans="1:13" ht="15" customHeight="1" x14ac:dyDescent="0.3">
      <c r="B44" s="180"/>
      <c r="C44" s="3"/>
      <c r="D44" s="3"/>
      <c r="E44" s="3"/>
      <c r="F44" s="3"/>
      <c r="G44" s="3"/>
      <c r="H44" s="3"/>
      <c r="I44" s="3"/>
      <c r="J44" s="7"/>
      <c r="K44" s="3"/>
      <c r="L44" s="3"/>
    </row>
    <row r="45" spans="1:13" ht="15" customHeight="1" x14ac:dyDescent="0.3">
      <c r="B45" s="180"/>
      <c r="C45" s="3"/>
      <c r="D45" s="3"/>
      <c r="E45" s="54"/>
      <c r="F45" s="3"/>
      <c r="G45" s="3"/>
      <c r="H45" s="3"/>
      <c r="I45" s="3"/>
      <c r="J45" s="7"/>
      <c r="K45" s="3"/>
      <c r="L45" s="3"/>
    </row>
    <row r="46" spans="1:13" ht="15" customHeight="1" x14ac:dyDescent="0.3">
      <c r="B46" s="180"/>
      <c r="C46" s="46"/>
      <c r="D46" s="46"/>
      <c r="E46" s="46"/>
      <c r="F46" s="38"/>
      <c r="G46" s="47"/>
      <c r="H46" s="47"/>
      <c r="I46" s="48"/>
      <c r="J46" s="2"/>
      <c r="K46" s="3"/>
      <c r="L46" s="3"/>
    </row>
    <row r="47" spans="1:13" ht="15" customHeight="1" x14ac:dyDescent="0.3">
      <c r="B47" s="180"/>
      <c r="C47" s="3"/>
      <c r="D47" s="3"/>
      <c r="E47" s="5"/>
      <c r="F47" s="3"/>
      <c r="G47" s="3"/>
      <c r="H47" s="3"/>
      <c r="I47" s="3"/>
      <c r="J47" s="7"/>
      <c r="K47" s="3"/>
      <c r="L47" s="3"/>
    </row>
    <row r="48" spans="1:13" ht="15" customHeight="1" x14ac:dyDescent="0.3">
      <c r="B48" s="180"/>
      <c r="C48" s="3"/>
      <c r="D48" s="3"/>
      <c r="E48" s="3"/>
      <c r="F48" s="3"/>
      <c r="G48" s="3"/>
      <c r="H48" s="3"/>
      <c r="I48" s="3"/>
      <c r="J48" s="7"/>
      <c r="K48" s="3"/>
      <c r="L48" s="3"/>
    </row>
    <row r="49" spans="1:12" ht="15" customHeight="1" x14ac:dyDescent="0.3">
      <c r="B49" s="180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2" ht="15" customHeight="1" x14ac:dyDescent="0.3">
      <c r="B50" s="180"/>
      <c r="C50" s="3"/>
      <c r="D50" s="3"/>
      <c r="E50" s="3"/>
      <c r="F50" s="3"/>
      <c r="G50" s="3"/>
      <c r="H50" s="3"/>
      <c r="I50" s="3"/>
      <c r="J50" s="7"/>
      <c r="K50" s="3"/>
      <c r="L50" s="3"/>
    </row>
    <row r="51" spans="1:12" ht="15" customHeight="1" x14ac:dyDescent="0.3">
      <c r="B51" s="180"/>
      <c r="C51" s="3"/>
      <c r="D51" s="3"/>
      <c r="E51" s="5"/>
      <c r="F51" s="3"/>
      <c r="G51" s="3"/>
      <c r="H51" s="3"/>
      <c r="I51" s="3"/>
      <c r="J51" s="7"/>
      <c r="K51" s="39"/>
      <c r="L51" s="3"/>
    </row>
    <row r="52" spans="1:12" ht="15" customHeight="1" x14ac:dyDescent="0.3">
      <c r="B52" s="180"/>
      <c r="C52" s="3"/>
      <c r="D52" s="3"/>
      <c r="E52" s="5"/>
      <c r="F52" s="3"/>
      <c r="G52" s="3"/>
      <c r="H52" s="3"/>
      <c r="I52" s="3"/>
      <c r="J52" s="7"/>
      <c r="K52" s="39"/>
      <c r="L52" s="3"/>
    </row>
    <row r="53" spans="1:12" ht="15" customHeight="1" x14ac:dyDescent="0.3">
      <c r="B53" s="180"/>
      <c r="C53" s="3"/>
      <c r="D53" s="3"/>
      <c r="E53" s="5"/>
      <c r="F53" s="3"/>
      <c r="G53" s="3"/>
      <c r="H53" s="3"/>
      <c r="I53" s="3"/>
      <c r="J53" s="7"/>
      <c r="K53" s="39"/>
      <c r="L53" s="3"/>
    </row>
    <row r="54" spans="1:12" ht="15" customHeight="1" x14ac:dyDescent="0.3">
      <c r="B54" s="180"/>
      <c r="C54" s="5"/>
      <c r="D54" s="5"/>
      <c r="E54" s="5"/>
      <c r="F54" s="5"/>
      <c r="G54" s="5"/>
      <c r="H54" s="5"/>
      <c r="I54" s="5"/>
      <c r="J54" s="214"/>
      <c r="K54" s="3"/>
      <c r="L54" s="3"/>
    </row>
    <row r="55" spans="1:12" ht="15" customHeight="1" x14ac:dyDescent="0.3">
      <c r="B55" s="180"/>
      <c r="C55" s="3"/>
      <c r="D55" s="3"/>
      <c r="E55" s="3"/>
      <c r="F55" s="3"/>
      <c r="G55" s="3"/>
      <c r="H55" s="3"/>
      <c r="I55" s="3"/>
      <c r="J55" s="7"/>
      <c r="K55" s="3"/>
      <c r="L55" s="3"/>
    </row>
    <row r="56" spans="1:12" s="4" customFormat="1" ht="15" customHeight="1" x14ac:dyDescent="0.3">
      <c r="A56" s="6"/>
      <c r="B56" s="180"/>
      <c r="C56" s="5"/>
      <c r="D56" s="5"/>
      <c r="E56" s="5"/>
      <c r="F56" s="5"/>
      <c r="G56" s="5"/>
      <c r="H56" s="5"/>
      <c r="I56" s="5"/>
      <c r="J56" s="214"/>
      <c r="K56" s="3"/>
    </row>
    <row r="57" spans="1:12" ht="15" customHeight="1" x14ac:dyDescent="0.3">
      <c r="A57" s="37"/>
      <c r="B57" s="180"/>
      <c r="C57" s="3"/>
      <c r="D57" s="3"/>
      <c r="E57" s="3"/>
      <c r="F57" s="3"/>
      <c r="G57" s="3"/>
      <c r="H57" s="3"/>
      <c r="I57" s="3"/>
      <c r="J57" s="7"/>
      <c r="K57" s="3"/>
      <c r="L57" s="3"/>
    </row>
    <row r="58" spans="1:12" ht="15" customHeight="1" x14ac:dyDescent="0.3">
      <c r="B58" s="180"/>
      <c r="C58" s="3"/>
      <c r="D58" s="3"/>
      <c r="E58" s="54"/>
      <c r="F58" s="3"/>
      <c r="G58" s="3"/>
      <c r="H58" s="3"/>
      <c r="I58" s="3"/>
      <c r="J58" s="7"/>
      <c r="K58" s="3"/>
      <c r="L58" s="3"/>
    </row>
    <row r="59" spans="1:12" s="4" customFormat="1" ht="15" customHeight="1" x14ac:dyDescent="0.3">
      <c r="A59" s="6"/>
      <c r="B59" s="180"/>
      <c r="C59" s="3"/>
      <c r="D59" s="3"/>
      <c r="E59" s="3"/>
      <c r="F59" s="3"/>
      <c r="G59" s="3"/>
      <c r="H59" s="3"/>
      <c r="I59" s="3"/>
      <c r="J59" s="7"/>
      <c r="K59" s="3"/>
    </row>
    <row r="60" spans="1:12" ht="15" customHeight="1" x14ac:dyDescent="0.3">
      <c r="A60" s="37"/>
      <c r="B60" s="180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1:12" ht="15" customHeight="1" x14ac:dyDescent="0.3">
      <c r="B61" s="180"/>
      <c r="C61" s="3"/>
      <c r="D61" s="3"/>
      <c r="E61" s="3"/>
      <c r="F61" s="3"/>
      <c r="G61" s="3"/>
      <c r="H61" s="3"/>
      <c r="I61" s="3"/>
      <c r="J61" s="7"/>
      <c r="K61" s="3"/>
      <c r="L61" s="3"/>
    </row>
    <row r="62" spans="1:12" ht="15" customHeight="1" x14ac:dyDescent="0.3">
      <c r="B62" s="180"/>
      <c r="C62" s="46"/>
      <c r="D62" s="46"/>
      <c r="E62" s="46"/>
      <c r="F62" s="38"/>
      <c r="G62" s="47"/>
      <c r="H62" s="47"/>
      <c r="I62" s="48"/>
      <c r="J62" s="2"/>
      <c r="K62" s="3"/>
      <c r="L62" s="3"/>
    </row>
    <row r="63" spans="1:12" ht="15" customHeight="1" x14ac:dyDescent="0.3">
      <c r="B63" s="3"/>
      <c r="C63" s="3"/>
      <c r="D63" s="3"/>
      <c r="E63" s="3"/>
      <c r="F63" s="3"/>
      <c r="G63" s="3"/>
      <c r="H63" s="3"/>
      <c r="I63" s="3"/>
      <c r="J63" s="7"/>
      <c r="K63" s="3"/>
      <c r="L63" s="3"/>
    </row>
    <row r="64" spans="1:12" ht="15" customHeight="1" x14ac:dyDescent="0.3">
      <c r="B64" s="3"/>
      <c r="C64" s="3"/>
      <c r="D64" s="3"/>
      <c r="E64" s="3"/>
      <c r="F64" s="3"/>
      <c r="G64" s="3"/>
      <c r="H64" s="3"/>
      <c r="I64" s="3"/>
      <c r="J64" s="7"/>
      <c r="K64" s="3"/>
      <c r="L64" s="3"/>
    </row>
    <row r="65" spans="1:12" ht="15" customHeight="1" x14ac:dyDescent="0.3">
      <c r="B65" s="3"/>
      <c r="C65" s="3"/>
      <c r="D65" s="3"/>
      <c r="E65" s="3"/>
      <c r="F65" s="3"/>
      <c r="G65" s="3"/>
      <c r="H65" s="3"/>
      <c r="I65" s="3"/>
      <c r="J65" s="7"/>
      <c r="K65" s="3"/>
      <c r="L65" s="3"/>
    </row>
    <row r="66" spans="1:12" ht="15" customHeight="1" x14ac:dyDescent="0.3">
      <c r="B66" s="3"/>
      <c r="C66" s="3"/>
      <c r="D66" s="3"/>
      <c r="E66" s="3"/>
      <c r="F66" s="3"/>
      <c r="G66" s="3"/>
      <c r="H66" s="3"/>
      <c r="I66" s="3"/>
      <c r="J66" s="7"/>
      <c r="K66" s="3"/>
      <c r="L66" s="3"/>
    </row>
    <row r="67" spans="1:12" ht="15" customHeight="1" x14ac:dyDescent="0.3">
      <c r="B67" s="3"/>
      <c r="C67" s="3"/>
      <c r="D67" s="3"/>
      <c r="E67" s="3"/>
      <c r="F67" s="3"/>
      <c r="G67" s="3"/>
      <c r="H67" s="3"/>
      <c r="I67" s="3"/>
      <c r="J67" s="7"/>
      <c r="K67" s="3"/>
      <c r="L67" s="3"/>
    </row>
    <row r="68" spans="1:12" ht="15" customHeight="1" x14ac:dyDescent="0.3">
      <c r="B68" s="3"/>
      <c r="C68" s="3"/>
      <c r="D68" s="3"/>
      <c r="E68" s="3"/>
      <c r="F68" s="3"/>
      <c r="G68" s="3"/>
      <c r="H68" s="3"/>
      <c r="I68" s="3"/>
      <c r="J68" s="7"/>
      <c r="K68" s="3"/>
      <c r="L68" s="3"/>
    </row>
    <row r="69" spans="1:12" ht="15" customHeight="1" x14ac:dyDescent="0.3">
      <c r="B69" s="3"/>
      <c r="C69" s="3"/>
      <c r="D69" s="3"/>
      <c r="E69" s="3"/>
      <c r="F69" s="40"/>
      <c r="G69" s="3"/>
      <c r="H69" s="3"/>
      <c r="I69" s="3"/>
      <c r="J69" s="7"/>
      <c r="K69" s="3"/>
      <c r="L69" s="3"/>
    </row>
    <row r="70" spans="1:12" s="4" customFormat="1" ht="15" customHeight="1" x14ac:dyDescent="0.3">
      <c r="A70" s="6"/>
      <c r="B70" s="3"/>
      <c r="C70" s="3"/>
      <c r="D70" s="3"/>
      <c r="E70" s="3"/>
      <c r="F70" s="3"/>
      <c r="G70" s="3"/>
      <c r="H70" s="3"/>
      <c r="I70" s="3"/>
      <c r="J70" s="7"/>
      <c r="K70" s="3"/>
    </row>
    <row r="71" spans="1:12" ht="15" customHeight="1" x14ac:dyDescent="0.3">
      <c r="A71" s="37"/>
      <c r="B71" s="3"/>
      <c r="C71" s="3"/>
      <c r="D71" s="3"/>
      <c r="E71" s="3"/>
      <c r="F71" s="3"/>
      <c r="G71" s="3"/>
      <c r="H71" s="3"/>
      <c r="I71" s="3"/>
      <c r="J71" s="7"/>
      <c r="K71" s="3"/>
      <c r="L71" s="3"/>
    </row>
    <row r="72" spans="1:12" x14ac:dyDescent="0.3">
      <c r="B72" s="3"/>
      <c r="C72" s="3"/>
      <c r="D72" s="3"/>
      <c r="E72" s="3"/>
      <c r="F72" s="3"/>
      <c r="G72" s="3"/>
      <c r="H72" s="3"/>
      <c r="I72" s="3"/>
      <c r="J72" s="7"/>
      <c r="K72" s="3"/>
      <c r="L72" s="3"/>
    </row>
    <row r="73" spans="1:12" x14ac:dyDescent="0.3">
      <c r="A73" s="3"/>
      <c r="B73" s="3"/>
      <c r="C73" s="3"/>
      <c r="D73" s="3"/>
      <c r="E73" s="3"/>
      <c r="F73" s="3"/>
      <c r="G73" s="3"/>
      <c r="H73" s="3"/>
      <c r="I73" s="3"/>
      <c r="J73" s="7"/>
      <c r="K73" s="3"/>
      <c r="L73" s="3"/>
    </row>
    <row r="74" spans="1:12" x14ac:dyDescent="0.3">
      <c r="A74" s="3"/>
      <c r="B74" s="3"/>
      <c r="C74" s="3"/>
      <c r="D74" s="3"/>
      <c r="E74" s="3"/>
      <c r="F74" s="3"/>
      <c r="G74" s="3"/>
      <c r="H74" s="3"/>
      <c r="I74" s="3"/>
      <c r="J74" s="7"/>
      <c r="K74" s="3"/>
      <c r="L74" s="3"/>
    </row>
    <row r="75" spans="1:12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  <row r="134" spans="1:12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</row>
    <row r="135" spans="1:12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</row>
    <row r="136" spans="1:12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</row>
    <row r="137" spans="1:12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</row>
    <row r="138" spans="1:12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</row>
    <row r="139" spans="1:12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</row>
    <row r="140" spans="1:12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</row>
    <row r="141" spans="1:12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</row>
    <row r="142" spans="1:12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</row>
    <row r="143" spans="1:12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</row>
    <row r="144" spans="1:12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</row>
    <row r="145" spans="1:12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</row>
    <row r="146" spans="1:12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</row>
    <row r="147" spans="1:12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</row>
    <row r="148" spans="1:12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</row>
    <row r="149" spans="1:12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</row>
    <row r="150" spans="1:12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</row>
    <row r="151" spans="1:12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</row>
    <row r="152" spans="1:12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</row>
    <row r="153" spans="1:12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</row>
    <row r="154" spans="1:12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</row>
    <row r="155" spans="1:12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</row>
    <row r="156" spans="1:12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</row>
    <row r="157" spans="1:12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</row>
    <row r="158" spans="1:12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</row>
    <row r="159" spans="1:12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</row>
    <row r="160" spans="1:12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</row>
    <row r="161" spans="1:12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</row>
    <row r="162" spans="1:12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</row>
    <row r="163" spans="1:12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</row>
    <row r="164" spans="1:12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</row>
    <row r="165" spans="1:12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</row>
    <row r="166" spans="1:12" x14ac:dyDescent="0.3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</row>
    <row r="167" spans="1:12" x14ac:dyDescent="0.3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</row>
    <row r="168" spans="1:12" x14ac:dyDescent="0.3">
      <c r="C168" s="3"/>
      <c r="D168" s="3"/>
      <c r="E168" s="3"/>
      <c r="F168" s="3"/>
      <c r="G168" s="3"/>
      <c r="H168" s="3"/>
      <c r="I168" s="3"/>
      <c r="J168" s="3"/>
      <c r="K168" s="3"/>
      <c r="L168" s="3"/>
    </row>
    <row r="169" spans="1:12" x14ac:dyDescent="0.3">
      <c r="C169" s="3"/>
      <c r="D169" s="3"/>
      <c r="E169" s="3"/>
      <c r="F169" s="3"/>
      <c r="G169" s="3"/>
      <c r="H169" s="3"/>
      <c r="I169" s="3"/>
      <c r="J169" s="3"/>
      <c r="K169" s="3"/>
      <c r="L169" s="3"/>
    </row>
    <row r="170" spans="1:12" x14ac:dyDescent="0.3">
      <c r="C170" s="3"/>
      <c r="D170" s="3"/>
      <c r="E170" s="3"/>
      <c r="F170" s="3"/>
      <c r="G170" s="3"/>
      <c r="H170" s="3"/>
      <c r="I170" s="3"/>
      <c r="J170" s="3"/>
      <c r="K170" s="3"/>
      <c r="L170" s="3"/>
    </row>
    <row r="171" spans="1:12" x14ac:dyDescent="0.3">
      <c r="C171" s="3"/>
      <c r="D171" s="3"/>
      <c r="E171" s="3"/>
      <c r="F171" s="3"/>
      <c r="G171" s="3"/>
      <c r="H171" s="3"/>
      <c r="I171" s="3"/>
      <c r="J171" s="3"/>
      <c r="K171" s="3"/>
      <c r="L171" s="3"/>
    </row>
    <row r="172" spans="1:12" x14ac:dyDescent="0.3">
      <c r="C172" s="3"/>
      <c r="D172" s="3"/>
      <c r="E172" s="3"/>
      <c r="F172" s="3"/>
      <c r="G172" s="3"/>
      <c r="H172" s="3"/>
      <c r="I172" s="3"/>
      <c r="J172" s="3"/>
      <c r="K172" s="3"/>
      <c r="L172" s="3"/>
    </row>
    <row r="173" spans="1:12" x14ac:dyDescent="0.3">
      <c r="C173" s="3"/>
      <c r="D173" s="3"/>
      <c r="E173" s="3"/>
      <c r="F173" s="3"/>
      <c r="G173" s="3"/>
      <c r="H173" s="3"/>
      <c r="I173" s="3"/>
      <c r="J173" s="3"/>
      <c r="K173" s="3"/>
      <c r="L173" s="3"/>
    </row>
    <row r="174" spans="1:12" x14ac:dyDescent="0.3">
      <c r="C174" s="3"/>
      <c r="D174" s="3"/>
      <c r="E174" s="3"/>
      <c r="F174" s="3"/>
      <c r="G174" s="3"/>
      <c r="H174" s="3"/>
      <c r="I174" s="3"/>
      <c r="J174" s="3"/>
      <c r="K174" s="3"/>
      <c r="L174" s="3"/>
    </row>
    <row r="175" spans="1:12" x14ac:dyDescent="0.3">
      <c r="C175" s="3"/>
      <c r="D175" s="3"/>
      <c r="E175" s="3"/>
      <c r="F175" s="3"/>
      <c r="G175" s="3"/>
      <c r="H175" s="3"/>
      <c r="I175" s="3"/>
      <c r="J175" s="3"/>
      <c r="K175" s="3"/>
      <c r="L175" s="3"/>
    </row>
    <row r="176" spans="1:12" x14ac:dyDescent="0.3">
      <c r="C176" s="3"/>
      <c r="D176" s="3"/>
      <c r="E176" s="3"/>
      <c r="F176" s="3"/>
      <c r="G176" s="3"/>
      <c r="H176" s="3"/>
      <c r="I176" s="3"/>
      <c r="J176" s="3"/>
      <c r="K176" s="3"/>
      <c r="L176" s="3"/>
    </row>
    <row r="177" spans="3:12" x14ac:dyDescent="0.3">
      <c r="C177" s="3"/>
      <c r="D177" s="3"/>
      <c r="E177" s="3"/>
      <c r="F177" s="3"/>
      <c r="G177" s="3"/>
      <c r="H177" s="3"/>
      <c r="I177" s="3"/>
      <c r="J177" s="3"/>
      <c r="K177" s="3"/>
      <c r="L177" s="3"/>
    </row>
    <row r="178" spans="3:12" x14ac:dyDescent="0.3">
      <c r="C178" s="3"/>
      <c r="D178" s="3"/>
      <c r="E178" s="3"/>
      <c r="F178" s="3"/>
      <c r="G178" s="3"/>
      <c r="H178" s="3"/>
      <c r="I178" s="3"/>
      <c r="J178" s="3"/>
      <c r="K178" s="3"/>
      <c r="L178" s="3"/>
    </row>
    <row r="179" spans="3:12" x14ac:dyDescent="0.3">
      <c r="C179" s="3"/>
      <c r="D179" s="3"/>
      <c r="E179" s="3"/>
      <c r="F179" s="3"/>
      <c r="G179" s="3"/>
      <c r="H179" s="3"/>
      <c r="I179" s="3"/>
      <c r="J179" s="3"/>
      <c r="K179" s="3"/>
      <c r="L179" s="3"/>
    </row>
    <row r="180" spans="3:12" x14ac:dyDescent="0.3">
      <c r="C180" s="3"/>
      <c r="D180" s="3"/>
      <c r="E180" s="3"/>
      <c r="F180" s="3"/>
      <c r="G180" s="3"/>
      <c r="H180" s="3"/>
      <c r="I180" s="3"/>
      <c r="J180" s="3"/>
      <c r="K180" s="3"/>
      <c r="L180" s="3"/>
    </row>
    <row r="181" spans="3:12" x14ac:dyDescent="0.3">
      <c r="C181" s="3"/>
      <c r="D181" s="3"/>
      <c r="E181" s="3"/>
      <c r="F181" s="3"/>
      <c r="G181" s="3"/>
      <c r="H181" s="3"/>
      <c r="I181" s="3"/>
      <c r="J181" s="3"/>
      <c r="K181" s="3"/>
      <c r="L181" s="3"/>
    </row>
    <row r="182" spans="3:12" x14ac:dyDescent="0.3">
      <c r="C182" s="3"/>
      <c r="D182" s="3"/>
      <c r="E182" s="3"/>
      <c r="F182" s="3"/>
      <c r="G182" s="3"/>
      <c r="H182" s="3"/>
      <c r="I182" s="3"/>
      <c r="J182" s="3"/>
      <c r="K182" s="3"/>
      <c r="L182" s="3"/>
    </row>
    <row r="183" spans="3:12" x14ac:dyDescent="0.3">
      <c r="C183" s="3"/>
      <c r="D183" s="3"/>
      <c r="E183" s="3"/>
      <c r="F183" s="3"/>
      <c r="G183" s="3"/>
      <c r="H183" s="3"/>
      <c r="I183" s="3"/>
      <c r="J183" s="3"/>
      <c r="K183" s="3"/>
      <c r="L183" s="3"/>
    </row>
    <row r="184" spans="3:12" x14ac:dyDescent="0.3">
      <c r="C184" s="3"/>
      <c r="D184" s="3"/>
      <c r="E184" s="3"/>
      <c r="F184" s="3"/>
      <c r="G184" s="3"/>
      <c r="H184" s="3"/>
      <c r="I184" s="3"/>
      <c r="J184" s="3"/>
      <c r="K184" s="3"/>
      <c r="L184" s="3"/>
    </row>
    <row r="185" spans="3:12" x14ac:dyDescent="0.3">
      <c r="C185" s="3"/>
      <c r="D185" s="3"/>
      <c r="E185" s="3"/>
      <c r="F185" s="3"/>
      <c r="G185" s="3"/>
      <c r="H185" s="3"/>
      <c r="I185" s="3"/>
      <c r="J185" s="3"/>
      <c r="K185" s="3"/>
      <c r="L185" s="3"/>
    </row>
    <row r="186" spans="3:12" x14ac:dyDescent="0.3">
      <c r="C186" s="3"/>
      <c r="D186" s="3"/>
      <c r="E186" s="3"/>
      <c r="F186" s="3"/>
      <c r="G186" s="3"/>
      <c r="H186" s="3"/>
      <c r="I186" s="3"/>
      <c r="J186" s="3"/>
      <c r="K186" s="3"/>
      <c r="L186" s="3"/>
    </row>
    <row r="187" spans="3:12" x14ac:dyDescent="0.3">
      <c r="C187" s="3"/>
      <c r="D187" s="3"/>
      <c r="E187" s="3"/>
      <c r="F187" s="3"/>
      <c r="G187" s="3"/>
      <c r="H187" s="3"/>
      <c r="I187" s="3"/>
      <c r="J187" s="3"/>
      <c r="K187" s="3"/>
      <c r="L187" s="3"/>
    </row>
    <row r="188" spans="3:12" x14ac:dyDescent="0.3">
      <c r="C188" s="3"/>
      <c r="D188" s="3"/>
      <c r="E188" s="3"/>
      <c r="F188" s="3"/>
      <c r="G188" s="3"/>
      <c r="H188" s="3"/>
      <c r="I188" s="3"/>
      <c r="J188" s="3"/>
      <c r="K188" s="3"/>
      <c r="L188" s="3"/>
    </row>
    <row r="189" spans="3:12" x14ac:dyDescent="0.3">
      <c r="C189" s="3"/>
      <c r="D189" s="3"/>
      <c r="E189" s="3"/>
      <c r="F189" s="3"/>
      <c r="G189" s="3"/>
      <c r="H189" s="3"/>
      <c r="I189" s="3"/>
      <c r="J189" s="3"/>
      <c r="K189" s="3"/>
      <c r="L189" s="3"/>
    </row>
    <row r="190" spans="3:12" x14ac:dyDescent="0.3">
      <c r="C190" s="3"/>
      <c r="D190" s="3"/>
      <c r="E190" s="3"/>
      <c r="F190" s="3"/>
      <c r="G190" s="3"/>
      <c r="H190" s="3"/>
      <c r="I190" s="3"/>
      <c r="J190" s="3"/>
      <c r="K190" s="3"/>
      <c r="L190" s="3"/>
    </row>
    <row r="191" spans="3:12" x14ac:dyDescent="0.3">
      <c r="C191" s="3"/>
      <c r="D191" s="3"/>
      <c r="E191" s="3"/>
      <c r="F191" s="3"/>
      <c r="G191" s="3"/>
      <c r="H191" s="3"/>
      <c r="I191" s="3"/>
      <c r="J191" s="3"/>
      <c r="K191" s="3"/>
      <c r="L191" s="3"/>
    </row>
    <row r="192" spans="3:12" x14ac:dyDescent="0.3">
      <c r="C192" s="3"/>
      <c r="D192" s="3"/>
      <c r="E192" s="3"/>
      <c r="F192" s="3"/>
      <c r="G192" s="3"/>
      <c r="H192" s="3"/>
      <c r="I192" s="3"/>
      <c r="J192" s="3"/>
      <c r="K192" s="3"/>
      <c r="L192" s="3"/>
    </row>
    <row r="193" spans="3:12" x14ac:dyDescent="0.3">
      <c r="C193" s="3"/>
      <c r="D193" s="3"/>
      <c r="E193" s="3"/>
      <c r="F193" s="3"/>
      <c r="G193" s="3"/>
      <c r="H193" s="3"/>
      <c r="I193" s="3"/>
      <c r="J193" s="3"/>
      <c r="K193" s="3"/>
      <c r="L193" s="3"/>
    </row>
    <row r="194" spans="3:12" x14ac:dyDescent="0.3">
      <c r="C194" s="3"/>
      <c r="D194" s="3"/>
      <c r="E194" s="3"/>
      <c r="F194" s="3"/>
      <c r="G194" s="3"/>
      <c r="H194" s="3"/>
      <c r="I194" s="3"/>
      <c r="J194" s="3"/>
      <c r="K194" s="3"/>
      <c r="L194" s="3"/>
    </row>
    <row r="195" spans="3:12" x14ac:dyDescent="0.3">
      <c r="C195" s="3"/>
      <c r="D195" s="3"/>
      <c r="E195" s="3"/>
      <c r="F195" s="3"/>
      <c r="G195" s="3"/>
      <c r="H195" s="3"/>
      <c r="I195" s="3"/>
      <c r="J195" s="3"/>
      <c r="K195" s="3"/>
      <c r="L195" s="3"/>
    </row>
    <row r="196" spans="3:12" x14ac:dyDescent="0.3">
      <c r="C196" s="3"/>
      <c r="D196" s="3"/>
      <c r="E196" s="3"/>
      <c r="F196" s="3"/>
      <c r="G196" s="3"/>
      <c r="H196" s="3"/>
      <c r="I196" s="3"/>
      <c r="J196" s="3"/>
      <c r="K196" s="3"/>
      <c r="L196" s="3"/>
    </row>
    <row r="197" spans="3:12" x14ac:dyDescent="0.3">
      <c r="C197" s="3"/>
      <c r="D197" s="3"/>
      <c r="E197" s="3"/>
      <c r="F197" s="3"/>
      <c r="G197" s="3"/>
      <c r="H197" s="3"/>
      <c r="I197" s="3"/>
      <c r="J197" s="3"/>
      <c r="K197" s="3"/>
      <c r="L197" s="3"/>
    </row>
    <row r="198" spans="3:12" x14ac:dyDescent="0.3">
      <c r="C198" s="3"/>
      <c r="D198" s="3"/>
      <c r="E198" s="3"/>
      <c r="F198" s="3"/>
      <c r="G198" s="3"/>
      <c r="H198" s="3"/>
      <c r="I198" s="3"/>
      <c r="J198" s="3"/>
      <c r="K198" s="3"/>
      <c r="L198" s="3"/>
    </row>
    <row r="199" spans="3:12" x14ac:dyDescent="0.3">
      <c r="C199" s="3"/>
      <c r="D199" s="3"/>
      <c r="E199" s="3"/>
      <c r="F199" s="3"/>
      <c r="G199" s="3"/>
      <c r="H199" s="3"/>
      <c r="I199" s="3"/>
      <c r="J199" s="3"/>
      <c r="K199" s="3"/>
      <c r="L199" s="3"/>
    </row>
    <row r="200" spans="3:12" x14ac:dyDescent="0.3">
      <c r="C200" s="3"/>
      <c r="D200" s="3"/>
      <c r="E200" s="3"/>
      <c r="F200" s="3"/>
      <c r="G200" s="3"/>
      <c r="H200" s="3"/>
      <c r="I200" s="3"/>
      <c r="J200" s="3"/>
      <c r="K200" s="3"/>
      <c r="L200" s="3"/>
    </row>
    <row r="201" spans="3:12" x14ac:dyDescent="0.3">
      <c r="C201" s="3"/>
      <c r="D201" s="3"/>
      <c r="E201" s="3"/>
      <c r="F201" s="3"/>
      <c r="G201" s="3"/>
      <c r="H201" s="3"/>
      <c r="I201" s="3"/>
      <c r="J201" s="3"/>
      <c r="K201" s="3"/>
      <c r="L201" s="3"/>
    </row>
    <row r="202" spans="3:12" x14ac:dyDescent="0.3">
      <c r="C202" s="3"/>
      <c r="D202" s="3"/>
      <c r="E202" s="3"/>
      <c r="F202" s="3"/>
      <c r="G202" s="3"/>
      <c r="H202" s="3"/>
      <c r="I202" s="3"/>
      <c r="J202" s="3"/>
      <c r="K202" s="3"/>
      <c r="L202" s="3"/>
    </row>
    <row r="203" spans="3:12" x14ac:dyDescent="0.3">
      <c r="C203" s="3"/>
      <c r="D203" s="3"/>
      <c r="E203" s="3"/>
      <c r="F203" s="3"/>
      <c r="G203" s="3"/>
      <c r="H203" s="3"/>
      <c r="I203" s="3"/>
      <c r="J203" s="3"/>
      <c r="K203" s="3"/>
      <c r="L203" s="3"/>
    </row>
    <row r="204" spans="3:12" x14ac:dyDescent="0.3">
      <c r="C204" s="3"/>
      <c r="D204" s="3"/>
      <c r="E204" s="3"/>
      <c r="F204" s="3"/>
      <c r="G204" s="3"/>
      <c r="H204" s="3"/>
      <c r="I204" s="3"/>
      <c r="J204" s="3"/>
      <c r="K204" s="3"/>
      <c r="L204" s="3"/>
    </row>
    <row r="205" spans="3:12" x14ac:dyDescent="0.3">
      <c r="C205" s="3"/>
      <c r="D205" s="3"/>
      <c r="E205" s="3"/>
      <c r="F205" s="3"/>
      <c r="G205" s="3"/>
      <c r="H205" s="3"/>
      <c r="I205" s="3"/>
      <c r="J205" s="3"/>
      <c r="K205" s="3"/>
      <c r="L205" s="3"/>
    </row>
    <row r="206" spans="3:12" x14ac:dyDescent="0.3">
      <c r="C206" s="3"/>
      <c r="D206" s="3"/>
      <c r="E206" s="3"/>
      <c r="F206" s="3"/>
      <c r="G206" s="3"/>
      <c r="H206" s="3"/>
      <c r="I206" s="3"/>
      <c r="J206" s="3"/>
      <c r="K206" s="3"/>
      <c r="L206" s="3"/>
    </row>
    <row r="207" spans="3:12" x14ac:dyDescent="0.3">
      <c r="C207" s="3"/>
      <c r="D207" s="3"/>
      <c r="E207" s="3"/>
      <c r="F207" s="3"/>
      <c r="G207" s="3"/>
      <c r="H207" s="3"/>
      <c r="I207" s="3"/>
      <c r="J207" s="3"/>
      <c r="K207" s="3"/>
      <c r="L207" s="3"/>
    </row>
    <row r="208" spans="3:12" x14ac:dyDescent="0.3">
      <c r="C208" s="3"/>
      <c r="D208" s="3"/>
      <c r="E208" s="3"/>
      <c r="F208" s="3"/>
      <c r="G208" s="3"/>
      <c r="H208" s="3"/>
      <c r="I208" s="3"/>
      <c r="J208" s="3"/>
      <c r="K208" s="3"/>
      <c r="L208" s="3"/>
    </row>
    <row r="209" spans="3:12" x14ac:dyDescent="0.3">
      <c r="C209" s="3"/>
      <c r="D209" s="3"/>
      <c r="E209" s="3"/>
      <c r="F209" s="3"/>
      <c r="G209" s="3"/>
      <c r="H209" s="3"/>
      <c r="I209" s="3"/>
      <c r="J209" s="3"/>
      <c r="K209" s="3"/>
      <c r="L209" s="3"/>
    </row>
    <row r="210" spans="3:12" x14ac:dyDescent="0.3">
      <c r="C210" s="3"/>
      <c r="D210" s="3"/>
      <c r="E210" s="3"/>
      <c r="F210" s="3"/>
      <c r="G210" s="3"/>
      <c r="H210" s="3"/>
      <c r="I210" s="3"/>
      <c r="J210" s="3"/>
      <c r="K210" s="3"/>
      <c r="L210" s="3"/>
    </row>
    <row r="211" spans="3:12" x14ac:dyDescent="0.3">
      <c r="C211" s="3"/>
      <c r="D211" s="3"/>
      <c r="E211" s="3"/>
      <c r="F211" s="3"/>
      <c r="G211" s="3"/>
      <c r="H211" s="3"/>
      <c r="I211" s="3"/>
      <c r="J211" s="3"/>
      <c r="K211" s="3"/>
      <c r="L211" s="3"/>
    </row>
    <row r="212" spans="3:12" x14ac:dyDescent="0.3">
      <c r="C212" s="3"/>
      <c r="D212" s="3"/>
      <c r="E212" s="3"/>
      <c r="F212" s="3"/>
      <c r="G212" s="3"/>
      <c r="H212" s="3"/>
      <c r="I212" s="3"/>
      <c r="J212" s="3"/>
    </row>
    <row r="213" spans="3:12" x14ac:dyDescent="0.3">
      <c r="C213" s="3"/>
      <c r="D213" s="3"/>
      <c r="E213" s="3"/>
      <c r="F213" s="3"/>
      <c r="G213" s="3"/>
      <c r="H213" s="3"/>
      <c r="I213" s="3"/>
      <c r="J213" s="3"/>
    </row>
    <row r="214" spans="3:12" x14ac:dyDescent="0.3">
      <c r="C214" s="3"/>
      <c r="D214" s="3"/>
      <c r="E214" s="3"/>
      <c r="F214" s="3"/>
      <c r="G214" s="3"/>
      <c r="H214" s="3"/>
      <c r="I214" s="3"/>
      <c r="J214" s="3"/>
    </row>
    <row r="65166" spans="1:12" x14ac:dyDescent="0.3">
      <c r="K65166" s="52"/>
      <c r="L65166" s="3"/>
    </row>
    <row r="65167" spans="1:12" x14ac:dyDescent="0.3">
      <c r="A65167" s="3"/>
      <c r="K65167" s="53"/>
      <c r="L65167" s="3"/>
    </row>
    <row r="65168" spans="1:12" x14ac:dyDescent="0.3">
      <c r="A65168" s="3"/>
    </row>
    <row r="65169" spans="2:10" x14ac:dyDescent="0.3">
      <c r="B65169" s="3"/>
      <c r="C65169" s="49"/>
      <c r="D65169" s="50"/>
      <c r="E65169" s="49"/>
      <c r="F65169" s="51"/>
      <c r="G65169" s="50"/>
      <c r="H65169" s="50"/>
      <c r="I65169" s="51"/>
      <c r="J65169" s="52"/>
    </row>
    <row r="65170" spans="2:10" x14ac:dyDescent="0.3">
      <c r="B65170" s="3"/>
      <c r="C65170" s="52"/>
      <c r="D65170" s="50"/>
      <c r="E65170" s="52"/>
      <c r="F65170" s="51"/>
      <c r="G65170" s="50"/>
      <c r="H65170" s="50"/>
      <c r="I65170" s="51"/>
      <c r="J65170" s="52"/>
    </row>
  </sheetData>
  <mergeCells count="2">
    <mergeCell ref="B2:L4"/>
    <mergeCell ref="H29:I29"/>
  </mergeCells>
  <phoneticPr fontId="26" type="noConversion"/>
  <hyperlinks>
    <hyperlink ref="E5" location="실장!A1" tooltip="실장!A1" display="닉네임"/>
  </hyperlinks>
  <pageMargins left="0.7" right="0.7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J132"/>
  <sheetViews>
    <sheetView zoomScale="70" zoomScaleNormal="70" workbookViewId="0">
      <selection activeCell="L19" sqref="L19"/>
    </sheetView>
  </sheetViews>
  <sheetFormatPr defaultRowHeight="16.5" x14ac:dyDescent="0.3"/>
  <cols>
    <col min="3" max="3" width="23.25" hidden="1" customWidth="1"/>
    <col min="4" max="4" width="10.5" customWidth="1"/>
    <col min="5" max="6" width="13.75" bestFit="1" customWidth="1"/>
    <col min="7" max="7" width="13.75" style="56" bestFit="1" customWidth="1"/>
    <col min="8" max="10" width="13.75" bestFit="1" customWidth="1"/>
    <col min="11" max="11" width="4.375" bestFit="1" customWidth="1"/>
    <col min="12" max="12" width="5" bestFit="1" customWidth="1"/>
    <col min="13" max="13" width="5" customWidth="1"/>
    <col min="14" max="19" width="5" bestFit="1" customWidth="1"/>
    <col min="20" max="20" width="5" customWidth="1"/>
    <col min="21" max="22" width="5" bestFit="1" customWidth="1"/>
    <col min="23" max="23" width="6.375" bestFit="1" customWidth="1"/>
    <col min="24" max="26" width="5" bestFit="1" customWidth="1"/>
    <col min="27" max="27" width="5" customWidth="1"/>
    <col min="28" max="28" width="5" bestFit="1" customWidth="1"/>
    <col min="29" max="29" width="6.375" bestFit="1" customWidth="1"/>
    <col min="30" max="34" width="5" bestFit="1" customWidth="1"/>
  </cols>
  <sheetData>
    <row r="1" spans="2:36" x14ac:dyDescent="0.3">
      <c r="G1" s="55"/>
    </row>
    <row r="2" spans="2:36" x14ac:dyDescent="0.3">
      <c r="G2" s="55"/>
    </row>
    <row r="3" spans="2:36" x14ac:dyDescent="0.3">
      <c r="G3" s="55"/>
    </row>
    <row r="4" spans="2:36" ht="59.25" customHeight="1" x14ac:dyDescent="0.3">
      <c r="B4" s="370"/>
      <c r="C4" s="371"/>
      <c r="D4" s="371"/>
      <c r="E4" s="371"/>
      <c r="F4" s="371"/>
      <c r="G4" s="371"/>
      <c r="H4" s="371"/>
      <c r="I4" s="371"/>
      <c r="J4" s="371"/>
      <c r="K4" s="371"/>
      <c r="L4" s="371"/>
      <c r="M4" s="371"/>
      <c r="N4" s="371"/>
      <c r="O4" s="371"/>
      <c r="P4" s="371"/>
      <c r="Q4" s="371"/>
      <c r="R4" s="371"/>
      <c r="S4" s="371"/>
      <c r="T4" s="371"/>
      <c r="U4" s="371"/>
      <c r="V4" s="371"/>
      <c r="W4" s="371"/>
      <c r="X4" s="371"/>
      <c r="Y4" s="371"/>
      <c r="Z4" s="371"/>
      <c r="AA4" s="371"/>
      <c r="AB4" s="371"/>
      <c r="AC4" s="371"/>
      <c r="AD4" s="371"/>
      <c r="AE4" s="371"/>
      <c r="AF4" s="371"/>
      <c r="AG4" s="371"/>
      <c r="AH4" s="372"/>
    </row>
    <row r="5" spans="2:36" ht="30.75" customHeight="1" x14ac:dyDescent="0.3">
      <c r="B5" s="373"/>
      <c r="C5" s="374"/>
      <c r="D5" s="375"/>
      <c r="E5" s="300">
        <v>44935</v>
      </c>
      <c r="F5" s="300">
        <v>44936</v>
      </c>
      <c r="G5" s="300">
        <v>44937</v>
      </c>
      <c r="H5" s="300">
        <v>44938</v>
      </c>
      <c r="I5" s="300">
        <v>44939</v>
      </c>
      <c r="J5" s="300">
        <v>44905</v>
      </c>
      <c r="K5" s="194"/>
      <c r="L5" s="194"/>
      <c r="M5" s="194"/>
      <c r="N5" s="194"/>
      <c r="O5" s="194"/>
      <c r="P5" s="194"/>
      <c r="Q5" s="194"/>
      <c r="R5" s="194"/>
      <c r="S5" s="194"/>
      <c r="T5" s="194"/>
      <c r="U5" s="194"/>
      <c r="V5" s="194"/>
      <c r="W5" s="194"/>
      <c r="X5" s="194"/>
      <c r="Y5" s="194"/>
      <c r="Z5" s="194"/>
      <c r="AA5" s="194"/>
      <c r="AB5" s="194"/>
      <c r="AC5" s="194"/>
      <c r="AD5" s="194"/>
      <c r="AE5" s="194"/>
      <c r="AF5" s="194"/>
      <c r="AG5" s="194"/>
      <c r="AH5" s="194"/>
    </row>
    <row r="6" spans="2:36" ht="30.75" customHeight="1" x14ac:dyDescent="0.3">
      <c r="B6" s="301"/>
      <c r="C6" s="302"/>
      <c r="D6" s="303"/>
      <c r="E6" s="175" t="s">
        <v>136</v>
      </c>
      <c r="F6" s="175" t="s">
        <v>137</v>
      </c>
      <c r="G6" s="175" t="s">
        <v>138</v>
      </c>
      <c r="H6" s="175" t="s">
        <v>139</v>
      </c>
      <c r="I6" s="175" t="s">
        <v>140</v>
      </c>
      <c r="J6" s="222" t="s">
        <v>141</v>
      </c>
      <c r="K6" s="175"/>
      <c r="L6" s="175"/>
      <c r="M6" s="175"/>
      <c r="N6" s="175"/>
      <c r="O6" s="175"/>
      <c r="P6" s="222"/>
      <c r="Q6" s="225"/>
      <c r="R6" s="175"/>
      <c r="S6" s="175"/>
      <c r="T6" s="175"/>
      <c r="U6" s="175"/>
      <c r="V6" s="175"/>
      <c r="W6" s="222"/>
      <c r="X6" s="225"/>
      <c r="Y6" s="175"/>
      <c r="Z6" s="175"/>
      <c r="AA6" s="175"/>
      <c r="AB6" s="175"/>
      <c r="AC6" s="175"/>
      <c r="AD6" s="222"/>
      <c r="AE6" s="225"/>
      <c r="AF6" s="175"/>
      <c r="AG6" s="175"/>
      <c r="AH6" s="175"/>
    </row>
    <row r="7" spans="2:36" ht="26.25" x14ac:dyDescent="0.3">
      <c r="B7" s="323" t="s">
        <v>142</v>
      </c>
      <c r="C7" s="304"/>
      <c r="D7" s="305" t="s">
        <v>143</v>
      </c>
      <c r="E7" s="324">
        <v>1</v>
      </c>
      <c r="F7" s="324">
        <v>1</v>
      </c>
      <c r="G7" s="324">
        <v>1</v>
      </c>
      <c r="H7" s="324">
        <v>1</v>
      </c>
      <c r="I7" s="324">
        <v>1</v>
      </c>
      <c r="J7" s="320">
        <f>SUM(E7:I7)</f>
        <v>5</v>
      </c>
      <c r="K7" s="131"/>
      <c r="L7" s="203"/>
      <c r="M7" s="203"/>
      <c r="N7" s="215"/>
      <c r="O7" s="190"/>
      <c r="P7" s="223"/>
      <c r="Q7" s="226"/>
      <c r="R7" s="131"/>
      <c r="S7" s="203"/>
      <c r="T7" s="203"/>
      <c r="U7" s="215"/>
      <c r="V7" s="190"/>
      <c r="W7" s="223"/>
      <c r="X7" s="226"/>
      <c r="Y7" s="131"/>
      <c r="Z7" s="203"/>
      <c r="AA7" s="203"/>
      <c r="AB7" s="215"/>
      <c r="AC7" s="190"/>
      <c r="AD7" s="223"/>
      <c r="AE7" s="226"/>
      <c r="AF7" s="131"/>
      <c r="AG7" s="203"/>
      <c r="AH7" s="190"/>
      <c r="AJ7">
        <f>SUM(E7:AH7)</f>
        <v>10</v>
      </c>
    </row>
    <row r="8" spans="2:36" ht="26.25" x14ac:dyDescent="0.3">
      <c r="B8" s="311" t="s">
        <v>165</v>
      </c>
      <c r="C8" s="306"/>
      <c r="D8" s="307" t="s">
        <v>144</v>
      </c>
      <c r="E8" s="324">
        <v>1</v>
      </c>
      <c r="F8" s="324">
        <v>1</v>
      </c>
      <c r="G8" s="324">
        <v>0</v>
      </c>
      <c r="H8" s="324">
        <v>0</v>
      </c>
      <c r="I8" s="324">
        <v>0</v>
      </c>
      <c r="J8" s="320">
        <f t="shared" ref="J8:J13" si="0">SUM(E8:I8)</f>
        <v>2</v>
      </c>
      <c r="K8" s="191"/>
      <c r="L8" s="191"/>
      <c r="M8" s="191"/>
      <c r="N8" s="191"/>
      <c r="O8" s="191"/>
      <c r="P8" s="224"/>
      <c r="Q8" s="227"/>
      <c r="R8" s="191"/>
      <c r="S8" s="191"/>
      <c r="T8" s="191"/>
      <c r="U8" s="191"/>
      <c r="V8" s="191"/>
      <c r="W8" s="224"/>
      <c r="X8" s="227"/>
      <c r="Y8" s="191"/>
      <c r="Z8" s="191"/>
      <c r="AA8" s="191"/>
      <c r="AB8" s="191"/>
      <c r="AC8" s="191"/>
      <c r="AD8" s="224"/>
      <c r="AE8" s="227"/>
      <c r="AF8" s="191"/>
      <c r="AG8" s="191"/>
      <c r="AH8" s="191"/>
    </row>
    <row r="9" spans="2:36" ht="26.25" x14ac:dyDescent="0.3">
      <c r="B9" s="310" t="s">
        <v>146</v>
      </c>
      <c r="C9" s="306"/>
      <c r="D9" s="307" t="s">
        <v>147</v>
      </c>
      <c r="E9" s="324"/>
      <c r="F9" s="324"/>
      <c r="G9" s="324"/>
      <c r="H9" s="324"/>
      <c r="I9" s="324"/>
      <c r="J9" s="320">
        <f t="shared" si="0"/>
        <v>0</v>
      </c>
      <c r="K9" s="191"/>
      <c r="L9" s="191"/>
      <c r="M9" s="191"/>
      <c r="N9" s="191"/>
      <c r="O9" s="191"/>
      <c r="P9" s="224"/>
      <c r="Q9" s="227"/>
      <c r="R9" s="191"/>
      <c r="S9" s="191"/>
      <c r="T9" s="191"/>
      <c r="U9" s="191"/>
      <c r="V9" s="191"/>
      <c r="W9" s="224"/>
      <c r="X9" s="227"/>
      <c r="Y9" s="191"/>
      <c r="Z9" s="191"/>
      <c r="AA9" s="191"/>
      <c r="AB9" s="191"/>
      <c r="AC9" s="191"/>
      <c r="AD9" s="224"/>
      <c r="AE9" s="227"/>
      <c r="AF9" s="191"/>
      <c r="AG9" s="191"/>
      <c r="AH9" s="191"/>
    </row>
    <row r="10" spans="2:36" ht="26.25" x14ac:dyDescent="0.3">
      <c r="B10" s="310" t="s">
        <v>145</v>
      </c>
      <c r="C10" s="306"/>
      <c r="D10" s="307" t="s">
        <v>149</v>
      </c>
      <c r="E10" s="324"/>
      <c r="F10" s="324"/>
      <c r="G10" s="324"/>
      <c r="H10" s="324"/>
      <c r="I10" s="324"/>
      <c r="J10" s="320">
        <f t="shared" si="0"/>
        <v>0</v>
      </c>
      <c r="K10" s="131"/>
      <c r="L10" s="203"/>
      <c r="M10" s="203"/>
      <c r="N10" s="215"/>
      <c r="O10" s="190"/>
      <c r="P10" s="224"/>
      <c r="Q10" s="227"/>
      <c r="R10" s="131"/>
      <c r="S10" s="203"/>
      <c r="T10" s="203"/>
      <c r="U10" s="215"/>
      <c r="V10" s="190"/>
      <c r="W10" s="224"/>
      <c r="X10" s="227"/>
      <c r="Y10" s="131"/>
      <c r="Z10" s="203"/>
      <c r="AA10" s="203"/>
      <c r="AB10" s="215"/>
      <c r="AC10" s="190"/>
      <c r="AD10" s="224"/>
      <c r="AE10" s="227"/>
      <c r="AF10" s="191"/>
      <c r="AG10" s="191"/>
      <c r="AH10" s="191"/>
    </row>
    <row r="11" spans="2:36" ht="26.25" x14ac:dyDescent="0.3">
      <c r="B11" s="310" t="s">
        <v>146</v>
      </c>
      <c r="C11" s="306"/>
      <c r="D11" s="307" t="s">
        <v>148</v>
      </c>
      <c r="E11" s="324"/>
      <c r="F11" s="324"/>
      <c r="G11" s="324"/>
      <c r="H11" s="324"/>
      <c r="I11" s="324"/>
      <c r="J11" s="320">
        <f t="shared" si="0"/>
        <v>0</v>
      </c>
      <c r="K11" s="191"/>
      <c r="L11" s="191"/>
      <c r="M11" s="191"/>
      <c r="N11" s="191"/>
      <c r="O11" s="191"/>
      <c r="P11" s="224"/>
      <c r="Q11" s="227"/>
      <c r="R11" s="191"/>
      <c r="S11" s="191"/>
      <c r="T11" s="191"/>
      <c r="U11" s="191"/>
      <c r="V11" s="191"/>
      <c r="W11" s="224"/>
      <c r="X11" s="227"/>
      <c r="Y11" s="191"/>
      <c r="Z11" s="191"/>
      <c r="AA11" s="191"/>
      <c r="AB11" s="191"/>
      <c r="AC11" s="191"/>
      <c r="AD11" s="224"/>
      <c r="AE11" s="227"/>
      <c r="AF11" s="191"/>
      <c r="AG11" s="191"/>
      <c r="AH11" s="191"/>
    </row>
    <row r="12" spans="2:36" ht="26.25" x14ac:dyDescent="0.3">
      <c r="B12" s="311" t="s">
        <v>145</v>
      </c>
      <c r="C12" s="306"/>
      <c r="D12" s="307" t="s">
        <v>150</v>
      </c>
      <c r="E12" s="324">
        <v>0</v>
      </c>
      <c r="F12" s="324">
        <v>0</v>
      </c>
      <c r="G12" s="324">
        <v>0</v>
      </c>
      <c r="H12" s="324">
        <v>0</v>
      </c>
      <c r="I12" s="324">
        <v>1</v>
      </c>
      <c r="J12" s="320">
        <f t="shared" si="0"/>
        <v>1</v>
      </c>
      <c r="K12" s="191"/>
      <c r="L12" s="191"/>
      <c r="M12" s="191"/>
      <c r="N12" s="191"/>
      <c r="O12" s="191"/>
      <c r="P12" s="224"/>
      <c r="Q12" s="227"/>
      <c r="R12" s="191"/>
      <c r="S12" s="191"/>
      <c r="T12" s="191"/>
      <c r="U12" s="191"/>
      <c r="V12" s="191"/>
      <c r="W12" s="224"/>
      <c r="X12" s="227"/>
      <c r="Y12" s="191"/>
      <c r="Z12" s="191"/>
      <c r="AA12" s="191"/>
      <c r="AB12" s="191"/>
      <c r="AC12" s="191"/>
      <c r="AD12" s="224"/>
      <c r="AE12" s="227"/>
      <c r="AF12" s="191"/>
      <c r="AG12" s="191"/>
      <c r="AH12" s="191"/>
      <c r="AJ12">
        <f>SUM(E12:AH12)</f>
        <v>2</v>
      </c>
    </row>
    <row r="13" spans="2:36" ht="26.25" x14ac:dyDescent="0.3">
      <c r="B13" s="311" t="s">
        <v>145</v>
      </c>
      <c r="C13" s="306"/>
      <c r="D13" s="322" t="s">
        <v>153</v>
      </c>
      <c r="E13" s="324"/>
      <c r="F13" s="324"/>
      <c r="G13" s="324"/>
      <c r="H13" s="324"/>
      <c r="I13" s="324"/>
      <c r="J13" s="320">
        <f t="shared" si="0"/>
        <v>0</v>
      </c>
      <c r="K13" s="191"/>
      <c r="L13" s="191"/>
      <c r="M13" s="191"/>
      <c r="N13" s="191"/>
      <c r="O13" s="191"/>
      <c r="P13" s="224"/>
      <c r="Q13" s="227"/>
      <c r="R13" s="191"/>
      <c r="S13" s="191"/>
      <c r="T13" s="191"/>
      <c r="U13" s="191"/>
      <c r="V13" s="191"/>
      <c r="W13" s="224"/>
      <c r="X13" s="227"/>
      <c r="Y13" s="191"/>
      <c r="Z13" s="191"/>
      <c r="AA13" s="191"/>
      <c r="AB13" s="191"/>
      <c r="AC13" s="191"/>
      <c r="AD13" s="224"/>
      <c r="AE13" s="227"/>
      <c r="AF13" s="192"/>
      <c r="AG13" s="191"/>
      <c r="AH13" s="191"/>
    </row>
    <row r="14" spans="2:36" ht="26.25" x14ac:dyDescent="0.3">
      <c r="B14" s="311"/>
      <c r="C14" s="312"/>
      <c r="D14" s="307"/>
      <c r="E14" s="325"/>
      <c r="F14" s="325"/>
      <c r="G14" s="325"/>
      <c r="H14" s="325"/>
      <c r="I14" s="325"/>
      <c r="J14" s="321"/>
      <c r="K14" s="191"/>
      <c r="L14" s="192"/>
      <c r="M14" s="191"/>
      <c r="N14" s="191"/>
      <c r="O14" s="191"/>
      <c r="P14" s="224"/>
      <c r="Q14" s="227"/>
      <c r="R14" s="191"/>
      <c r="S14" s="192"/>
      <c r="T14" s="191"/>
      <c r="U14" s="191"/>
      <c r="V14" s="191"/>
      <c r="W14" s="224"/>
      <c r="X14" s="227"/>
      <c r="Y14" s="191"/>
      <c r="Z14" s="192"/>
      <c r="AA14" s="191"/>
      <c r="AB14" s="191"/>
      <c r="AC14" s="191"/>
      <c r="AD14" s="224"/>
      <c r="AE14" s="227"/>
      <c r="AF14" s="191"/>
      <c r="AG14" s="192"/>
      <c r="AH14" s="191"/>
    </row>
    <row r="15" spans="2:36" ht="31.5" x14ac:dyDescent="0.3">
      <c r="B15" s="311" t="s">
        <v>151</v>
      </c>
      <c r="C15" s="312"/>
      <c r="D15" s="307"/>
      <c r="E15" s="313">
        <f>SUM(E7:E14)</f>
        <v>2</v>
      </c>
      <c r="F15" s="313">
        <f t="shared" ref="F15:J15" si="1">SUM(F7:F14)</f>
        <v>2</v>
      </c>
      <c r="G15" s="313">
        <f t="shared" si="1"/>
        <v>1</v>
      </c>
      <c r="H15" s="313">
        <f t="shared" si="1"/>
        <v>1</v>
      </c>
      <c r="I15" s="313">
        <f t="shared" si="1"/>
        <v>2</v>
      </c>
      <c r="J15" s="313">
        <f t="shared" si="1"/>
        <v>8</v>
      </c>
      <c r="K15" s="191"/>
      <c r="L15" s="192"/>
      <c r="M15" s="191"/>
      <c r="N15" s="191"/>
      <c r="O15" s="191"/>
      <c r="P15" s="224"/>
      <c r="Q15" s="227"/>
      <c r="R15" s="191"/>
      <c r="S15" s="192"/>
      <c r="T15" s="191"/>
      <c r="U15" s="191"/>
      <c r="V15" s="191"/>
      <c r="W15" s="224"/>
      <c r="X15" s="227"/>
      <c r="Y15" s="191"/>
      <c r="Z15" s="192"/>
      <c r="AA15" s="191"/>
      <c r="AB15" s="191"/>
      <c r="AC15" s="191"/>
      <c r="AD15" s="224"/>
      <c r="AE15" s="227"/>
      <c r="AF15" s="191"/>
      <c r="AG15" s="192"/>
      <c r="AH15" s="191"/>
    </row>
    <row r="16" spans="2:36" ht="26.25" x14ac:dyDescent="0.3">
      <c r="B16" s="311"/>
      <c r="C16" s="312"/>
      <c r="D16" s="307"/>
      <c r="E16" s="308">
        <v>0</v>
      </c>
      <c r="F16" s="308">
        <v>0</v>
      </c>
      <c r="G16" s="308">
        <v>0</v>
      </c>
      <c r="H16" s="308">
        <v>0</v>
      </c>
      <c r="I16" s="308">
        <v>0</v>
      </c>
      <c r="J16" s="309"/>
      <c r="K16" s="191"/>
      <c r="L16" s="192"/>
      <c r="M16" s="191"/>
      <c r="N16" s="191"/>
      <c r="O16" s="191"/>
      <c r="P16" s="224"/>
      <c r="Q16" s="227"/>
      <c r="R16" s="191"/>
      <c r="S16" s="192"/>
      <c r="T16" s="191"/>
      <c r="U16" s="191"/>
      <c r="V16" s="191"/>
      <c r="W16" s="224"/>
      <c r="X16" s="227"/>
      <c r="Y16" s="191"/>
      <c r="Z16" s="192"/>
      <c r="AA16" s="191"/>
      <c r="AB16" s="191"/>
      <c r="AC16" s="191"/>
      <c r="AD16" s="224"/>
      <c r="AE16" s="227"/>
      <c r="AF16" s="191"/>
      <c r="AG16" s="192"/>
      <c r="AH16" s="191"/>
    </row>
    <row r="17" spans="1:34" ht="37.5" customHeight="1" x14ac:dyDescent="0.3">
      <c r="B17" s="314"/>
      <c r="C17" s="315"/>
      <c r="D17" s="307"/>
      <c r="E17" s="133"/>
      <c r="F17" s="216"/>
      <c r="G17" s="200"/>
      <c r="H17" s="199"/>
      <c r="I17" s="133"/>
      <c r="J17" s="198"/>
      <c r="K17" s="198"/>
      <c r="L17" s="198"/>
      <c r="M17" s="200"/>
      <c r="N17" s="133"/>
      <c r="O17" s="198"/>
      <c r="P17" s="198"/>
      <c r="Q17" s="198"/>
      <c r="R17" s="133"/>
      <c r="S17" s="199"/>
      <c r="T17" s="200"/>
      <c r="U17" s="133"/>
      <c r="V17" s="133"/>
      <c r="W17" s="198"/>
      <c r="X17" s="198"/>
      <c r="Y17" s="198"/>
      <c r="Z17" s="199"/>
      <c r="AA17" s="200"/>
      <c r="AB17" s="199"/>
      <c r="AC17" s="133"/>
      <c r="AD17" s="198"/>
      <c r="AE17" s="198"/>
      <c r="AF17" s="198"/>
      <c r="AG17" s="199"/>
      <c r="AH17" s="200"/>
    </row>
    <row r="18" spans="1:34" ht="24" x14ac:dyDescent="0.3">
      <c r="A18" s="326"/>
      <c r="B18" s="326"/>
      <c r="C18" s="326"/>
      <c r="D18" s="326"/>
      <c r="E18" s="55"/>
      <c r="F18" s="55"/>
      <c r="G18" s="55"/>
      <c r="H18" s="55"/>
      <c r="I18" s="55"/>
      <c r="J18" s="55"/>
      <c r="K18" s="55"/>
    </row>
    <row r="19" spans="1:34" ht="24" x14ac:dyDescent="0.3">
      <c r="A19" s="326" t="s">
        <v>164</v>
      </c>
      <c r="B19" s="327"/>
      <c r="C19" s="327"/>
      <c r="D19" s="326"/>
      <c r="E19" s="55"/>
      <c r="F19" s="55"/>
      <c r="G19" s="55"/>
      <c r="H19" s="55"/>
      <c r="I19" s="55"/>
      <c r="J19" s="55"/>
      <c r="K19" s="55"/>
      <c r="L19" s="55"/>
    </row>
    <row r="20" spans="1:34" ht="24" x14ac:dyDescent="0.3">
      <c r="A20" s="326"/>
      <c r="B20" s="327"/>
      <c r="C20" s="327"/>
      <c r="D20" s="328"/>
      <c r="E20" s="55"/>
      <c r="F20" s="55"/>
      <c r="G20" s="55"/>
      <c r="H20" s="55"/>
      <c r="I20" s="55"/>
      <c r="J20" s="55"/>
      <c r="K20" s="55"/>
      <c r="L20" s="55"/>
    </row>
    <row r="21" spans="1:34" ht="24" x14ac:dyDescent="0.3">
      <c r="A21" s="326"/>
      <c r="B21" s="329"/>
      <c r="C21" s="326"/>
      <c r="D21" s="328"/>
      <c r="E21" s="55"/>
      <c r="F21" s="55"/>
      <c r="G21" s="55"/>
      <c r="H21" s="55"/>
      <c r="I21" s="55"/>
      <c r="J21" s="55"/>
      <c r="K21" s="55"/>
      <c r="L21" s="55"/>
    </row>
    <row r="22" spans="1:34" x14ac:dyDescent="0.3">
      <c r="A22" s="55"/>
      <c r="B22" s="330"/>
      <c r="C22" s="55"/>
      <c r="D22" s="55"/>
      <c r="E22" s="55"/>
      <c r="F22" s="55"/>
      <c r="G22" s="55"/>
      <c r="H22" s="55"/>
      <c r="I22" s="55"/>
      <c r="J22" s="55"/>
      <c r="K22" s="55"/>
      <c r="L22" s="55"/>
    </row>
    <row r="23" spans="1:34" x14ac:dyDescent="0.3">
      <c r="D23" s="55"/>
      <c r="E23" s="55"/>
      <c r="F23" s="55"/>
      <c r="G23" s="55"/>
      <c r="H23" s="55"/>
      <c r="I23" s="55"/>
      <c r="J23" s="55"/>
      <c r="K23" s="55"/>
      <c r="L23" s="55"/>
    </row>
    <row r="24" spans="1:34" x14ac:dyDescent="0.3">
      <c r="D24" s="55"/>
      <c r="E24" s="55"/>
      <c r="F24" s="55"/>
      <c r="G24" s="55"/>
      <c r="H24" s="55"/>
      <c r="I24" s="55"/>
      <c r="J24" s="55"/>
      <c r="K24" s="55"/>
      <c r="L24" s="55"/>
    </row>
    <row r="25" spans="1:34" x14ac:dyDescent="0.3">
      <c r="D25" s="55"/>
      <c r="G25"/>
    </row>
    <row r="26" spans="1:34" x14ac:dyDescent="0.3">
      <c r="G26"/>
    </row>
    <row r="27" spans="1:34" x14ac:dyDescent="0.3">
      <c r="G27"/>
    </row>
    <row r="28" spans="1:34" x14ac:dyDescent="0.3">
      <c r="G28"/>
    </row>
    <row r="29" spans="1:34" x14ac:dyDescent="0.3">
      <c r="G29"/>
    </row>
    <row r="30" spans="1:34" x14ac:dyDescent="0.3">
      <c r="G30"/>
    </row>
    <row r="31" spans="1:34" x14ac:dyDescent="0.3">
      <c r="G31"/>
    </row>
    <row r="32" spans="1:34" x14ac:dyDescent="0.3">
      <c r="G32"/>
    </row>
    <row r="33" spans="7:7" x14ac:dyDescent="0.3">
      <c r="G33"/>
    </row>
    <row r="34" spans="7:7" x14ac:dyDescent="0.3">
      <c r="G34"/>
    </row>
    <row r="35" spans="7:7" x14ac:dyDescent="0.3">
      <c r="G35"/>
    </row>
    <row r="36" spans="7:7" x14ac:dyDescent="0.3">
      <c r="G36"/>
    </row>
    <row r="37" spans="7:7" x14ac:dyDescent="0.3">
      <c r="G37"/>
    </row>
    <row r="38" spans="7:7" x14ac:dyDescent="0.3">
      <c r="G38"/>
    </row>
    <row r="39" spans="7:7" x14ac:dyDescent="0.3">
      <c r="G39"/>
    </row>
    <row r="40" spans="7:7" x14ac:dyDescent="0.3">
      <c r="G40"/>
    </row>
    <row r="41" spans="7:7" x14ac:dyDescent="0.3">
      <c r="G41"/>
    </row>
    <row r="42" spans="7:7" x14ac:dyDescent="0.3">
      <c r="G42"/>
    </row>
    <row r="43" spans="7:7" x14ac:dyDescent="0.3">
      <c r="G43"/>
    </row>
    <row r="44" spans="7:7" x14ac:dyDescent="0.3">
      <c r="G44"/>
    </row>
    <row r="45" spans="7:7" x14ac:dyDescent="0.3">
      <c r="G45"/>
    </row>
    <row r="46" spans="7:7" x14ac:dyDescent="0.3">
      <c r="G46"/>
    </row>
    <row r="47" spans="7:7" x14ac:dyDescent="0.3">
      <c r="G47"/>
    </row>
    <row r="48" spans="7:7" x14ac:dyDescent="0.3">
      <c r="G48"/>
    </row>
    <row r="49" spans="7:7" x14ac:dyDescent="0.3">
      <c r="G49"/>
    </row>
    <row r="50" spans="7:7" x14ac:dyDescent="0.3">
      <c r="G50"/>
    </row>
    <row r="51" spans="7:7" x14ac:dyDescent="0.3">
      <c r="G51"/>
    </row>
    <row r="52" spans="7:7" x14ac:dyDescent="0.3">
      <c r="G52"/>
    </row>
    <row r="53" spans="7:7" x14ac:dyDescent="0.3">
      <c r="G53"/>
    </row>
    <row r="54" spans="7:7" x14ac:dyDescent="0.3">
      <c r="G54"/>
    </row>
    <row r="55" spans="7:7" x14ac:dyDescent="0.3">
      <c r="G55"/>
    </row>
    <row r="56" spans="7:7" x14ac:dyDescent="0.3">
      <c r="G56"/>
    </row>
    <row r="57" spans="7:7" x14ac:dyDescent="0.3">
      <c r="G57"/>
    </row>
    <row r="58" spans="7:7" x14ac:dyDescent="0.3">
      <c r="G58"/>
    </row>
    <row r="59" spans="7:7" x14ac:dyDescent="0.3">
      <c r="G59"/>
    </row>
    <row r="60" spans="7:7" x14ac:dyDescent="0.3">
      <c r="G60"/>
    </row>
    <row r="61" spans="7:7" x14ac:dyDescent="0.3">
      <c r="G61"/>
    </row>
    <row r="62" spans="7:7" x14ac:dyDescent="0.3">
      <c r="G62"/>
    </row>
    <row r="63" spans="7:7" x14ac:dyDescent="0.3">
      <c r="G63"/>
    </row>
    <row r="64" spans="7:7" x14ac:dyDescent="0.3">
      <c r="G64"/>
    </row>
    <row r="65" spans="7:7" x14ac:dyDescent="0.3">
      <c r="G65"/>
    </row>
    <row r="66" spans="7:7" x14ac:dyDescent="0.3">
      <c r="G66"/>
    </row>
    <row r="67" spans="7:7" x14ac:dyDescent="0.3">
      <c r="G67"/>
    </row>
    <row r="68" spans="7:7" x14ac:dyDescent="0.3">
      <c r="G68"/>
    </row>
    <row r="69" spans="7:7" x14ac:dyDescent="0.3">
      <c r="G69"/>
    </row>
    <row r="70" spans="7:7" x14ac:dyDescent="0.3">
      <c r="G70"/>
    </row>
    <row r="71" spans="7:7" x14ac:dyDescent="0.3">
      <c r="G71"/>
    </row>
    <row r="72" spans="7:7" x14ac:dyDescent="0.3">
      <c r="G72"/>
    </row>
    <row r="73" spans="7:7" x14ac:dyDescent="0.3">
      <c r="G73"/>
    </row>
    <row r="74" spans="7:7" x14ac:dyDescent="0.3">
      <c r="G74"/>
    </row>
    <row r="75" spans="7:7" x14ac:dyDescent="0.3">
      <c r="G75"/>
    </row>
    <row r="76" spans="7:7" x14ac:dyDescent="0.3">
      <c r="G76"/>
    </row>
    <row r="77" spans="7:7" x14ac:dyDescent="0.3">
      <c r="G77"/>
    </row>
    <row r="78" spans="7:7" x14ac:dyDescent="0.3">
      <c r="G78"/>
    </row>
    <row r="79" spans="7:7" x14ac:dyDescent="0.3">
      <c r="G79"/>
    </row>
    <row r="80" spans="7:7" x14ac:dyDescent="0.3">
      <c r="G80"/>
    </row>
    <row r="81" spans="7:7" x14ac:dyDescent="0.3">
      <c r="G81"/>
    </row>
    <row r="82" spans="7:7" x14ac:dyDescent="0.3">
      <c r="G82"/>
    </row>
    <row r="83" spans="7:7" x14ac:dyDescent="0.3">
      <c r="G83"/>
    </row>
    <row r="84" spans="7:7" x14ac:dyDescent="0.3">
      <c r="G84"/>
    </row>
    <row r="85" spans="7:7" x14ac:dyDescent="0.3">
      <c r="G85"/>
    </row>
    <row r="86" spans="7:7" x14ac:dyDescent="0.3">
      <c r="G86"/>
    </row>
    <row r="87" spans="7:7" x14ac:dyDescent="0.3">
      <c r="G87"/>
    </row>
    <row r="88" spans="7:7" x14ac:dyDescent="0.3">
      <c r="G88"/>
    </row>
    <row r="89" spans="7:7" x14ac:dyDescent="0.3">
      <c r="G89"/>
    </row>
    <row r="90" spans="7:7" x14ac:dyDescent="0.3">
      <c r="G90"/>
    </row>
    <row r="91" spans="7:7" x14ac:dyDescent="0.3">
      <c r="G91"/>
    </row>
    <row r="92" spans="7:7" x14ac:dyDescent="0.3">
      <c r="G92"/>
    </row>
    <row r="93" spans="7:7" x14ac:dyDescent="0.3">
      <c r="G93"/>
    </row>
    <row r="94" spans="7:7" x14ac:dyDescent="0.3">
      <c r="G94"/>
    </row>
    <row r="95" spans="7:7" x14ac:dyDescent="0.3">
      <c r="G95"/>
    </row>
    <row r="96" spans="7:7" x14ac:dyDescent="0.3">
      <c r="G96"/>
    </row>
    <row r="97" spans="7:7" x14ac:dyDescent="0.3">
      <c r="G97"/>
    </row>
    <row r="98" spans="7:7" x14ac:dyDescent="0.3">
      <c r="G98"/>
    </row>
    <row r="99" spans="7:7" x14ac:dyDescent="0.3">
      <c r="G99"/>
    </row>
    <row r="100" spans="7:7" x14ac:dyDescent="0.3">
      <c r="G100"/>
    </row>
    <row r="101" spans="7:7" x14ac:dyDescent="0.3">
      <c r="G101"/>
    </row>
    <row r="102" spans="7:7" x14ac:dyDescent="0.3">
      <c r="G102"/>
    </row>
    <row r="103" spans="7:7" x14ac:dyDescent="0.3">
      <c r="G103"/>
    </row>
    <row r="104" spans="7:7" x14ac:dyDescent="0.3">
      <c r="G104"/>
    </row>
    <row r="105" spans="7:7" x14ac:dyDescent="0.3">
      <c r="G105"/>
    </row>
    <row r="106" spans="7:7" x14ac:dyDescent="0.3">
      <c r="G106"/>
    </row>
    <row r="107" spans="7:7" x14ac:dyDescent="0.3">
      <c r="G107"/>
    </row>
    <row r="108" spans="7:7" x14ac:dyDescent="0.3">
      <c r="G108"/>
    </row>
    <row r="109" spans="7:7" x14ac:dyDescent="0.3">
      <c r="G109"/>
    </row>
    <row r="110" spans="7:7" x14ac:dyDescent="0.3">
      <c r="G110"/>
    </row>
    <row r="111" spans="7:7" x14ac:dyDescent="0.3">
      <c r="G111"/>
    </row>
    <row r="112" spans="7:7" x14ac:dyDescent="0.3">
      <c r="G112"/>
    </row>
    <row r="113" spans="7:7" x14ac:dyDescent="0.3">
      <c r="G113"/>
    </row>
    <row r="114" spans="7:7" x14ac:dyDescent="0.3">
      <c r="G114"/>
    </row>
    <row r="115" spans="7:7" x14ac:dyDescent="0.3">
      <c r="G115"/>
    </row>
    <row r="116" spans="7:7" x14ac:dyDescent="0.3">
      <c r="G116"/>
    </row>
    <row r="117" spans="7:7" x14ac:dyDescent="0.3">
      <c r="G117"/>
    </row>
    <row r="118" spans="7:7" x14ac:dyDescent="0.3">
      <c r="G118"/>
    </row>
    <row r="119" spans="7:7" x14ac:dyDescent="0.3">
      <c r="G119"/>
    </row>
    <row r="120" spans="7:7" x14ac:dyDescent="0.3">
      <c r="G120"/>
    </row>
    <row r="121" spans="7:7" x14ac:dyDescent="0.3">
      <c r="G121"/>
    </row>
    <row r="122" spans="7:7" x14ac:dyDescent="0.3">
      <c r="G122"/>
    </row>
    <row r="123" spans="7:7" x14ac:dyDescent="0.3">
      <c r="G123"/>
    </row>
    <row r="124" spans="7:7" x14ac:dyDescent="0.3">
      <c r="G124"/>
    </row>
    <row r="125" spans="7:7" x14ac:dyDescent="0.3">
      <c r="G125"/>
    </row>
    <row r="126" spans="7:7" x14ac:dyDescent="0.3">
      <c r="G126"/>
    </row>
    <row r="127" spans="7:7" x14ac:dyDescent="0.3">
      <c r="G127"/>
    </row>
    <row r="128" spans="7:7" x14ac:dyDescent="0.3">
      <c r="G128"/>
    </row>
    <row r="129" spans="7:7" x14ac:dyDescent="0.3">
      <c r="G129"/>
    </row>
    <row r="130" spans="7:7" x14ac:dyDescent="0.3">
      <c r="G130"/>
    </row>
    <row r="131" spans="7:7" x14ac:dyDescent="0.3">
      <c r="G131"/>
    </row>
    <row r="132" spans="7:7" x14ac:dyDescent="0.3">
      <c r="G132"/>
    </row>
  </sheetData>
  <mergeCells count="2">
    <mergeCell ref="B4:AH4"/>
    <mergeCell ref="B5:D5"/>
  </mergeCells>
  <phoneticPr fontId="26" type="noConversion"/>
  <conditionalFormatting sqref="E17:AH17">
    <cfRule type="cellIs" dxfId="1" priority="1" stopIfTrue="1" operator="greaterThan">
      <formula>14</formula>
    </cfRule>
    <cfRule type="cellIs" dxfId="0" priority="2" stopIfTrue="1" operator="lessThan">
      <formula>12</formula>
    </cfRule>
  </conditionalFormatting>
  <pageMargins left="0.70833299999999999" right="0.70833299999999999" top="0.74791700000000005" bottom="0.74791700000000005" header="0.314583" footer="0.314583"/>
  <pageSetup paperSize="9" scale="7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opLeftCell="A25" zoomScale="80" zoomScaleNormal="80" workbookViewId="0">
      <selection activeCell="F35" sqref="F35"/>
    </sheetView>
  </sheetViews>
  <sheetFormatPr defaultRowHeight="16.5" x14ac:dyDescent="0.3"/>
  <cols>
    <col min="1" max="1" width="10.625" bestFit="1" customWidth="1"/>
  </cols>
  <sheetData>
    <row r="1" spans="1:17" x14ac:dyDescent="0.3">
      <c r="A1" s="10"/>
      <c r="B1" s="10"/>
      <c r="C1" s="11" t="s">
        <v>48</v>
      </c>
      <c r="D1" s="12"/>
      <c r="E1" s="13" t="s">
        <v>49</v>
      </c>
      <c r="F1" s="14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x14ac:dyDescent="0.3">
      <c r="A2" s="15" t="s">
        <v>44</v>
      </c>
      <c r="B2" s="16" t="s">
        <v>47</v>
      </c>
      <c r="C2" s="17" t="s">
        <v>74</v>
      </c>
      <c r="D2" s="18" t="s">
        <v>69</v>
      </c>
      <c r="E2" s="19" t="s">
        <v>74</v>
      </c>
      <c r="F2" s="20" t="s">
        <v>69</v>
      </c>
      <c r="G2" s="21" t="s">
        <v>40</v>
      </c>
      <c r="H2" s="22" t="s">
        <v>31</v>
      </c>
      <c r="I2" s="22" t="s">
        <v>45</v>
      </c>
      <c r="J2" s="21" t="s">
        <v>3</v>
      </c>
      <c r="K2" s="23" t="s">
        <v>42</v>
      </c>
      <c r="L2" s="355" t="s">
        <v>0</v>
      </c>
      <c r="M2" s="356"/>
      <c r="N2" s="356"/>
      <c r="O2" s="356"/>
      <c r="P2" s="356"/>
      <c r="Q2" s="357"/>
    </row>
    <row r="3" spans="1:17" x14ac:dyDescent="0.3">
      <c r="A3" s="169">
        <v>43647</v>
      </c>
      <c r="B3" s="170" t="s">
        <v>70</v>
      </c>
      <c r="C3" s="134"/>
      <c r="D3" s="135"/>
      <c r="E3" s="136"/>
      <c r="F3" s="137"/>
      <c r="G3" s="171" t="str">
        <f t="shared" ref="G3:G33" si="0">IF(AND(C3=0,E3=0,D3=0,F3=0),"休",IF(OR(C3=0,E3=0,),"시간확인",IF(C3&gt;E3,IF(D3&gt;0,((24-C3-1)+E3)+(((60-D3)+F3)/60),((24-C3)+E3)+((D3+F3)/60)),IF(D3&gt;0,(E3-C3-1)+(((60-D3)+F3)/60),(E3-C3)+((D3+F3)/60)))))</f>
        <v>休</v>
      </c>
      <c r="H3" s="172"/>
      <c r="I3" s="172"/>
      <c r="J3" s="172"/>
      <c r="K3" s="173"/>
      <c r="L3" s="358"/>
      <c r="M3" s="359"/>
      <c r="N3" s="359"/>
      <c r="O3" s="359"/>
      <c r="P3" s="359"/>
      <c r="Q3" s="360"/>
    </row>
    <row r="4" spans="1:17" x14ac:dyDescent="0.3">
      <c r="A4" s="169">
        <v>43648</v>
      </c>
      <c r="B4" s="170" t="s">
        <v>73</v>
      </c>
      <c r="C4" s="134"/>
      <c r="D4" s="135"/>
      <c r="E4" s="136"/>
      <c r="F4" s="137"/>
      <c r="G4" s="138" t="str">
        <f t="shared" si="0"/>
        <v>休</v>
      </c>
      <c r="H4" s="139"/>
      <c r="I4" s="139"/>
      <c r="J4" s="139"/>
      <c r="K4" s="140"/>
      <c r="L4" s="358"/>
      <c r="M4" s="359"/>
      <c r="N4" s="359"/>
      <c r="O4" s="359"/>
      <c r="P4" s="359"/>
      <c r="Q4" s="360"/>
    </row>
    <row r="5" spans="1:17" x14ac:dyDescent="0.3">
      <c r="A5" s="169">
        <v>43649</v>
      </c>
      <c r="B5" s="170" t="s">
        <v>72</v>
      </c>
      <c r="C5" s="134"/>
      <c r="D5" s="135"/>
      <c r="E5" s="136"/>
      <c r="F5" s="137"/>
      <c r="G5" s="138" t="str">
        <f t="shared" si="0"/>
        <v>休</v>
      </c>
      <c r="H5" s="139"/>
      <c r="I5" s="139"/>
      <c r="J5" s="139"/>
      <c r="K5" s="140"/>
      <c r="L5" s="358"/>
      <c r="M5" s="359"/>
      <c r="N5" s="359"/>
      <c r="O5" s="359"/>
      <c r="P5" s="359"/>
      <c r="Q5" s="360"/>
    </row>
    <row r="6" spans="1:17" x14ac:dyDescent="0.3">
      <c r="A6" s="169">
        <v>43650</v>
      </c>
      <c r="B6" s="170" t="s">
        <v>67</v>
      </c>
      <c r="C6" s="134"/>
      <c r="D6" s="135"/>
      <c r="E6" s="136"/>
      <c r="F6" s="137"/>
      <c r="G6" s="138" t="str">
        <f t="shared" si="0"/>
        <v>休</v>
      </c>
      <c r="H6" s="139"/>
      <c r="I6" s="139"/>
      <c r="J6" s="139"/>
      <c r="K6" s="140"/>
      <c r="L6" s="358"/>
      <c r="M6" s="359"/>
      <c r="N6" s="359"/>
      <c r="O6" s="359"/>
      <c r="P6" s="359"/>
      <c r="Q6" s="360"/>
    </row>
    <row r="7" spans="1:17" x14ac:dyDescent="0.3">
      <c r="A7" s="169">
        <v>43651</v>
      </c>
      <c r="B7" s="170" t="s">
        <v>68</v>
      </c>
      <c r="C7" s="134"/>
      <c r="D7" s="135"/>
      <c r="E7" s="136"/>
      <c r="F7" s="137"/>
      <c r="G7" s="138" t="str">
        <f t="shared" si="0"/>
        <v>休</v>
      </c>
      <c r="H7" s="139"/>
      <c r="I7" s="139"/>
      <c r="J7" s="139"/>
      <c r="K7" s="140"/>
      <c r="L7" s="358"/>
      <c r="M7" s="359"/>
      <c r="N7" s="359"/>
      <c r="O7" s="359"/>
      <c r="P7" s="359"/>
      <c r="Q7" s="360"/>
    </row>
    <row r="8" spans="1:17" x14ac:dyDescent="0.3">
      <c r="A8" s="142">
        <v>43652</v>
      </c>
      <c r="B8" s="143" t="s">
        <v>71</v>
      </c>
      <c r="C8" s="144"/>
      <c r="D8" s="145"/>
      <c r="E8" s="146"/>
      <c r="F8" s="147"/>
      <c r="G8" s="148" t="str">
        <f t="shared" si="0"/>
        <v>休</v>
      </c>
      <c r="H8" s="149"/>
      <c r="I8" s="149"/>
      <c r="J8" s="149"/>
      <c r="K8" s="150"/>
      <c r="L8" s="358"/>
      <c r="M8" s="359"/>
      <c r="N8" s="359"/>
      <c r="O8" s="359"/>
      <c r="P8" s="359"/>
      <c r="Q8" s="360"/>
    </row>
    <row r="9" spans="1:17" x14ac:dyDescent="0.3">
      <c r="A9" s="151">
        <v>43653</v>
      </c>
      <c r="B9" s="152" t="s">
        <v>75</v>
      </c>
      <c r="C9" s="153"/>
      <c r="D9" s="154"/>
      <c r="E9" s="155"/>
      <c r="F9" s="156"/>
      <c r="G9" s="132" t="str">
        <f t="shared" si="0"/>
        <v>休</v>
      </c>
      <c r="H9" s="157"/>
      <c r="I9" s="157"/>
      <c r="J9" s="157"/>
      <c r="K9" s="158"/>
      <c r="L9" s="358"/>
      <c r="M9" s="359"/>
      <c r="N9" s="359"/>
      <c r="O9" s="359"/>
      <c r="P9" s="359"/>
      <c r="Q9" s="360"/>
    </row>
    <row r="10" spans="1:17" x14ac:dyDescent="0.3">
      <c r="A10" s="169">
        <v>43654</v>
      </c>
      <c r="B10" s="170" t="s">
        <v>70</v>
      </c>
      <c r="C10" s="134"/>
      <c r="D10" s="135"/>
      <c r="E10" s="136"/>
      <c r="F10" s="137"/>
      <c r="G10" s="138" t="str">
        <f t="shared" si="0"/>
        <v>休</v>
      </c>
      <c r="H10" s="139"/>
      <c r="I10" s="139"/>
      <c r="J10" s="139"/>
      <c r="K10" s="140"/>
      <c r="L10" s="358"/>
      <c r="M10" s="359"/>
      <c r="N10" s="359"/>
      <c r="O10" s="359"/>
      <c r="P10" s="359"/>
      <c r="Q10" s="360"/>
    </row>
    <row r="11" spans="1:17" x14ac:dyDescent="0.3">
      <c r="A11" s="169">
        <v>43655</v>
      </c>
      <c r="B11" s="170" t="s">
        <v>73</v>
      </c>
      <c r="C11" s="134"/>
      <c r="D11" s="135"/>
      <c r="E11" s="136"/>
      <c r="F11" s="137"/>
      <c r="G11" s="138" t="str">
        <f t="shared" si="0"/>
        <v>休</v>
      </c>
      <c r="H11" s="139"/>
      <c r="I11" s="139"/>
      <c r="J11" s="139"/>
      <c r="K11" s="140"/>
      <c r="L11" s="358"/>
      <c r="M11" s="359"/>
      <c r="N11" s="359"/>
      <c r="O11" s="359"/>
      <c r="P11" s="359"/>
      <c r="Q11" s="360"/>
    </row>
    <row r="12" spans="1:17" x14ac:dyDescent="0.3">
      <c r="A12" s="169">
        <v>43656</v>
      </c>
      <c r="B12" s="170" t="s">
        <v>72</v>
      </c>
      <c r="C12" s="134"/>
      <c r="D12" s="135"/>
      <c r="E12" s="136"/>
      <c r="F12" s="137"/>
      <c r="G12" s="138" t="str">
        <f t="shared" si="0"/>
        <v>休</v>
      </c>
      <c r="H12" s="139"/>
      <c r="I12" s="139"/>
      <c r="J12" s="139"/>
      <c r="K12" s="140"/>
      <c r="L12" s="358"/>
      <c r="M12" s="359"/>
      <c r="N12" s="359"/>
      <c r="O12" s="359"/>
      <c r="P12" s="359"/>
      <c r="Q12" s="360"/>
    </row>
    <row r="13" spans="1:17" x14ac:dyDescent="0.3">
      <c r="A13" s="169">
        <v>43657</v>
      </c>
      <c r="B13" s="170" t="s">
        <v>67</v>
      </c>
      <c r="C13" s="134"/>
      <c r="D13" s="135"/>
      <c r="E13" s="136"/>
      <c r="F13" s="137"/>
      <c r="G13" s="138" t="str">
        <f t="shared" si="0"/>
        <v>休</v>
      </c>
      <c r="H13" s="139"/>
      <c r="I13" s="139"/>
      <c r="J13" s="139"/>
      <c r="K13" s="140"/>
      <c r="L13" s="358"/>
      <c r="M13" s="359"/>
      <c r="N13" s="359"/>
      <c r="O13" s="359"/>
      <c r="P13" s="359"/>
      <c r="Q13" s="360"/>
    </row>
    <row r="14" spans="1:17" x14ac:dyDescent="0.3">
      <c r="A14" s="169">
        <v>43658</v>
      </c>
      <c r="B14" s="170" t="s">
        <v>68</v>
      </c>
      <c r="C14" s="134"/>
      <c r="D14" s="135"/>
      <c r="E14" s="136"/>
      <c r="F14" s="137"/>
      <c r="G14" s="138" t="str">
        <f t="shared" si="0"/>
        <v>休</v>
      </c>
      <c r="H14" s="139"/>
      <c r="I14" s="139"/>
      <c r="J14" s="139"/>
      <c r="K14" s="140"/>
      <c r="L14" s="358"/>
      <c r="M14" s="359"/>
      <c r="N14" s="359"/>
      <c r="O14" s="359"/>
      <c r="P14" s="359"/>
      <c r="Q14" s="360"/>
    </row>
    <row r="15" spans="1:17" x14ac:dyDescent="0.3">
      <c r="A15" s="142">
        <v>43659</v>
      </c>
      <c r="B15" s="143" t="s">
        <v>71</v>
      </c>
      <c r="C15" s="144"/>
      <c r="D15" s="145"/>
      <c r="E15" s="146"/>
      <c r="F15" s="147"/>
      <c r="G15" s="148" t="str">
        <f t="shared" si="0"/>
        <v>休</v>
      </c>
      <c r="H15" s="149"/>
      <c r="I15" s="149"/>
      <c r="J15" s="149"/>
      <c r="K15" s="150"/>
      <c r="L15" s="358"/>
      <c r="M15" s="359"/>
      <c r="N15" s="359"/>
      <c r="O15" s="359"/>
      <c r="P15" s="359"/>
      <c r="Q15" s="360"/>
    </row>
    <row r="16" spans="1:17" x14ac:dyDescent="0.3">
      <c r="A16" s="151">
        <v>43660</v>
      </c>
      <c r="B16" s="152" t="s">
        <v>75</v>
      </c>
      <c r="C16" s="153"/>
      <c r="D16" s="154"/>
      <c r="E16" s="155"/>
      <c r="F16" s="156"/>
      <c r="G16" s="132" t="str">
        <f t="shared" si="0"/>
        <v>休</v>
      </c>
      <c r="H16" s="157"/>
      <c r="I16" s="157"/>
      <c r="J16" s="157"/>
      <c r="K16" s="158"/>
      <c r="L16" s="358"/>
      <c r="M16" s="359"/>
      <c r="N16" s="359"/>
      <c r="O16" s="359"/>
      <c r="P16" s="359"/>
      <c r="Q16" s="360"/>
    </row>
    <row r="17" spans="1:17" x14ac:dyDescent="0.3">
      <c r="A17" s="160">
        <v>43661</v>
      </c>
      <c r="B17" s="161" t="s">
        <v>70</v>
      </c>
      <c r="C17" s="162"/>
      <c r="D17" s="163"/>
      <c r="E17" s="164"/>
      <c r="F17" s="165"/>
      <c r="G17" s="166" t="str">
        <f t="shared" si="0"/>
        <v>休</v>
      </c>
      <c r="H17" s="167"/>
      <c r="I17" s="167"/>
      <c r="J17" s="167"/>
      <c r="K17" s="168"/>
      <c r="L17" s="358"/>
      <c r="M17" s="359"/>
      <c r="N17" s="359"/>
      <c r="O17" s="359"/>
      <c r="P17" s="359"/>
      <c r="Q17" s="360"/>
    </row>
    <row r="18" spans="1:17" x14ac:dyDescent="0.3">
      <c r="A18" s="160">
        <v>43662</v>
      </c>
      <c r="B18" s="161" t="s">
        <v>73</v>
      </c>
      <c r="C18" s="162"/>
      <c r="D18" s="163"/>
      <c r="E18" s="164"/>
      <c r="F18" s="165"/>
      <c r="G18" s="166" t="str">
        <f t="shared" si="0"/>
        <v>休</v>
      </c>
      <c r="H18" s="167"/>
      <c r="I18" s="167"/>
      <c r="J18" s="167"/>
      <c r="K18" s="168"/>
      <c r="L18" s="358"/>
      <c r="M18" s="359"/>
      <c r="N18" s="359"/>
      <c r="O18" s="359"/>
      <c r="P18" s="359"/>
      <c r="Q18" s="360"/>
    </row>
    <row r="19" spans="1:17" x14ac:dyDescent="0.3">
      <c r="A19" s="160">
        <v>43663</v>
      </c>
      <c r="B19" s="161" t="s">
        <v>72</v>
      </c>
      <c r="C19" s="162"/>
      <c r="D19" s="163"/>
      <c r="E19" s="164"/>
      <c r="F19" s="165"/>
      <c r="G19" s="166" t="str">
        <f t="shared" si="0"/>
        <v>休</v>
      </c>
      <c r="H19" s="167"/>
      <c r="I19" s="167"/>
      <c r="J19" s="167"/>
      <c r="K19" s="168"/>
      <c r="L19" s="358"/>
      <c r="M19" s="359"/>
      <c r="N19" s="359"/>
      <c r="O19" s="359"/>
      <c r="P19" s="359"/>
      <c r="Q19" s="360"/>
    </row>
    <row r="20" spans="1:17" x14ac:dyDescent="0.3">
      <c r="A20" s="160">
        <v>43664</v>
      </c>
      <c r="B20" s="161" t="s">
        <v>67</v>
      </c>
      <c r="C20" s="162"/>
      <c r="D20" s="163"/>
      <c r="E20" s="164"/>
      <c r="F20" s="165"/>
      <c r="G20" s="166" t="str">
        <f t="shared" si="0"/>
        <v>休</v>
      </c>
      <c r="H20" s="167"/>
      <c r="I20" s="167"/>
      <c r="J20" s="167"/>
      <c r="K20" s="168"/>
      <c r="L20" s="358"/>
      <c r="M20" s="359"/>
      <c r="N20" s="359"/>
      <c r="O20" s="359"/>
      <c r="P20" s="359"/>
      <c r="Q20" s="360"/>
    </row>
    <row r="21" spans="1:17" x14ac:dyDescent="0.3">
      <c r="A21" s="160">
        <v>43665</v>
      </c>
      <c r="B21" s="161" t="s">
        <v>68</v>
      </c>
      <c r="C21" s="162"/>
      <c r="D21" s="163"/>
      <c r="E21" s="164"/>
      <c r="F21" s="165"/>
      <c r="G21" s="166" t="str">
        <f t="shared" si="0"/>
        <v>休</v>
      </c>
      <c r="H21" s="167"/>
      <c r="I21" s="167"/>
      <c r="J21" s="167"/>
      <c r="K21" s="168"/>
      <c r="L21" s="358"/>
      <c r="M21" s="359"/>
      <c r="N21" s="359"/>
      <c r="O21" s="359"/>
      <c r="P21" s="359"/>
      <c r="Q21" s="360"/>
    </row>
    <row r="22" spans="1:17" x14ac:dyDescent="0.3">
      <c r="A22" s="142">
        <v>43666</v>
      </c>
      <c r="B22" s="143" t="s">
        <v>71</v>
      </c>
      <c r="C22" s="144"/>
      <c r="D22" s="145"/>
      <c r="E22" s="146"/>
      <c r="F22" s="147"/>
      <c r="G22" s="148" t="str">
        <f t="shared" si="0"/>
        <v>休</v>
      </c>
      <c r="H22" s="149"/>
      <c r="I22" s="149"/>
      <c r="J22" s="149"/>
      <c r="K22" s="150"/>
      <c r="L22" s="358"/>
      <c r="M22" s="359"/>
      <c r="N22" s="359"/>
      <c r="O22" s="359"/>
      <c r="P22" s="359"/>
      <c r="Q22" s="360"/>
    </row>
    <row r="23" spans="1:17" x14ac:dyDescent="0.3">
      <c r="A23" s="151">
        <v>43667</v>
      </c>
      <c r="B23" s="152" t="s">
        <v>75</v>
      </c>
      <c r="C23" s="153"/>
      <c r="D23" s="154"/>
      <c r="E23" s="155"/>
      <c r="F23" s="156"/>
      <c r="G23" s="132" t="str">
        <f t="shared" si="0"/>
        <v>休</v>
      </c>
      <c r="H23" s="157"/>
      <c r="I23" s="157"/>
      <c r="J23" s="157"/>
      <c r="K23" s="158"/>
      <c r="L23" s="358"/>
      <c r="M23" s="359"/>
      <c r="N23" s="359"/>
      <c r="O23" s="359"/>
      <c r="P23" s="359"/>
      <c r="Q23" s="360"/>
    </row>
    <row r="24" spans="1:17" x14ac:dyDescent="0.3">
      <c r="A24" s="29">
        <v>43668</v>
      </c>
      <c r="B24" s="30" t="s">
        <v>70</v>
      </c>
      <c r="C24" s="174"/>
      <c r="D24" s="31"/>
      <c r="E24" s="32"/>
      <c r="F24" s="33"/>
      <c r="G24" s="34" t="str">
        <f t="shared" si="0"/>
        <v>休</v>
      </c>
      <c r="H24" s="35"/>
      <c r="I24" s="35"/>
      <c r="J24" s="35"/>
      <c r="K24" s="36"/>
      <c r="L24" s="358"/>
      <c r="M24" s="359"/>
      <c r="N24" s="359"/>
      <c r="O24" s="359"/>
      <c r="P24" s="359"/>
      <c r="Q24" s="360"/>
    </row>
    <row r="25" spans="1:17" x14ac:dyDescent="0.3">
      <c r="A25" s="29">
        <v>43669</v>
      </c>
      <c r="B25" s="30" t="s">
        <v>73</v>
      </c>
      <c r="C25" s="174"/>
      <c r="D25" s="31"/>
      <c r="E25" s="32"/>
      <c r="F25" s="33"/>
      <c r="G25" s="34" t="str">
        <f t="shared" si="0"/>
        <v>休</v>
      </c>
      <c r="H25" s="35"/>
      <c r="I25" s="35"/>
      <c r="J25" s="35"/>
      <c r="K25" s="36"/>
      <c r="L25" s="358"/>
      <c r="M25" s="359"/>
      <c r="N25" s="359"/>
      <c r="O25" s="359"/>
      <c r="P25" s="359"/>
      <c r="Q25" s="360"/>
    </row>
    <row r="26" spans="1:17" x14ac:dyDescent="0.3">
      <c r="A26" s="29">
        <v>43670</v>
      </c>
      <c r="B26" s="30" t="s">
        <v>72</v>
      </c>
      <c r="C26" s="174"/>
      <c r="D26" s="31"/>
      <c r="E26" s="32"/>
      <c r="F26" s="33"/>
      <c r="G26" s="34" t="str">
        <f t="shared" si="0"/>
        <v>休</v>
      </c>
      <c r="H26" s="35"/>
      <c r="I26" s="35"/>
      <c r="J26" s="35"/>
      <c r="K26" s="36"/>
      <c r="L26" s="358"/>
      <c r="M26" s="359"/>
      <c r="N26" s="359"/>
      <c r="O26" s="359"/>
      <c r="P26" s="359"/>
      <c r="Q26" s="360"/>
    </row>
    <row r="27" spans="1:17" x14ac:dyDescent="0.3">
      <c r="A27" s="29">
        <v>43671</v>
      </c>
      <c r="B27" s="30" t="s">
        <v>67</v>
      </c>
      <c r="C27" s="174"/>
      <c r="D27" s="31"/>
      <c r="E27" s="32"/>
      <c r="F27" s="33"/>
      <c r="G27" s="34" t="str">
        <f t="shared" si="0"/>
        <v>休</v>
      </c>
      <c r="H27" s="35"/>
      <c r="I27" s="35"/>
      <c r="J27" s="35"/>
      <c r="K27" s="36"/>
      <c r="L27" s="358"/>
      <c r="M27" s="359"/>
      <c r="N27" s="359"/>
      <c r="O27" s="359"/>
      <c r="P27" s="359"/>
      <c r="Q27" s="360"/>
    </row>
    <row r="28" spans="1:17" x14ac:dyDescent="0.3">
      <c r="A28" s="29">
        <v>43672</v>
      </c>
      <c r="B28" s="30" t="s">
        <v>68</v>
      </c>
      <c r="C28" s="174"/>
      <c r="D28" s="31"/>
      <c r="E28" s="32"/>
      <c r="F28" s="33"/>
      <c r="G28" s="34" t="str">
        <f t="shared" si="0"/>
        <v>休</v>
      </c>
      <c r="H28" s="35"/>
      <c r="I28" s="35"/>
      <c r="J28" s="35"/>
      <c r="K28" s="36"/>
      <c r="L28" s="358"/>
      <c r="M28" s="359"/>
      <c r="N28" s="359"/>
      <c r="O28" s="359"/>
      <c r="P28" s="359"/>
      <c r="Q28" s="360"/>
    </row>
    <row r="29" spans="1:17" x14ac:dyDescent="0.3">
      <c r="A29" s="142">
        <v>43673</v>
      </c>
      <c r="B29" s="143" t="s">
        <v>71</v>
      </c>
      <c r="C29" s="144"/>
      <c r="D29" s="145"/>
      <c r="E29" s="146"/>
      <c r="F29" s="147"/>
      <c r="G29" s="148" t="str">
        <f t="shared" si="0"/>
        <v>休</v>
      </c>
      <c r="H29" s="149"/>
      <c r="I29" s="149"/>
      <c r="J29" s="149"/>
      <c r="K29" s="150"/>
      <c r="L29" s="358"/>
      <c r="M29" s="359"/>
      <c r="N29" s="359"/>
      <c r="O29" s="359"/>
      <c r="P29" s="359"/>
      <c r="Q29" s="360"/>
    </row>
    <row r="30" spans="1:17" x14ac:dyDescent="0.3">
      <c r="A30" s="151">
        <v>43674</v>
      </c>
      <c r="B30" s="152" t="s">
        <v>75</v>
      </c>
      <c r="C30" s="159"/>
      <c r="D30" s="154"/>
      <c r="E30" s="155"/>
      <c r="F30" s="156"/>
      <c r="G30" s="132" t="str">
        <f t="shared" si="0"/>
        <v>休</v>
      </c>
      <c r="H30" s="157"/>
      <c r="I30" s="157"/>
      <c r="J30" s="157"/>
      <c r="K30" s="158"/>
      <c r="L30" s="364"/>
      <c r="M30" s="365"/>
      <c r="N30" s="365"/>
      <c r="O30" s="365"/>
      <c r="P30" s="365"/>
      <c r="Q30" s="366"/>
    </row>
    <row r="31" spans="1:17" x14ac:dyDescent="0.3">
      <c r="A31" s="169">
        <v>43675</v>
      </c>
      <c r="B31" s="170" t="s">
        <v>70</v>
      </c>
      <c r="C31" s="141"/>
      <c r="D31" s="135"/>
      <c r="E31" s="136"/>
      <c r="F31" s="137"/>
      <c r="G31" s="138" t="str">
        <f t="shared" si="0"/>
        <v>休</v>
      </c>
      <c r="H31" s="139"/>
      <c r="I31" s="139"/>
      <c r="J31" s="139"/>
      <c r="K31" s="140"/>
      <c r="L31" s="57"/>
      <c r="M31" s="57"/>
      <c r="N31" s="57"/>
      <c r="O31" s="57"/>
      <c r="P31" s="57"/>
      <c r="Q31" s="57"/>
    </row>
    <row r="32" spans="1:17" x14ac:dyDescent="0.3">
      <c r="A32" s="169">
        <v>43676</v>
      </c>
      <c r="B32" s="170" t="s">
        <v>73</v>
      </c>
      <c r="C32" s="141"/>
      <c r="D32" s="135"/>
      <c r="E32" s="136"/>
      <c r="F32" s="137"/>
      <c r="G32" s="138" t="str">
        <f t="shared" si="0"/>
        <v>休</v>
      </c>
      <c r="H32" s="139"/>
      <c r="I32" s="139"/>
      <c r="J32" s="139"/>
      <c r="K32" s="140"/>
      <c r="L32" s="57"/>
      <c r="M32" s="57"/>
      <c r="N32" s="57"/>
      <c r="O32" s="57"/>
      <c r="P32" s="57"/>
      <c r="Q32" s="57"/>
    </row>
    <row r="33" spans="1:17" x14ac:dyDescent="0.3">
      <c r="A33" s="169">
        <v>43677</v>
      </c>
      <c r="B33" s="170" t="s">
        <v>72</v>
      </c>
      <c r="C33" s="141"/>
      <c r="D33" s="135"/>
      <c r="E33" s="136"/>
      <c r="F33" s="137"/>
      <c r="G33" s="138" t="str">
        <f t="shared" si="0"/>
        <v>休</v>
      </c>
      <c r="H33" s="139"/>
      <c r="I33" s="139"/>
      <c r="J33" s="139"/>
      <c r="K33" s="140"/>
      <c r="L33" s="57"/>
      <c r="M33" s="57"/>
      <c r="N33" s="57"/>
      <c r="O33" s="57"/>
      <c r="P33" s="57"/>
      <c r="Q33" s="57"/>
    </row>
    <row r="34" spans="1:17" x14ac:dyDescent="0.3">
      <c r="A34" s="10"/>
      <c r="B34" s="24"/>
      <c r="C34" s="10"/>
      <c r="D34" s="12"/>
      <c r="E34" s="10"/>
      <c r="F34" s="10"/>
      <c r="G34" s="25">
        <f>SUM(G3:G33)</f>
        <v>0</v>
      </c>
      <c r="H34" s="26">
        <f>SUM(H3:H33)</f>
        <v>0</v>
      </c>
      <c r="I34" s="27">
        <f>SUM(I3:I33)</f>
        <v>0</v>
      </c>
      <c r="J34" s="27">
        <f>SUM(J3:J33)</f>
        <v>0</v>
      </c>
      <c r="K34" s="10"/>
      <c r="L34" s="10"/>
      <c r="M34" s="10"/>
      <c r="N34" s="10"/>
      <c r="O34" s="10"/>
      <c r="P34" s="10"/>
      <c r="Q34" s="10"/>
    </row>
  </sheetData>
  <mergeCells count="1">
    <mergeCell ref="L2:Q30"/>
  </mergeCells>
  <phoneticPr fontId="26" type="noConversion"/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76092"/>
  </sheetPr>
  <dimension ref="A1:V61"/>
  <sheetViews>
    <sheetView showGridLines="0" tabSelected="1" zoomScale="60" zoomScaleNormal="60" workbookViewId="0">
      <pane xSplit="3" ySplit="1" topLeftCell="D38" activePane="bottomRight" state="frozen"/>
      <selection pane="topRight"/>
      <selection pane="bottomLeft"/>
      <selection pane="bottomRight" activeCell="H21" sqref="H21"/>
    </sheetView>
  </sheetViews>
  <sheetFormatPr defaultColWidth="10" defaultRowHeight="16.5" x14ac:dyDescent="0.3"/>
  <cols>
    <col min="1" max="1" width="12.5" style="63" customWidth="1"/>
    <col min="2" max="2" width="15.25" style="63" customWidth="1"/>
    <col min="3" max="3" width="11.375" style="63" customWidth="1"/>
    <col min="4" max="4" width="15.75" style="63" customWidth="1"/>
    <col min="5" max="5" width="25.375" style="63" bestFit="1" customWidth="1"/>
    <col min="6" max="6" width="14.125" style="62" customWidth="1"/>
    <col min="7" max="7" width="15.375" style="342" bestFit="1" customWidth="1"/>
    <col min="8" max="8" width="16.375" style="353" customWidth="1"/>
    <col min="9" max="9" width="5.125" style="62" customWidth="1"/>
    <col min="10" max="11" width="10" style="63"/>
    <col min="12" max="12" width="10.75" style="62" bestFit="1" customWidth="1"/>
    <col min="13" max="22" width="10" style="63"/>
    <col min="23" max="16384" width="10" style="76"/>
  </cols>
  <sheetData>
    <row r="1" spans="1:22" s="63" customFormat="1" ht="21.75" customHeight="1" x14ac:dyDescent="0.3">
      <c r="A1" s="58"/>
      <c r="B1" s="319" t="s">
        <v>154</v>
      </c>
      <c r="C1" s="59" t="s">
        <v>33</v>
      </c>
      <c r="D1" s="60" t="s">
        <v>11</v>
      </c>
      <c r="E1" s="60" t="s">
        <v>2</v>
      </c>
      <c r="F1" s="61" t="s">
        <v>6</v>
      </c>
      <c r="G1" s="333" t="s">
        <v>163</v>
      </c>
      <c r="H1" s="343" t="s">
        <v>76</v>
      </c>
      <c r="I1" s="62"/>
      <c r="L1" s="62"/>
    </row>
    <row r="2" spans="1:22" s="69" customFormat="1" ht="16.5" customHeight="1" x14ac:dyDescent="0.3">
      <c r="A2" s="64"/>
      <c r="B2" s="65"/>
      <c r="C2" s="65"/>
      <c r="D2" s="66"/>
      <c r="E2" s="85"/>
      <c r="F2" s="67">
        <f>SUM(E2/22)</f>
        <v>0</v>
      </c>
      <c r="G2" s="334"/>
      <c r="H2" s="344">
        <f t="shared" ref="H2:H8" si="0">SUM(F2*G2)</f>
        <v>0</v>
      </c>
      <c r="I2" s="68"/>
      <c r="L2" s="70"/>
    </row>
    <row r="3" spans="1:22" s="69" customFormat="1" ht="16.5" customHeight="1" x14ac:dyDescent="0.3">
      <c r="A3" s="64" t="s">
        <v>10</v>
      </c>
      <c r="B3" s="316" t="s">
        <v>152</v>
      </c>
      <c r="C3" s="65" t="s">
        <v>10</v>
      </c>
      <c r="D3" s="66">
        <v>31</v>
      </c>
      <c r="E3" s="72">
        <v>400</v>
      </c>
      <c r="F3" s="67">
        <f>4000000/31</f>
        <v>129032.25806451614</v>
      </c>
      <c r="G3" s="334">
        <f>실장!H33</f>
        <v>5</v>
      </c>
      <c r="H3" s="344">
        <f>SUM(F3*G3)</f>
        <v>645161.29032258072</v>
      </c>
      <c r="I3" s="73"/>
    </row>
    <row r="4" spans="1:22" s="69" customFormat="1" ht="16.5" customHeight="1" x14ac:dyDescent="0.3">
      <c r="A4" s="64"/>
      <c r="B4" s="65"/>
      <c r="C4" s="65"/>
      <c r="D4" s="87"/>
      <c r="E4" s="66"/>
      <c r="F4" s="67"/>
      <c r="G4" s="334"/>
      <c r="H4" s="344">
        <f t="shared" si="0"/>
        <v>0</v>
      </c>
      <c r="I4" s="68"/>
      <c r="L4" s="70"/>
    </row>
    <row r="5" spans="1:22" s="69" customFormat="1" ht="16.5" customHeight="1" x14ac:dyDescent="0.3">
      <c r="A5" s="64"/>
      <c r="B5" s="65"/>
      <c r="C5" s="65"/>
      <c r="D5" s="66"/>
      <c r="E5" s="66"/>
      <c r="F5" s="67"/>
      <c r="G5" s="334"/>
      <c r="H5" s="344">
        <f t="shared" si="0"/>
        <v>0</v>
      </c>
      <c r="I5" s="68"/>
      <c r="L5" s="70"/>
    </row>
    <row r="6" spans="1:22" ht="16.5" customHeight="1" x14ac:dyDescent="0.3">
      <c r="A6" s="74" t="s">
        <v>7</v>
      </c>
      <c r="B6" s="75"/>
      <c r="C6" s="75"/>
      <c r="D6" s="66"/>
      <c r="E6" s="87"/>
      <c r="F6" s="67"/>
      <c r="G6" s="334"/>
      <c r="H6" s="344">
        <f t="shared" si="0"/>
        <v>0</v>
      </c>
      <c r="I6" s="68"/>
      <c r="J6" s="76"/>
      <c r="K6" s="76"/>
      <c r="L6" s="77"/>
      <c r="M6" s="76"/>
      <c r="N6" s="76"/>
      <c r="O6" s="76"/>
      <c r="P6" s="76"/>
      <c r="Q6" s="76"/>
      <c r="R6" s="76"/>
      <c r="S6" s="76"/>
      <c r="T6" s="76"/>
      <c r="U6" s="76"/>
      <c r="V6" s="76"/>
    </row>
    <row r="7" spans="1:22" ht="16.5" customHeight="1" x14ac:dyDescent="0.3">
      <c r="A7" s="74"/>
      <c r="B7" s="75"/>
      <c r="C7" s="75"/>
      <c r="D7" s="66"/>
      <c r="E7" s="66"/>
      <c r="F7" s="67"/>
      <c r="G7" s="334"/>
      <c r="H7" s="344">
        <f t="shared" si="0"/>
        <v>0</v>
      </c>
      <c r="I7" s="68"/>
      <c r="J7" s="76"/>
      <c r="K7" s="76"/>
      <c r="L7" s="77"/>
      <c r="M7" s="76"/>
      <c r="N7" s="76"/>
      <c r="O7" s="76"/>
      <c r="P7" s="76"/>
      <c r="Q7" s="76"/>
      <c r="R7" s="76"/>
      <c r="S7" s="76"/>
      <c r="T7" s="76"/>
      <c r="U7" s="76"/>
      <c r="V7" s="76"/>
    </row>
    <row r="8" spans="1:22" ht="16.5" customHeight="1" x14ac:dyDescent="0.3">
      <c r="A8" s="74"/>
      <c r="B8" s="75"/>
      <c r="C8" s="75"/>
      <c r="D8" s="66"/>
      <c r="E8" s="66"/>
      <c r="F8" s="67"/>
      <c r="G8" s="334"/>
      <c r="H8" s="344">
        <f t="shared" si="0"/>
        <v>0</v>
      </c>
      <c r="I8" s="68"/>
      <c r="J8" s="76"/>
      <c r="K8" s="76"/>
      <c r="L8" s="77"/>
      <c r="M8" s="76"/>
      <c r="N8" s="76"/>
      <c r="O8" s="76"/>
      <c r="P8" s="76"/>
      <c r="Q8" s="76"/>
      <c r="R8" s="76"/>
      <c r="S8" s="76"/>
      <c r="T8" s="76"/>
      <c r="U8" s="76"/>
      <c r="V8" s="76"/>
    </row>
    <row r="9" spans="1:22" ht="16.5" customHeight="1" x14ac:dyDescent="0.3">
      <c r="A9" s="78"/>
      <c r="B9" s="79"/>
      <c r="C9" s="79"/>
      <c r="D9" s="80"/>
      <c r="E9" s="81"/>
      <c r="F9" s="82"/>
      <c r="G9" s="335"/>
      <c r="H9" s="345"/>
      <c r="I9" s="83"/>
      <c r="J9" s="76"/>
      <c r="K9" s="76"/>
      <c r="L9" s="77"/>
      <c r="M9" s="76"/>
      <c r="N9" s="76"/>
      <c r="O9" s="76"/>
      <c r="P9" s="76"/>
      <c r="Q9" s="76"/>
      <c r="R9" s="76"/>
      <c r="S9" s="76"/>
      <c r="T9" s="76"/>
      <c r="U9" s="76"/>
      <c r="V9" s="76"/>
    </row>
    <row r="10" spans="1:22" ht="16.5" customHeight="1" x14ac:dyDescent="0.3">
      <c r="A10" s="64"/>
      <c r="B10" s="65"/>
      <c r="C10" s="65"/>
      <c r="D10" s="87"/>
      <c r="E10" s="84"/>
      <c r="F10" s="85"/>
      <c r="G10" s="334"/>
      <c r="H10" s="344">
        <f>SUM(F10*G10)</f>
        <v>0</v>
      </c>
      <c r="I10" s="83"/>
      <c r="J10" s="76"/>
      <c r="K10" s="76"/>
      <c r="L10" s="77"/>
      <c r="M10" s="76"/>
      <c r="N10" s="76"/>
      <c r="O10" s="76"/>
      <c r="P10" s="76"/>
      <c r="Q10" s="76"/>
      <c r="R10" s="76"/>
      <c r="S10" s="76"/>
      <c r="T10" s="76"/>
      <c r="U10" s="76"/>
      <c r="V10" s="76"/>
    </row>
    <row r="11" spans="1:22" ht="16.5" customHeight="1" x14ac:dyDescent="0.3">
      <c r="A11" s="78"/>
      <c r="B11" s="79"/>
      <c r="C11" s="79"/>
      <c r="D11" s="80"/>
      <c r="E11" s="86"/>
      <c r="F11" s="82"/>
      <c r="G11" s="335"/>
      <c r="H11" s="345"/>
      <c r="I11" s="83"/>
      <c r="J11" s="76"/>
      <c r="K11" s="76"/>
      <c r="L11" s="77"/>
      <c r="M11" s="76"/>
      <c r="N11" s="76"/>
      <c r="O11" s="76"/>
      <c r="P11" s="76"/>
      <c r="Q11" s="76"/>
      <c r="R11" s="76"/>
      <c r="S11" s="76"/>
      <c r="T11" s="76"/>
      <c r="U11" s="76"/>
      <c r="V11" s="76"/>
    </row>
    <row r="12" spans="1:22" ht="16.5" customHeight="1" x14ac:dyDescent="0.3">
      <c r="A12" s="64" t="s">
        <v>9</v>
      </c>
      <c r="B12" s="332" t="s">
        <v>166</v>
      </c>
      <c r="C12" s="75"/>
      <c r="D12" s="87">
        <v>22</v>
      </c>
      <c r="E12" s="88">
        <v>580</v>
      </c>
      <c r="F12" s="85">
        <f>5800000/22/6</f>
        <v>43939.393939393944</v>
      </c>
      <c r="G12" s="334">
        <f>은지!G33</f>
        <v>33</v>
      </c>
      <c r="H12" s="344">
        <f>SUM(F12*G12)</f>
        <v>1450000.0000000002</v>
      </c>
      <c r="I12" s="89"/>
      <c r="K12" s="76"/>
      <c r="L12" s="77"/>
      <c r="M12" s="76"/>
      <c r="N12" s="76"/>
      <c r="O12" s="76"/>
      <c r="P12" s="76"/>
      <c r="Q12" s="76"/>
      <c r="R12" s="76"/>
      <c r="S12" s="76"/>
      <c r="T12" s="76"/>
      <c r="U12" s="76"/>
      <c r="V12" s="76"/>
    </row>
    <row r="13" spans="1:22" ht="16.5" customHeight="1" x14ac:dyDescent="0.3">
      <c r="A13" s="64" t="s">
        <v>9</v>
      </c>
      <c r="B13" s="65"/>
      <c r="C13" s="75"/>
      <c r="D13" s="66"/>
      <c r="E13" s="72"/>
      <c r="F13" s="67"/>
      <c r="G13" s="334"/>
      <c r="H13" s="344">
        <f>SUM(F13*G13)</f>
        <v>0</v>
      </c>
      <c r="I13" s="77"/>
      <c r="K13" s="76"/>
      <c r="L13" s="77"/>
      <c r="M13" s="76"/>
      <c r="N13" s="76"/>
      <c r="O13" s="76"/>
      <c r="P13" s="76"/>
      <c r="Q13" s="76"/>
      <c r="R13" s="76"/>
      <c r="S13" s="76"/>
      <c r="T13" s="76"/>
      <c r="U13" s="76"/>
      <c r="V13" s="76"/>
    </row>
    <row r="14" spans="1:22" ht="16.5" customHeight="1" x14ac:dyDescent="0.3">
      <c r="A14" s="64" t="s">
        <v>9</v>
      </c>
      <c r="B14" s="65"/>
      <c r="C14" s="75"/>
      <c r="D14" s="66"/>
      <c r="E14" s="72"/>
      <c r="F14" s="67"/>
      <c r="G14" s="334"/>
      <c r="H14" s="344">
        <f>SUM(F14*G14)</f>
        <v>0</v>
      </c>
      <c r="I14" s="77"/>
      <c r="K14" s="76"/>
      <c r="L14" s="77"/>
      <c r="M14" s="76"/>
      <c r="N14" s="76"/>
      <c r="O14" s="76"/>
      <c r="P14" s="76"/>
      <c r="Q14" s="76"/>
      <c r="R14" s="76"/>
      <c r="S14" s="76"/>
      <c r="T14" s="76"/>
      <c r="U14" s="76"/>
      <c r="V14" s="76"/>
    </row>
    <row r="15" spans="1:22" s="96" customFormat="1" ht="16.5" customHeight="1" x14ac:dyDescent="0.3">
      <c r="A15" s="90"/>
      <c r="B15" s="331"/>
      <c r="C15" s="331"/>
      <c r="D15" s="92"/>
      <c r="E15" s="93"/>
      <c r="F15" s="94"/>
      <c r="G15" s="336"/>
      <c r="H15" s="346"/>
      <c r="I15" s="95"/>
      <c r="L15" s="95"/>
    </row>
    <row r="16" spans="1:22" ht="16.5" customHeight="1" x14ac:dyDescent="0.3">
      <c r="A16" s="74" t="s">
        <v>35</v>
      </c>
      <c r="B16" s="332" t="s">
        <v>167</v>
      </c>
      <c r="C16" s="65"/>
      <c r="D16" s="65"/>
      <c r="E16" s="97"/>
      <c r="F16" s="67">
        <v>55000</v>
      </c>
      <c r="G16" s="334">
        <f>수연!G33</f>
        <v>21.5</v>
      </c>
      <c r="H16" s="344">
        <f>G16*F16</f>
        <v>1182500</v>
      </c>
      <c r="I16" s="77"/>
      <c r="K16" s="76"/>
      <c r="L16" s="77"/>
      <c r="M16" s="76"/>
      <c r="N16" s="76"/>
      <c r="O16" s="76"/>
      <c r="P16" s="76"/>
      <c r="Q16" s="76"/>
      <c r="R16" s="76"/>
      <c r="S16" s="76"/>
      <c r="T16" s="76"/>
      <c r="U16" s="76"/>
      <c r="V16" s="76"/>
    </row>
    <row r="17" spans="1:22" s="96" customFormat="1" ht="16.5" customHeight="1" x14ac:dyDescent="0.3">
      <c r="A17" s="98" t="s">
        <v>5</v>
      </c>
      <c r="B17" s="331" t="s">
        <v>168</v>
      </c>
      <c r="C17" s="331"/>
      <c r="D17" s="92"/>
      <c r="E17" s="93"/>
      <c r="F17" s="94">
        <v>45000</v>
      </c>
      <c r="G17" s="336">
        <f>선미!G33</f>
        <v>22</v>
      </c>
      <c r="H17" s="344">
        <f t="shared" ref="H17:H21" si="1">G17*F17</f>
        <v>990000</v>
      </c>
      <c r="I17" s="95"/>
      <c r="L17" s="95"/>
    </row>
    <row r="18" spans="1:22" ht="16.5" customHeight="1" x14ac:dyDescent="0.3">
      <c r="A18" s="74" t="s">
        <v>35</v>
      </c>
      <c r="B18" s="316" t="s">
        <v>169</v>
      </c>
      <c r="C18" s="71"/>
      <c r="D18" s="65"/>
      <c r="E18" s="97"/>
      <c r="F18" s="67">
        <v>35000</v>
      </c>
      <c r="G18" s="334">
        <f>나연!G33</f>
        <v>3.5</v>
      </c>
      <c r="H18" s="344">
        <f t="shared" si="1"/>
        <v>122500</v>
      </c>
      <c r="I18" s="77"/>
      <c r="K18" s="76"/>
      <c r="L18" s="77"/>
      <c r="M18" s="76"/>
      <c r="N18" s="76"/>
      <c r="O18" s="76"/>
      <c r="P18" s="76"/>
      <c r="Q18" s="76"/>
      <c r="R18" s="76"/>
      <c r="S18" s="76"/>
      <c r="T18" s="76"/>
      <c r="U18" s="76"/>
      <c r="V18" s="76"/>
    </row>
    <row r="19" spans="1:22" s="96" customFormat="1" ht="16.5" customHeight="1" x14ac:dyDescent="0.3">
      <c r="A19" s="98" t="s">
        <v>5</v>
      </c>
      <c r="B19" s="331" t="s">
        <v>170</v>
      </c>
      <c r="C19" s="331"/>
      <c r="D19" s="92"/>
      <c r="E19" s="93"/>
      <c r="F19" s="94">
        <v>45000</v>
      </c>
      <c r="G19" s="336">
        <f>서연!G33</f>
        <v>20</v>
      </c>
      <c r="H19" s="344">
        <f t="shared" si="1"/>
        <v>900000</v>
      </c>
      <c r="I19" s="95"/>
      <c r="L19" s="95"/>
    </row>
    <row r="20" spans="1:22" ht="16.5" customHeight="1" x14ac:dyDescent="0.3">
      <c r="A20" s="74" t="s">
        <v>35</v>
      </c>
      <c r="B20" s="332" t="s">
        <v>171</v>
      </c>
      <c r="C20" s="65"/>
      <c r="D20" s="65"/>
      <c r="E20" s="97"/>
      <c r="F20" s="67">
        <v>50000</v>
      </c>
      <c r="G20" s="334">
        <f>희령!G33</f>
        <v>4</v>
      </c>
      <c r="H20" s="344">
        <f t="shared" si="1"/>
        <v>200000</v>
      </c>
      <c r="I20" s="77"/>
      <c r="K20" s="76"/>
      <c r="L20" s="77"/>
      <c r="M20" s="76"/>
      <c r="N20" s="76"/>
      <c r="O20" s="76"/>
      <c r="P20" s="76"/>
      <c r="Q20" s="76"/>
      <c r="R20" s="76"/>
      <c r="S20" s="76"/>
      <c r="T20" s="76"/>
      <c r="U20" s="76"/>
      <c r="V20" s="76"/>
    </row>
    <row r="21" spans="1:22" s="96" customFormat="1" ht="16.5" customHeight="1" x14ac:dyDescent="0.3">
      <c r="A21" s="98" t="s">
        <v>5</v>
      </c>
      <c r="B21" s="331" t="s">
        <v>172</v>
      </c>
      <c r="C21" s="331"/>
      <c r="D21" s="92"/>
      <c r="E21" s="93"/>
      <c r="F21" s="94">
        <v>50000</v>
      </c>
      <c r="G21" s="336">
        <f>재희!G33</f>
        <v>0</v>
      </c>
      <c r="H21" s="344">
        <f t="shared" si="1"/>
        <v>0</v>
      </c>
      <c r="I21" s="95"/>
      <c r="L21" s="95"/>
    </row>
    <row r="22" spans="1:22" ht="16.5" customHeight="1" x14ac:dyDescent="0.3">
      <c r="A22" s="74" t="s">
        <v>35</v>
      </c>
      <c r="B22" s="65"/>
      <c r="C22" s="65"/>
      <c r="D22" s="65"/>
      <c r="E22" s="97"/>
      <c r="F22" s="67"/>
      <c r="G22" s="334"/>
      <c r="H22" s="344"/>
      <c r="I22" s="77"/>
      <c r="K22" s="76"/>
      <c r="L22" s="77"/>
      <c r="M22" s="76"/>
      <c r="N22" s="76"/>
      <c r="O22" s="76"/>
      <c r="P22" s="76"/>
      <c r="Q22" s="76"/>
      <c r="R22" s="76"/>
      <c r="S22" s="76"/>
      <c r="T22" s="76"/>
      <c r="U22" s="76"/>
      <c r="V22" s="76"/>
    </row>
    <row r="23" spans="1:22" s="96" customFormat="1" ht="16.5" customHeight="1" x14ac:dyDescent="0.3">
      <c r="A23" s="98" t="s">
        <v>5</v>
      </c>
      <c r="B23" s="331"/>
      <c r="C23" s="331"/>
      <c r="D23" s="92"/>
      <c r="E23" s="93"/>
      <c r="F23" s="94"/>
      <c r="G23" s="336"/>
      <c r="H23" s="346"/>
      <c r="I23" s="95"/>
      <c r="L23" s="95"/>
    </row>
    <row r="24" spans="1:22" ht="16.5" customHeight="1" x14ac:dyDescent="0.3">
      <c r="A24" s="99"/>
      <c r="B24" s="100"/>
      <c r="C24" s="100"/>
      <c r="D24" s="100"/>
      <c r="E24" s="101"/>
      <c r="F24" s="102"/>
      <c r="G24" s="337"/>
      <c r="H24" s="344"/>
      <c r="I24" s="103"/>
      <c r="K24" s="76"/>
      <c r="L24" s="77"/>
      <c r="M24" s="76"/>
      <c r="N24" s="76"/>
      <c r="O24" s="76"/>
      <c r="P24" s="76"/>
      <c r="Q24" s="76"/>
      <c r="R24" s="76"/>
      <c r="S24" s="76"/>
      <c r="T24" s="76"/>
      <c r="U24" s="76"/>
      <c r="V24" s="76"/>
    </row>
    <row r="25" spans="1:22" ht="16.5" customHeight="1" x14ac:dyDescent="0.3">
      <c r="A25" s="64" t="s">
        <v>36</v>
      </c>
      <c r="B25" s="317" t="s">
        <v>173</v>
      </c>
      <c r="C25" s="75"/>
      <c r="D25" s="66"/>
      <c r="E25" s="104"/>
      <c r="F25" s="105"/>
      <c r="G25" s="334"/>
      <c r="H25" s="344">
        <f>PR!G33*30000+PR!J33*30000</f>
        <v>600000</v>
      </c>
      <c r="I25" s="103"/>
      <c r="K25" s="76"/>
      <c r="L25" s="77">
        <v>143500</v>
      </c>
      <c r="M25" s="76"/>
      <c r="N25" s="76"/>
      <c r="O25" s="76"/>
      <c r="P25" s="76"/>
      <c r="Q25" s="76"/>
      <c r="R25" s="76"/>
      <c r="S25" s="76"/>
      <c r="T25" s="76"/>
      <c r="U25" s="76"/>
      <c r="V25" s="76"/>
    </row>
    <row r="26" spans="1:22" ht="16.5" customHeight="1" x14ac:dyDescent="0.3">
      <c r="A26" s="64" t="s">
        <v>36</v>
      </c>
      <c r="B26" s="317"/>
      <c r="C26" s="75"/>
      <c r="D26" s="66"/>
      <c r="E26" s="104"/>
      <c r="F26" s="105"/>
      <c r="G26" s="334"/>
      <c r="H26" s="344"/>
      <c r="I26" s="103"/>
      <c r="K26" s="76"/>
      <c r="L26" s="77">
        <v>112800</v>
      </c>
      <c r="M26" s="76"/>
      <c r="N26" s="76"/>
      <c r="O26" s="76"/>
      <c r="P26" s="76"/>
      <c r="Q26" s="76"/>
      <c r="R26" s="76"/>
      <c r="S26" s="76"/>
      <c r="T26" s="76"/>
      <c r="U26" s="76"/>
      <c r="V26" s="76"/>
    </row>
    <row r="27" spans="1:22" ht="16.5" customHeight="1" x14ac:dyDescent="0.3">
      <c r="A27" s="64" t="s">
        <v>36</v>
      </c>
      <c r="B27" s="317"/>
      <c r="C27" s="75"/>
      <c r="D27" s="66"/>
      <c r="E27" s="104"/>
      <c r="F27" s="105"/>
      <c r="G27" s="334"/>
      <c r="H27" s="344"/>
      <c r="I27" s="103"/>
      <c r="K27" s="76"/>
      <c r="L27" s="77"/>
      <c r="M27" s="76"/>
      <c r="N27" s="76"/>
      <c r="O27" s="76"/>
      <c r="P27" s="76"/>
      <c r="Q27" s="76"/>
      <c r="R27" s="76"/>
      <c r="S27" s="76"/>
      <c r="T27" s="76"/>
      <c r="U27" s="76"/>
      <c r="V27" s="76"/>
    </row>
    <row r="28" spans="1:22" ht="16.5" customHeight="1" x14ac:dyDescent="0.3">
      <c r="A28" s="64" t="s">
        <v>36</v>
      </c>
      <c r="B28" s="317"/>
      <c r="C28" s="75"/>
      <c r="D28" s="66"/>
      <c r="E28" s="104"/>
      <c r="F28" s="105"/>
      <c r="G28" s="334"/>
      <c r="H28" s="344"/>
      <c r="I28" s="103"/>
      <c r="K28" s="76"/>
      <c r="L28" s="77"/>
      <c r="M28" s="76"/>
      <c r="N28" s="76"/>
      <c r="O28" s="76"/>
      <c r="P28" s="76"/>
      <c r="Q28" s="76"/>
      <c r="R28" s="76"/>
      <c r="S28" s="76"/>
      <c r="T28" s="76"/>
      <c r="U28" s="76"/>
      <c r="V28" s="76"/>
    </row>
    <row r="29" spans="1:22" ht="16.5" customHeight="1" x14ac:dyDescent="0.3">
      <c r="A29" s="64" t="s">
        <v>36</v>
      </c>
      <c r="B29" s="317" t="s">
        <v>174</v>
      </c>
      <c r="C29" s="75"/>
      <c r="D29" s="66"/>
      <c r="E29" s="104"/>
      <c r="F29" s="105"/>
      <c r="G29" s="334"/>
      <c r="H29" s="344">
        <f>[1]Sheet1!$A$41</f>
        <v>969000</v>
      </c>
      <c r="I29" s="103"/>
      <c r="K29" s="76"/>
      <c r="L29" s="77"/>
      <c r="M29" s="76"/>
      <c r="N29" s="76"/>
      <c r="O29" s="76"/>
      <c r="P29" s="76"/>
      <c r="Q29" s="76"/>
      <c r="R29" s="76"/>
      <c r="S29" s="76"/>
      <c r="T29" s="76"/>
      <c r="U29" s="76"/>
      <c r="V29" s="76"/>
    </row>
    <row r="30" spans="1:22" ht="16.5" customHeight="1" x14ac:dyDescent="0.3">
      <c r="A30" s="64" t="s">
        <v>36</v>
      </c>
      <c r="B30" s="317"/>
      <c r="C30" s="317"/>
      <c r="D30" s="66"/>
      <c r="E30" s="104"/>
      <c r="F30" s="105"/>
      <c r="G30" s="334"/>
      <c r="H30" s="344"/>
      <c r="I30" s="103"/>
      <c r="K30" s="76"/>
      <c r="L30" s="77"/>
      <c r="M30" s="76"/>
      <c r="N30" s="76"/>
      <c r="O30" s="76"/>
      <c r="P30" s="76"/>
      <c r="Q30" s="76"/>
      <c r="R30" s="76"/>
      <c r="S30" s="76"/>
      <c r="T30" s="76"/>
      <c r="U30" s="76"/>
      <c r="V30" s="76"/>
    </row>
    <row r="31" spans="1:22" ht="16.5" customHeight="1" x14ac:dyDescent="0.3">
      <c r="A31" s="64" t="s">
        <v>36</v>
      </c>
      <c r="B31" s="75"/>
      <c r="C31" s="317"/>
      <c r="D31" s="66"/>
      <c r="E31" s="104"/>
      <c r="F31" s="105"/>
      <c r="G31" s="334"/>
      <c r="H31" s="344"/>
      <c r="I31" s="103"/>
      <c r="K31" s="76"/>
      <c r="L31" s="77"/>
      <c r="M31" s="76"/>
      <c r="N31" s="76"/>
      <c r="O31" s="76"/>
      <c r="P31" s="76"/>
      <c r="Q31" s="76"/>
      <c r="R31" s="76"/>
      <c r="S31" s="76"/>
      <c r="T31" s="76"/>
      <c r="U31" s="76"/>
      <c r="V31" s="76"/>
    </row>
    <row r="32" spans="1:22" ht="16.5" customHeight="1" x14ac:dyDescent="0.3">
      <c r="A32" s="64" t="s">
        <v>36</v>
      </c>
      <c r="B32" s="75"/>
      <c r="C32" s="317"/>
      <c r="D32" s="66"/>
      <c r="E32" s="104"/>
      <c r="F32" s="105"/>
      <c r="G32" s="334"/>
      <c r="H32" s="344"/>
      <c r="I32" s="103"/>
      <c r="K32" s="76"/>
      <c r="L32" s="77"/>
      <c r="M32" s="76"/>
      <c r="N32" s="76"/>
      <c r="O32" s="76"/>
      <c r="P32" s="76"/>
      <c r="Q32" s="76"/>
      <c r="R32" s="76"/>
      <c r="S32" s="76"/>
      <c r="T32" s="76"/>
      <c r="U32" s="76"/>
      <c r="V32" s="76"/>
    </row>
    <row r="33" spans="1:22" ht="16.5" customHeight="1" x14ac:dyDescent="0.3">
      <c r="A33" s="64" t="s">
        <v>36</v>
      </c>
      <c r="B33" s="75"/>
      <c r="C33" s="75"/>
      <c r="D33" s="66"/>
      <c r="E33" s="104"/>
      <c r="F33" s="105"/>
      <c r="G33" s="338"/>
      <c r="H33" s="344"/>
      <c r="I33" s="103"/>
      <c r="K33" s="76"/>
      <c r="L33" s="77"/>
      <c r="M33" s="76"/>
      <c r="N33" s="76"/>
      <c r="O33" s="76"/>
      <c r="P33" s="76"/>
      <c r="Q33" s="76"/>
      <c r="R33" s="76"/>
      <c r="S33" s="76"/>
      <c r="T33" s="76"/>
      <c r="U33" s="76"/>
      <c r="V33" s="76"/>
    </row>
    <row r="34" spans="1:22" ht="16.5" customHeight="1" x14ac:dyDescent="0.3">
      <c r="A34" s="64" t="s">
        <v>36</v>
      </c>
      <c r="B34" s="65"/>
      <c r="C34" s="75"/>
      <c r="D34" s="65"/>
      <c r="E34" s="97"/>
      <c r="F34" s="67"/>
      <c r="G34" s="338"/>
      <c r="H34" s="344">
        <f>SUM(E34*G34)</f>
        <v>0</v>
      </c>
      <c r="I34" s="77"/>
      <c r="K34" s="76"/>
      <c r="L34" s="77"/>
      <c r="M34" s="76"/>
      <c r="N34" s="76"/>
      <c r="O34" s="76"/>
      <c r="P34" s="76"/>
      <c r="Q34" s="76"/>
      <c r="R34" s="76"/>
      <c r="S34" s="76"/>
      <c r="T34" s="76"/>
      <c r="U34" s="76"/>
      <c r="V34" s="76"/>
    </row>
    <row r="35" spans="1:22" ht="16.5" customHeight="1" x14ac:dyDescent="0.3">
      <c r="A35" s="78"/>
      <c r="B35" s="79"/>
      <c r="C35" s="79"/>
      <c r="D35" s="106"/>
      <c r="E35" s="107"/>
      <c r="G35" s="335"/>
      <c r="H35" s="345"/>
      <c r="I35" s="77"/>
      <c r="K35" s="76"/>
      <c r="L35" s="77"/>
      <c r="M35" s="76"/>
      <c r="N35" s="76"/>
      <c r="O35" s="76"/>
      <c r="P35" s="76"/>
      <c r="Q35" s="76"/>
      <c r="R35" s="76"/>
      <c r="S35" s="76"/>
      <c r="T35" s="76"/>
      <c r="U35" s="76"/>
      <c r="V35" s="76"/>
    </row>
    <row r="36" spans="1:22" ht="16.5" customHeight="1" x14ac:dyDescent="0.3">
      <c r="A36" s="108" t="s">
        <v>77</v>
      </c>
      <c r="B36" s="109"/>
      <c r="C36" s="109"/>
      <c r="D36" s="110"/>
      <c r="E36" s="111"/>
      <c r="F36" s="112"/>
      <c r="G36" s="339"/>
      <c r="H36" s="347"/>
      <c r="I36" s="77"/>
      <c r="J36" s="76"/>
      <c r="K36" s="76"/>
      <c r="L36" s="77"/>
      <c r="M36" s="76"/>
      <c r="N36" s="76"/>
      <c r="O36" s="76"/>
      <c r="P36" s="76"/>
      <c r="Q36" s="76"/>
      <c r="R36" s="76"/>
      <c r="S36" s="76"/>
      <c r="T36" s="76"/>
      <c r="U36" s="76"/>
      <c r="V36" s="76"/>
    </row>
    <row r="37" spans="1:22" ht="16.5" customHeight="1" x14ac:dyDescent="0.3">
      <c r="A37" s="78"/>
      <c r="B37" s="79"/>
      <c r="C37" s="79"/>
      <c r="D37" s="106"/>
      <c r="E37" s="107"/>
      <c r="G37" s="335"/>
      <c r="H37" s="345"/>
      <c r="I37" s="77"/>
      <c r="K37" s="76"/>
      <c r="L37" s="77"/>
      <c r="M37" s="76"/>
      <c r="N37" s="76"/>
      <c r="O37" s="76"/>
      <c r="P37" s="76"/>
      <c r="Q37" s="76"/>
      <c r="R37" s="76"/>
      <c r="S37" s="76"/>
      <c r="T37" s="76"/>
      <c r="U37" s="76"/>
      <c r="V37" s="76"/>
    </row>
    <row r="38" spans="1:22" ht="16.5" customHeight="1" x14ac:dyDescent="0.3">
      <c r="A38" s="108" t="s">
        <v>37</v>
      </c>
      <c r="B38" s="109"/>
      <c r="C38" s="109"/>
      <c r="D38" s="110"/>
      <c r="E38" s="111"/>
      <c r="F38" s="112"/>
      <c r="G38" s="339"/>
      <c r="H38" s="347"/>
      <c r="I38" s="77"/>
      <c r="J38" s="76"/>
      <c r="K38" s="76"/>
      <c r="L38" s="77"/>
      <c r="M38" s="76"/>
      <c r="N38" s="76"/>
      <c r="O38" s="76"/>
      <c r="P38" s="76"/>
      <c r="Q38" s="76"/>
      <c r="R38" s="76"/>
      <c r="S38" s="76"/>
      <c r="T38" s="76"/>
      <c r="U38" s="76"/>
      <c r="V38" s="76"/>
    </row>
    <row r="39" spans="1:22" ht="17.25" customHeight="1" x14ac:dyDescent="0.3">
      <c r="A39" s="78"/>
      <c r="B39" s="79"/>
      <c r="C39" s="79"/>
      <c r="D39" s="80"/>
      <c r="E39" s="86"/>
      <c r="F39" s="82"/>
      <c r="G39" s="335"/>
      <c r="H39" s="345"/>
      <c r="I39" s="77"/>
      <c r="J39" s="76"/>
      <c r="K39" s="76"/>
      <c r="L39" s="77"/>
      <c r="M39" s="76"/>
      <c r="N39" s="76"/>
      <c r="O39" s="76"/>
      <c r="P39" s="76"/>
      <c r="Q39" s="76"/>
      <c r="R39" s="76"/>
      <c r="S39" s="76"/>
      <c r="T39" s="76"/>
      <c r="U39" s="76"/>
      <c r="V39" s="76"/>
    </row>
    <row r="40" spans="1:22" ht="17.25" customHeight="1" x14ac:dyDescent="0.3">
      <c r="A40" s="64" t="s">
        <v>13</v>
      </c>
      <c r="B40" s="75"/>
      <c r="C40" s="75"/>
      <c r="D40" s="87"/>
      <c r="E40" s="113"/>
      <c r="F40" s="85"/>
      <c r="G40" s="334"/>
      <c r="H40" s="348">
        <f>SUM(F40*G40)</f>
        <v>0</v>
      </c>
      <c r="I40" s="77"/>
      <c r="J40" s="76"/>
      <c r="K40" s="76"/>
      <c r="L40" s="77"/>
      <c r="M40" s="76"/>
      <c r="N40" s="76"/>
      <c r="O40" s="76"/>
      <c r="P40" s="76"/>
      <c r="Q40" s="76"/>
      <c r="R40" s="76"/>
      <c r="S40" s="76"/>
      <c r="T40" s="76"/>
      <c r="U40" s="76"/>
      <c r="V40" s="76"/>
    </row>
    <row r="41" spans="1:22" ht="17.25" customHeight="1" x14ac:dyDescent="0.3">
      <c r="A41" s="64" t="s">
        <v>8</v>
      </c>
      <c r="B41" s="75"/>
      <c r="C41" s="75"/>
      <c r="D41" s="87"/>
      <c r="E41" s="113"/>
      <c r="F41" s="85"/>
      <c r="G41" s="340"/>
      <c r="H41" s="348"/>
      <c r="I41" s="114"/>
      <c r="J41" s="76"/>
      <c r="K41" s="76"/>
      <c r="L41" s="77"/>
      <c r="M41" s="76"/>
      <c r="N41" s="76"/>
      <c r="O41" s="76"/>
      <c r="P41" s="76"/>
      <c r="Q41" s="76"/>
      <c r="R41" s="76"/>
      <c r="S41" s="76"/>
      <c r="T41" s="76"/>
      <c r="U41" s="76"/>
      <c r="V41" s="76"/>
    </row>
    <row r="42" spans="1:22" s="115" customFormat="1" ht="17.25" customHeight="1" x14ac:dyDescent="0.3">
      <c r="A42" s="64" t="s">
        <v>4</v>
      </c>
      <c r="B42" s="75"/>
      <c r="C42" s="75"/>
      <c r="D42" s="87"/>
      <c r="E42" s="113"/>
      <c r="F42" s="85"/>
      <c r="G42" s="340"/>
      <c r="H42" s="349"/>
      <c r="I42" s="114"/>
      <c r="K42" s="76"/>
      <c r="L42" s="77"/>
    </row>
    <row r="43" spans="1:22" s="115" customFormat="1" ht="17.25" customHeight="1" x14ac:dyDescent="0.3">
      <c r="A43" s="116"/>
      <c r="B43" s="117"/>
      <c r="C43" s="117"/>
      <c r="D43" s="118"/>
      <c r="E43" s="119"/>
      <c r="F43" s="120"/>
      <c r="G43" s="341"/>
      <c r="H43" s="350"/>
      <c r="I43" s="114"/>
      <c r="K43" s="76"/>
      <c r="L43" s="77"/>
    </row>
    <row r="44" spans="1:22" ht="16.5" customHeight="1" x14ac:dyDescent="0.3">
      <c r="A44" s="121" t="s">
        <v>50</v>
      </c>
      <c r="B44" s="109"/>
      <c r="C44" s="79"/>
      <c r="D44" s="80"/>
      <c r="E44" s="122"/>
      <c r="F44" s="82"/>
      <c r="H44" s="351"/>
      <c r="I44" s="77"/>
      <c r="J44" s="76"/>
      <c r="K44" s="76"/>
      <c r="L44" s="77"/>
      <c r="M44" s="76"/>
      <c r="N44" s="76"/>
      <c r="O44" s="76"/>
      <c r="P44" s="76"/>
      <c r="Q44" s="76"/>
      <c r="R44" s="76"/>
      <c r="S44" s="76"/>
      <c r="T44" s="76"/>
      <c r="U44" s="76"/>
      <c r="V44" s="76"/>
    </row>
    <row r="45" spans="1:22" ht="16.5" customHeight="1" x14ac:dyDescent="0.3">
      <c r="A45" s="64"/>
      <c r="B45" s="65"/>
      <c r="C45" s="65"/>
      <c r="D45" s="66"/>
      <c r="E45" s="104"/>
      <c r="F45" s="123"/>
      <c r="G45" s="338"/>
      <c r="H45" s="344">
        <f t="shared" ref="H45:H50" si="2">SUM(E45*G45)</f>
        <v>0</v>
      </c>
      <c r="I45" s="103" t="e">
        <f>SUM('[2]김설아(은아)'!H36)</f>
        <v>#REF!</v>
      </c>
      <c r="J45" s="76"/>
      <c r="K45" s="76"/>
      <c r="L45" s="77"/>
      <c r="M45" s="76"/>
      <c r="N45" s="76"/>
      <c r="O45" s="76"/>
      <c r="P45" s="76"/>
      <c r="Q45" s="76"/>
      <c r="R45" s="76"/>
      <c r="S45" s="76"/>
      <c r="T45" s="76"/>
      <c r="U45" s="76"/>
      <c r="V45" s="76"/>
    </row>
    <row r="46" spans="1:22" ht="16.5" customHeight="1" x14ac:dyDescent="0.3">
      <c r="A46" s="64"/>
      <c r="B46" s="75"/>
      <c r="C46" s="75"/>
      <c r="D46" s="66"/>
      <c r="E46" s="104"/>
      <c r="F46" s="105"/>
      <c r="G46" s="338"/>
      <c r="H46" s="344">
        <f t="shared" si="2"/>
        <v>0</v>
      </c>
      <c r="I46" s="103" t="e">
        <f>SUM('[2]유민희(소희)'!H36)</f>
        <v>#REF!</v>
      </c>
      <c r="K46" s="76"/>
      <c r="L46" s="77"/>
      <c r="M46" s="76"/>
      <c r="N46" s="76"/>
      <c r="O46" s="76"/>
      <c r="P46" s="76"/>
      <c r="Q46" s="76"/>
      <c r="R46" s="76"/>
      <c r="S46" s="76"/>
      <c r="T46" s="76"/>
      <c r="U46" s="76"/>
      <c r="V46" s="76"/>
    </row>
    <row r="47" spans="1:22" ht="16.5" customHeight="1" x14ac:dyDescent="0.3">
      <c r="A47" s="64"/>
      <c r="B47" s="65"/>
      <c r="C47" s="75"/>
      <c r="D47" s="66"/>
      <c r="E47" s="104"/>
      <c r="F47" s="123"/>
      <c r="G47" s="338"/>
      <c r="H47" s="344">
        <f t="shared" si="2"/>
        <v>0</v>
      </c>
      <c r="I47" s="77" t="e">
        <f>SUM('[2]황유미(유미)'!H36)</f>
        <v>#REF!</v>
      </c>
      <c r="K47" s="76"/>
      <c r="L47" s="77"/>
      <c r="M47" s="76"/>
      <c r="N47" s="76"/>
      <c r="O47" s="76"/>
      <c r="P47" s="76"/>
      <c r="Q47" s="76"/>
      <c r="R47" s="76"/>
      <c r="S47" s="76"/>
      <c r="T47" s="76"/>
      <c r="U47" s="76"/>
      <c r="V47" s="76"/>
    </row>
    <row r="48" spans="1:22" ht="16.5" customHeight="1" x14ac:dyDescent="0.3">
      <c r="A48" s="124"/>
      <c r="B48" s="65"/>
      <c r="C48" s="75"/>
      <c r="D48" s="66"/>
      <c r="E48" s="104"/>
      <c r="F48" s="123"/>
      <c r="G48" s="338"/>
      <c r="H48" s="344">
        <f t="shared" si="2"/>
        <v>0</v>
      </c>
      <c r="I48" s="77"/>
      <c r="K48" s="76"/>
      <c r="L48" s="77"/>
      <c r="M48" s="76"/>
      <c r="N48" s="76"/>
      <c r="O48" s="76"/>
      <c r="P48" s="76"/>
      <c r="Q48" s="76"/>
      <c r="R48" s="76"/>
      <c r="S48" s="76"/>
      <c r="T48" s="76"/>
      <c r="U48" s="76"/>
      <c r="V48" s="76"/>
    </row>
    <row r="49" spans="1:22" ht="16.5" customHeight="1" x14ac:dyDescent="0.3">
      <c r="A49" s="64"/>
      <c r="B49" s="75"/>
      <c r="C49" s="75"/>
      <c r="D49" s="66"/>
      <c r="E49" s="104"/>
      <c r="F49" s="105"/>
      <c r="G49" s="338"/>
      <c r="H49" s="344">
        <f t="shared" si="2"/>
        <v>0</v>
      </c>
      <c r="I49" s="103" t="e">
        <f>SUM('[2]김정현(정현)'!H36)</f>
        <v>#REF!</v>
      </c>
      <c r="K49" s="76"/>
      <c r="L49" s="77"/>
      <c r="M49" s="76"/>
      <c r="N49" s="76"/>
      <c r="O49" s="76"/>
      <c r="P49" s="76"/>
      <c r="Q49" s="76"/>
      <c r="R49" s="76"/>
      <c r="S49" s="76"/>
      <c r="T49" s="76"/>
      <c r="U49" s="76"/>
      <c r="V49" s="76"/>
    </row>
    <row r="50" spans="1:22" ht="16.5" customHeight="1" x14ac:dyDescent="0.3">
      <c r="A50" s="64"/>
      <c r="B50" s="65"/>
      <c r="C50" s="75"/>
      <c r="D50" s="65"/>
      <c r="E50" s="97"/>
      <c r="F50" s="67"/>
      <c r="G50" s="338"/>
      <c r="H50" s="344">
        <f t="shared" si="2"/>
        <v>0</v>
      </c>
      <c r="I50" s="77" t="e">
        <f>SUM('[2]이혜성(재희)'!H36)</f>
        <v>#REF!</v>
      </c>
      <c r="K50" s="76"/>
      <c r="L50" s="77"/>
      <c r="M50" s="76"/>
      <c r="N50" s="76"/>
      <c r="O50" s="76"/>
      <c r="P50" s="76"/>
      <c r="Q50" s="76"/>
      <c r="R50" s="76"/>
      <c r="S50" s="76"/>
      <c r="T50" s="76"/>
      <c r="U50" s="76"/>
      <c r="V50" s="76"/>
    </row>
    <row r="51" spans="1:22" ht="16.5" customHeight="1" x14ac:dyDescent="0.3">
      <c r="A51" s="74"/>
      <c r="B51" s="65"/>
      <c r="C51" s="75"/>
      <c r="D51" s="65"/>
      <c r="E51" s="97"/>
      <c r="F51" s="67"/>
      <c r="G51" s="334"/>
      <c r="H51" s="344">
        <f>SUM(F51*G51)</f>
        <v>0</v>
      </c>
      <c r="I51" s="77"/>
      <c r="K51" s="76"/>
      <c r="L51" s="77"/>
      <c r="M51" s="76"/>
      <c r="N51" s="76"/>
      <c r="O51" s="76"/>
      <c r="P51" s="76"/>
      <c r="Q51" s="76"/>
      <c r="R51" s="76"/>
      <c r="S51" s="76"/>
      <c r="T51" s="76"/>
      <c r="U51" s="76"/>
      <c r="V51" s="76"/>
    </row>
    <row r="52" spans="1:22" s="96" customFormat="1" ht="16.5" customHeight="1" x14ac:dyDescent="0.3">
      <c r="A52" s="98" t="s">
        <v>5</v>
      </c>
      <c r="B52" s="91"/>
      <c r="C52" s="91"/>
      <c r="D52" s="92"/>
      <c r="E52" s="93"/>
      <c r="F52" s="94"/>
      <c r="G52" s="336"/>
      <c r="H52" s="346"/>
      <c r="I52" s="95"/>
      <c r="L52" s="95"/>
    </row>
    <row r="53" spans="1:22" s="115" customFormat="1" ht="17.25" customHeight="1" x14ac:dyDescent="0.3">
      <c r="A53" s="116"/>
      <c r="B53" s="117"/>
      <c r="C53" s="117"/>
      <c r="D53" s="118"/>
      <c r="E53" s="119"/>
      <c r="F53" s="120"/>
      <c r="G53" s="341"/>
      <c r="H53" s="350"/>
      <c r="I53" s="114"/>
      <c r="L53" s="114"/>
    </row>
    <row r="54" spans="1:22" ht="16.5" customHeight="1" x14ac:dyDescent="0.3">
      <c r="A54" s="121" t="s">
        <v>54</v>
      </c>
      <c r="B54" s="109"/>
      <c r="C54" s="79"/>
      <c r="D54" s="80"/>
      <c r="E54" s="122"/>
      <c r="F54" s="82"/>
      <c r="H54" s="351"/>
      <c r="I54" s="77"/>
      <c r="J54" s="76"/>
      <c r="K54" s="76"/>
      <c r="L54" s="77"/>
      <c r="M54" s="76"/>
      <c r="N54" s="76"/>
      <c r="O54" s="76"/>
      <c r="P54" s="76"/>
      <c r="Q54" s="76"/>
      <c r="R54" s="76"/>
      <c r="S54" s="76"/>
      <c r="T54" s="76"/>
      <c r="U54" s="76"/>
      <c r="V54" s="76"/>
    </row>
    <row r="55" spans="1:22" s="115" customFormat="1" ht="17.25" customHeight="1" x14ac:dyDescent="0.3">
      <c r="A55" s="116"/>
      <c r="B55" s="117"/>
      <c r="C55" s="117"/>
      <c r="D55" s="118"/>
      <c r="E55" s="119"/>
      <c r="F55" s="120"/>
      <c r="G55" s="341"/>
      <c r="H55" s="350"/>
      <c r="I55" s="114"/>
      <c r="L55" s="114"/>
    </row>
    <row r="56" spans="1:22" x14ac:dyDescent="0.3">
      <c r="A56" s="125" t="s">
        <v>55</v>
      </c>
      <c r="B56" s="126"/>
      <c r="C56" s="79"/>
      <c r="E56" s="82"/>
      <c r="F56" s="82"/>
      <c r="G56" s="335"/>
      <c r="H56" s="352"/>
      <c r="I56" s="77"/>
      <c r="J56" s="76"/>
      <c r="K56" s="76"/>
      <c r="L56" s="77"/>
      <c r="M56" s="76"/>
      <c r="N56" s="76"/>
      <c r="O56" s="76"/>
      <c r="P56" s="76"/>
      <c r="Q56" s="76"/>
      <c r="R56" s="76"/>
      <c r="S56" s="76"/>
      <c r="T56" s="76"/>
      <c r="U56" s="76"/>
      <c r="V56" s="76"/>
    </row>
    <row r="57" spans="1:22" ht="14.25" customHeight="1" x14ac:dyDescent="0.3">
      <c r="A57" s="127"/>
      <c r="B57" s="79"/>
      <c r="C57" s="79"/>
      <c r="D57" s="106"/>
      <c r="E57" s="82"/>
      <c r="F57" s="82"/>
      <c r="G57" s="335"/>
      <c r="I57" s="77"/>
      <c r="J57" s="76"/>
      <c r="K57" s="76"/>
      <c r="L57" s="77"/>
      <c r="M57" s="76"/>
      <c r="N57" s="76"/>
      <c r="O57" s="76"/>
      <c r="P57" s="76"/>
      <c r="Q57" s="76"/>
      <c r="R57" s="76"/>
      <c r="S57" s="76"/>
      <c r="T57" s="76"/>
      <c r="U57" s="76"/>
      <c r="V57" s="76"/>
    </row>
    <row r="58" spans="1:22" ht="16.5" customHeight="1" x14ac:dyDescent="0.3">
      <c r="D58" s="106"/>
      <c r="H58" s="354">
        <f>SUM(H2:H56)</f>
        <v>7059161.2903225813</v>
      </c>
    </row>
    <row r="59" spans="1:22" ht="9" customHeight="1" x14ac:dyDescent="0.3">
      <c r="D59" s="106"/>
    </row>
    <row r="60" spans="1:22" ht="15.75" customHeight="1" x14ac:dyDescent="0.3">
      <c r="A60" s="128" t="s">
        <v>53</v>
      </c>
      <c r="B60" s="130">
        <f>[3]Sheet1!$E$101</f>
        <v>13620000</v>
      </c>
      <c r="H60" s="129">
        <f>H58/B60</f>
        <v>0.51829378049358155</v>
      </c>
    </row>
    <row r="61" spans="1:22" ht="16.5" customHeight="1" x14ac:dyDescent="0.3">
      <c r="B61" s="318" t="s">
        <v>135</v>
      </c>
    </row>
  </sheetData>
  <phoneticPr fontId="26" type="noConversion"/>
  <pageMargins left="0.75" right="0.75" top="1" bottom="1" header="0.5" footer="0.5"/>
  <pageSetup paperSize="9" orientation="portrait" horizontalDpi="300" verticalDpi="20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D0D0D"/>
  </sheetPr>
  <dimension ref="A1:Q34"/>
  <sheetViews>
    <sheetView zoomScale="80" zoomScaleNormal="80" workbookViewId="0">
      <selection activeCell="C26" sqref="C26"/>
    </sheetView>
  </sheetViews>
  <sheetFormatPr defaultRowHeight="16.5" x14ac:dyDescent="0.3"/>
  <cols>
    <col min="1" max="1" width="10.625" bestFit="1" customWidth="1"/>
  </cols>
  <sheetData>
    <row r="1" spans="1:17" x14ac:dyDescent="0.3">
      <c r="A1" s="10"/>
      <c r="B1" s="10"/>
      <c r="C1" s="11" t="s">
        <v>48</v>
      </c>
      <c r="D1" s="12"/>
      <c r="E1" s="13" t="s">
        <v>49</v>
      </c>
      <c r="F1" s="14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17.25" customHeight="1" x14ac:dyDescent="0.3">
      <c r="A2" s="15" t="s">
        <v>44</v>
      </c>
      <c r="B2" s="16" t="s">
        <v>47</v>
      </c>
      <c r="C2" s="17" t="s">
        <v>74</v>
      </c>
      <c r="D2" s="18" t="s">
        <v>69</v>
      </c>
      <c r="E2" s="19" t="s">
        <v>74</v>
      </c>
      <c r="F2" s="20" t="s">
        <v>69</v>
      </c>
      <c r="G2" s="21" t="s">
        <v>40</v>
      </c>
      <c r="H2" s="22" t="s">
        <v>31</v>
      </c>
      <c r="I2" s="22" t="s">
        <v>45</v>
      </c>
      <c r="J2" s="21" t="s">
        <v>3</v>
      </c>
      <c r="K2" s="23" t="s">
        <v>42</v>
      </c>
      <c r="L2" s="355" t="s">
        <v>0</v>
      </c>
      <c r="M2" s="356"/>
      <c r="N2" s="356"/>
      <c r="O2" s="356"/>
      <c r="P2" s="356"/>
      <c r="Q2" s="357"/>
    </row>
    <row r="3" spans="1:17" s="177" customFormat="1" x14ac:dyDescent="0.3">
      <c r="A3" s="169">
        <v>43739</v>
      </c>
      <c r="B3" s="170" t="s">
        <v>73</v>
      </c>
      <c r="C3" s="134"/>
      <c r="D3" s="135"/>
      <c r="E3" s="136"/>
      <c r="F3" s="137"/>
      <c r="G3" s="171" t="str">
        <f t="shared" ref="G3:G34" si="0">IF(AND(C3=0,E3=0,D3=0,F3=0),"休",IF(OR(C3=0,E3=0,),"시간확인",IF(C3&gt;E3,IF(D3&gt;0,((24-C3-1)+E3)+(((60-D3)+F3)/60),((24-C3)+E3)+((D3+F3)/60)),IF(D3&gt;0,(E3-C3-1)+(((60-D3)+F3)/60),(E3-C3)+((D3+F3)/60)))))</f>
        <v>休</v>
      </c>
      <c r="H3" s="172"/>
      <c r="I3" s="172"/>
      <c r="J3" s="172"/>
      <c r="K3" s="173"/>
      <c r="L3" s="358"/>
      <c r="M3" s="359"/>
      <c r="N3" s="359"/>
      <c r="O3" s="359"/>
      <c r="P3" s="359"/>
      <c r="Q3" s="360"/>
    </row>
    <row r="4" spans="1:17" x14ac:dyDescent="0.3">
      <c r="A4" s="169">
        <v>43740</v>
      </c>
      <c r="B4" s="170" t="s">
        <v>72</v>
      </c>
      <c r="C4" s="134"/>
      <c r="D4" s="135"/>
      <c r="E4" s="136"/>
      <c r="F4" s="137"/>
      <c r="G4" s="138" t="str">
        <f t="shared" si="0"/>
        <v>休</v>
      </c>
      <c r="H4" s="139"/>
      <c r="I4" s="139"/>
      <c r="J4" s="139"/>
      <c r="K4" s="140"/>
      <c r="L4" s="358"/>
      <c r="M4" s="359"/>
      <c r="N4" s="359"/>
      <c r="O4" s="359"/>
      <c r="P4" s="359"/>
      <c r="Q4" s="360"/>
    </row>
    <row r="5" spans="1:17" s="177" customFormat="1" x14ac:dyDescent="0.3">
      <c r="A5" s="169">
        <v>43741</v>
      </c>
      <c r="B5" s="170" t="s">
        <v>67</v>
      </c>
      <c r="C5" s="134"/>
      <c r="D5" s="135"/>
      <c r="E5" s="136"/>
      <c r="F5" s="137"/>
      <c r="G5" s="138" t="str">
        <f t="shared" si="0"/>
        <v>休</v>
      </c>
      <c r="H5" s="139"/>
      <c r="I5" s="139"/>
      <c r="J5" s="139"/>
      <c r="K5" s="140"/>
      <c r="L5" s="358"/>
      <c r="M5" s="359"/>
      <c r="N5" s="359"/>
      <c r="O5" s="359"/>
      <c r="P5" s="359"/>
      <c r="Q5" s="360"/>
    </row>
    <row r="6" spans="1:17" s="178" customFormat="1" x14ac:dyDescent="0.3">
      <c r="A6" s="169">
        <v>43742</v>
      </c>
      <c r="B6" s="170" t="s">
        <v>68</v>
      </c>
      <c r="C6" s="134"/>
      <c r="D6" s="135"/>
      <c r="E6" s="136"/>
      <c r="F6" s="137"/>
      <c r="G6" s="138" t="str">
        <f t="shared" si="0"/>
        <v>休</v>
      </c>
      <c r="H6" s="139"/>
      <c r="I6" s="139"/>
      <c r="J6" s="139"/>
      <c r="K6" s="140"/>
      <c r="L6" s="358"/>
      <c r="M6" s="359"/>
      <c r="N6" s="359"/>
      <c r="O6" s="359"/>
      <c r="P6" s="359"/>
      <c r="Q6" s="360"/>
    </row>
    <row r="7" spans="1:17" x14ac:dyDescent="0.3">
      <c r="A7" s="142">
        <v>43743</v>
      </c>
      <c r="B7" s="143" t="s">
        <v>71</v>
      </c>
      <c r="C7" s="144"/>
      <c r="D7" s="145"/>
      <c r="E7" s="146"/>
      <c r="F7" s="147"/>
      <c r="G7" s="148" t="str">
        <f t="shared" si="0"/>
        <v>休</v>
      </c>
      <c r="H7" s="149"/>
      <c r="I7" s="149"/>
      <c r="J7" s="149"/>
      <c r="K7" s="150"/>
      <c r="L7" s="358"/>
      <c r="M7" s="359"/>
      <c r="N7" s="359"/>
      <c r="O7" s="359"/>
      <c r="P7" s="359"/>
      <c r="Q7" s="360"/>
    </row>
    <row r="8" spans="1:17" s="176" customFormat="1" x14ac:dyDescent="0.3">
      <c r="A8" s="151">
        <v>43744</v>
      </c>
      <c r="B8" s="152" t="s">
        <v>75</v>
      </c>
      <c r="C8" s="153"/>
      <c r="D8" s="154"/>
      <c r="E8" s="155"/>
      <c r="F8" s="156"/>
      <c r="G8" s="132" t="str">
        <f t="shared" si="0"/>
        <v>休</v>
      </c>
      <c r="H8" s="157"/>
      <c r="I8" s="157"/>
      <c r="J8" s="157"/>
      <c r="K8" s="158"/>
      <c r="L8" s="358"/>
      <c r="M8" s="359"/>
      <c r="N8" s="359"/>
      <c r="O8" s="359"/>
      <c r="P8" s="359"/>
      <c r="Q8" s="360"/>
    </row>
    <row r="9" spans="1:17" s="178" customFormat="1" x14ac:dyDescent="0.3">
      <c r="A9" s="169">
        <v>43745</v>
      </c>
      <c r="B9" s="170" t="s">
        <v>70</v>
      </c>
      <c r="C9" s="134">
        <v>23</v>
      </c>
      <c r="D9" s="135">
        <v>10</v>
      </c>
      <c r="E9" s="136">
        <v>4</v>
      </c>
      <c r="F9" s="137">
        <v>20</v>
      </c>
      <c r="G9" s="138">
        <f t="shared" si="0"/>
        <v>5.166666666666667</v>
      </c>
      <c r="H9" s="139"/>
      <c r="I9" s="139"/>
      <c r="J9" s="139"/>
      <c r="K9" s="140"/>
      <c r="L9" s="358"/>
      <c r="M9" s="359"/>
      <c r="N9" s="359"/>
      <c r="O9" s="359"/>
      <c r="P9" s="359"/>
      <c r="Q9" s="360"/>
    </row>
    <row r="10" spans="1:17" s="177" customFormat="1" x14ac:dyDescent="0.3">
      <c r="A10" s="169">
        <v>43746</v>
      </c>
      <c r="B10" s="170" t="s">
        <v>73</v>
      </c>
      <c r="C10" s="134">
        <v>19</v>
      </c>
      <c r="D10" s="135"/>
      <c r="E10" s="136">
        <v>1</v>
      </c>
      <c r="F10" s="137"/>
      <c r="G10" s="138">
        <f t="shared" si="0"/>
        <v>6</v>
      </c>
      <c r="H10" s="139"/>
      <c r="I10" s="139"/>
      <c r="J10" s="139"/>
      <c r="K10" s="140"/>
      <c r="L10" s="358"/>
      <c r="M10" s="359"/>
      <c r="N10" s="359"/>
      <c r="O10" s="359"/>
      <c r="P10" s="359"/>
      <c r="Q10" s="360"/>
    </row>
    <row r="11" spans="1:17" x14ac:dyDescent="0.3">
      <c r="A11" s="169">
        <v>43747</v>
      </c>
      <c r="B11" s="170" t="s">
        <v>72</v>
      </c>
      <c r="C11" s="134"/>
      <c r="D11" s="135"/>
      <c r="E11" s="136"/>
      <c r="F11" s="137"/>
      <c r="G11" s="138" t="str">
        <f t="shared" si="0"/>
        <v>休</v>
      </c>
      <c r="H11" s="139"/>
      <c r="I11" s="139"/>
      <c r="J11" s="139"/>
      <c r="K11" s="140"/>
      <c r="L11" s="358"/>
      <c r="M11" s="359"/>
      <c r="N11" s="359"/>
      <c r="O11" s="359"/>
      <c r="P11" s="359"/>
      <c r="Q11" s="360"/>
    </row>
    <row r="12" spans="1:17" s="177" customFormat="1" x14ac:dyDescent="0.3">
      <c r="A12" s="169">
        <v>43748</v>
      </c>
      <c r="B12" s="170" t="s">
        <v>67</v>
      </c>
      <c r="C12" s="134"/>
      <c r="D12" s="135"/>
      <c r="E12" s="136"/>
      <c r="F12" s="137"/>
      <c r="G12" s="138" t="str">
        <f t="shared" si="0"/>
        <v>休</v>
      </c>
      <c r="H12" s="139"/>
      <c r="I12" s="139"/>
      <c r="J12" s="139"/>
      <c r="K12" s="140"/>
      <c r="L12" s="358"/>
      <c r="M12" s="359"/>
      <c r="N12" s="359"/>
      <c r="O12" s="359"/>
      <c r="P12" s="359"/>
      <c r="Q12" s="360"/>
    </row>
    <row r="13" spans="1:17" s="178" customFormat="1" x14ac:dyDescent="0.3">
      <c r="A13" s="169">
        <v>43749</v>
      </c>
      <c r="B13" s="170" t="s">
        <v>68</v>
      </c>
      <c r="C13" s="181"/>
      <c r="D13" s="182"/>
      <c r="E13" s="183"/>
      <c r="F13" s="184"/>
      <c r="G13" s="185" t="str">
        <f t="shared" si="0"/>
        <v>休</v>
      </c>
      <c r="H13" s="186"/>
      <c r="I13" s="186"/>
      <c r="J13" s="186"/>
      <c r="K13" s="187"/>
      <c r="L13" s="358"/>
      <c r="M13" s="359"/>
      <c r="N13" s="359"/>
      <c r="O13" s="359"/>
      <c r="P13" s="359"/>
      <c r="Q13" s="360"/>
    </row>
    <row r="14" spans="1:17" s="189" customFormat="1" x14ac:dyDescent="0.3">
      <c r="A14" s="142">
        <v>43750</v>
      </c>
      <c r="B14" s="143" t="s">
        <v>71</v>
      </c>
      <c r="C14" s="197"/>
      <c r="D14" s="197"/>
      <c r="E14" s="197"/>
      <c r="F14" s="197"/>
      <c r="G14" s="197" t="str">
        <f t="shared" si="0"/>
        <v>休</v>
      </c>
      <c r="H14" s="197"/>
      <c r="I14" s="197"/>
      <c r="J14" s="197"/>
      <c r="K14" s="197"/>
      <c r="L14" s="361"/>
      <c r="M14" s="362"/>
      <c r="N14" s="362"/>
      <c r="O14" s="362"/>
      <c r="P14" s="362"/>
      <c r="Q14" s="363"/>
    </row>
    <row r="15" spans="1:17" s="189" customFormat="1" x14ac:dyDescent="0.3">
      <c r="A15" s="151">
        <v>43751</v>
      </c>
      <c r="B15" s="152" t="s">
        <v>75</v>
      </c>
      <c r="C15" s="188"/>
      <c r="D15" s="188"/>
      <c r="E15" s="188"/>
      <c r="F15" s="188"/>
      <c r="G15" s="188" t="str">
        <f t="shared" si="0"/>
        <v>休</v>
      </c>
      <c r="H15" s="188"/>
      <c r="I15" s="188"/>
      <c r="J15" s="188"/>
      <c r="K15" s="188"/>
      <c r="L15" s="361"/>
      <c r="M15" s="362"/>
      <c r="N15" s="362"/>
      <c r="O15" s="362"/>
      <c r="P15" s="362"/>
      <c r="Q15" s="363"/>
    </row>
    <row r="16" spans="1:17" s="189" customFormat="1" x14ac:dyDescent="0.3">
      <c r="A16" s="169">
        <v>43752</v>
      </c>
      <c r="B16" s="170" t="s">
        <v>70</v>
      </c>
      <c r="C16" s="195"/>
      <c r="D16" s="195"/>
      <c r="E16" s="195"/>
      <c r="F16" s="195"/>
      <c r="G16" s="195" t="str">
        <f t="shared" si="0"/>
        <v>休</v>
      </c>
      <c r="H16" s="195"/>
      <c r="I16" s="195"/>
      <c r="J16" s="195"/>
      <c r="K16" s="195"/>
      <c r="L16" s="361"/>
      <c r="M16" s="362"/>
      <c r="N16" s="362"/>
      <c r="O16" s="362"/>
      <c r="P16" s="362"/>
      <c r="Q16" s="363"/>
    </row>
    <row r="17" spans="1:17" s="189" customFormat="1" x14ac:dyDescent="0.3">
      <c r="A17" s="169">
        <v>43753</v>
      </c>
      <c r="B17" s="170" t="s">
        <v>73</v>
      </c>
      <c r="C17" s="139"/>
      <c r="D17" s="139"/>
      <c r="E17" s="139"/>
      <c r="F17" s="139"/>
      <c r="G17" s="196" t="str">
        <f t="shared" si="0"/>
        <v>休</v>
      </c>
      <c r="H17" s="139"/>
      <c r="I17" s="139"/>
      <c r="J17" s="139"/>
      <c r="K17" s="139"/>
      <c r="L17" s="358"/>
      <c r="M17" s="359"/>
      <c r="N17" s="359"/>
      <c r="O17" s="359"/>
      <c r="P17" s="359"/>
      <c r="Q17" s="360"/>
    </row>
    <row r="18" spans="1:17" x14ac:dyDescent="0.3">
      <c r="A18" s="169">
        <v>43754</v>
      </c>
      <c r="B18" s="170" t="s">
        <v>72</v>
      </c>
      <c r="C18" s="134"/>
      <c r="D18" s="135"/>
      <c r="E18" s="136"/>
      <c r="F18" s="137"/>
      <c r="G18" s="138" t="str">
        <f t="shared" si="0"/>
        <v>休</v>
      </c>
      <c r="H18" s="139"/>
      <c r="I18" s="139"/>
      <c r="J18" s="139"/>
      <c r="K18" s="140"/>
      <c r="L18" s="358"/>
      <c r="M18" s="359"/>
      <c r="N18" s="359"/>
      <c r="O18" s="359"/>
      <c r="P18" s="359"/>
      <c r="Q18" s="360"/>
    </row>
    <row r="19" spans="1:17" s="177" customFormat="1" x14ac:dyDescent="0.3">
      <c r="A19" s="169">
        <v>43755</v>
      </c>
      <c r="B19" s="170" t="s">
        <v>67</v>
      </c>
      <c r="C19" s="134"/>
      <c r="D19" s="135"/>
      <c r="E19" s="136"/>
      <c r="F19" s="137"/>
      <c r="G19" s="138" t="str">
        <f t="shared" si="0"/>
        <v>休</v>
      </c>
      <c r="H19" s="139"/>
      <c r="I19" s="139"/>
      <c r="J19" s="139"/>
      <c r="K19" s="140"/>
      <c r="L19" s="358"/>
      <c r="M19" s="359"/>
      <c r="N19" s="359"/>
      <c r="O19" s="359"/>
      <c r="P19" s="359"/>
      <c r="Q19" s="360"/>
    </row>
    <row r="20" spans="1:17" s="178" customFormat="1" x14ac:dyDescent="0.3">
      <c r="A20" s="169">
        <v>43756</v>
      </c>
      <c r="B20" s="170" t="s">
        <v>68</v>
      </c>
      <c r="C20" s="134"/>
      <c r="D20" s="135"/>
      <c r="E20" s="136"/>
      <c r="F20" s="137"/>
      <c r="G20" s="138" t="str">
        <f t="shared" si="0"/>
        <v>休</v>
      </c>
      <c r="H20" s="139"/>
      <c r="I20" s="139"/>
      <c r="J20" s="139"/>
      <c r="K20" s="140"/>
      <c r="L20" s="358"/>
      <c r="M20" s="359"/>
      <c r="N20" s="359"/>
      <c r="O20" s="359"/>
      <c r="P20" s="359"/>
      <c r="Q20" s="360"/>
    </row>
    <row r="21" spans="1:17" x14ac:dyDescent="0.3">
      <c r="A21" s="142">
        <v>43757</v>
      </c>
      <c r="B21" s="143" t="s">
        <v>71</v>
      </c>
      <c r="C21" s="144"/>
      <c r="D21" s="145"/>
      <c r="E21" s="146"/>
      <c r="F21" s="147"/>
      <c r="G21" s="148" t="str">
        <f t="shared" si="0"/>
        <v>休</v>
      </c>
      <c r="H21" s="149"/>
      <c r="I21" s="149"/>
      <c r="J21" s="149"/>
      <c r="K21" s="150"/>
      <c r="L21" s="358"/>
      <c r="M21" s="359"/>
      <c r="N21" s="359"/>
      <c r="O21" s="359"/>
      <c r="P21" s="359"/>
      <c r="Q21" s="360"/>
    </row>
    <row r="22" spans="1:17" s="176" customFormat="1" x14ac:dyDescent="0.3">
      <c r="A22" s="151">
        <v>43758</v>
      </c>
      <c r="B22" s="152" t="s">
        <v>75</v>
      </c>
      <c r="C22" s="153"/>
      <c r="D22" s="154"/>
      <c r="E22" s="155"/>
      <c r="F22" s="156"/>
      <c r="G22" s="132" t="str">
        <f t="shared" si="0"/>
        <v>休</v>
      </c>
      <c r="H22" s="157"/>
      <c r="I22" s="157"/>
      <c r="J22" s="157"/>
      <c r="K22" s="158"/>
      <c r="L22" s="358"/>
      <c r="M22" s="359"/>
      <c r="N22" s="359"/>
      <c r="O22" s="359"/>
      <c r="P22" s="359"/>
      <c r="Q22" s="360"/>
    </row>
    <row r="23" spans="1:17" s="178" customFormat="1" x14ac:dyDescent="0.3">
      <c r="A23" s="169">
        <v>43759</v>
      </c>
      <c r="B23" s="170" t="s">
        <v>70</v>
      </c>
      <c r="C23" s="134"/>
      <c r="D23" s="135"/>
      <c r="E23" s="136"/>
      <c r="F23" s="137"/>
      <c r="G23" s="138" t="str">
        <f t="shared" si="0"/>
        <v>休</v>
      </c>
      <c r="H23" s="139"/>
      <c r="I23" s="139"/>
      <c r="J23" s="139"/>
      <c r="K23" s="140"/>
      <c r="L23" s="358"/>
      <c r="M23" s="359"/>
      <c r="N23" s="359"/>
      <c r="O23" s="359"/>
      <c r="P23" s="359"/>
      <c r="Q23" s="360"/>
    </row>
    <row r="24" spans="1:17" s="177" customFormat="1" x14ac:dyDescent="0.3">
      <c r="A24" s="169">
        <v>43760</v>
      </c>
      <c r="B24" s="170" t="s">
        <v>73</v>
      </c>
      <c r="C24" s="134"/>
      <c r="D24" s="135"/>
      <c r="E24" s="136"/>
      <c r="F24" s="137"/>
      <c r="G24" s="138" t="str">
        <f t="shared" si="0"/>
        <v>休</v>
      </c>
      <c r="H24" s="139"/>
      <c r="I24" s="139"/>
      <c r="J24" s="139"/>
      <c r="K24" s="140"/>
      <c r="L24" s="358"/>
      <c r="M24" s="359"/>
      <c r="N24" s="359"/>
      <c r="O24" s="359"/>
      <c r="P24" s="359"/>
      <c r="Q24" s="360"/>
    </row>
    <row r="25" spans="1:17" x14ac:dyDescent="0.3">
      <c r="A25" s="169">
        <v>43761</v>
      </c>
      <c r="B25" s="170" t="s">
        <v>72</v>
      </c>
      <c r="C25" s="134"/>
      <c r="D25" s="135"/>
      <c r="E25" s="136"/>
      <c r="F25" s="137"/>
      <c r="G25" s="138" t="str">
        <f t="shared" si="0"/>
        <v>休</v>
      </c>
      <c r="H25" s="139"/>
      <c r="I25" s="139"/>
      <c r="J25" s="139"/>
      <c r="K25" s="140"/>
      <c r="L25" s="358"/>
      <c r="M25" s="359"/>
      <c r="N25" s="359"/>
      <c r="O25" s="359"/>
      <c r="P25" s="359"/>
      <c r="Q25" s="360"/>
    </row>
    <row r="26" spans="1:17" s="177" customFormat="1" x14ac:dyDescent="0.3">
      <c r="A26" s="169">
        <v>43762</v>
      </c>
      <c r="B26" s="170" t="s">
        <v>67</v>
      </c>
      <c r="C26" s="134"/>
      <c r="D26" s="135"/>
      <c r="E26" s="136"/>
      <c r="F26" s="137"/>
      <c r="G26" s="138" t="str">
        <f t="shared" si="0"/>
        <v>休</v>
      </c>
      <c r="H26" s="139"/>
      <c r="I26" s="139"/>
      <c r="J26" s="139"/>
      <c r="K26" s="140"/>
      <c r="L26" s="358"/>
      <c r="M26" s="359"/>
      <c r="N26" s="359"/>
      <c r="O26" s="359"/>
      <c r="P26" s="359"/>
      <c r="Q26" s="360"/>
    </row>
    <row r="27" spans="1:17" s="178" customFormat="1" x14ac:dyDescent="0.3">
      <c r="A27" s="169">
        <v>43763</v>
      </c>
      <c r="B27" s="170" t="s">
        <v>68</v>
      </c>
      <c r="C27" s="134"/>
      <c r="D27" s="135"/>
      <c r="E27" s="136"/>
      <c r="F27" s="137"/>
      <c r="G27" s="138" t="str">
        <f t="shared" si="0"/>
        <v>休</v>
      </c>
      <c r="H27" s="139"/>
      <c r="I27" s="139"/>
      <c r="J27" s="139"/>
      <c r="K27" s="140"/>
      <c r="L27" s="358"/>
      <c r="M27" s="359"/>
      <c r="N27" s="359"/>
      <c r="O27" s="359"/>
      <c r="P27" s="359"/>
      <c r="Q27" s="360"/>
    </row>
    <row r="28" spans="1:17" x14ac:dyDescent="0.3">
      <c r="A28" s="142">
        <v>43764</v>
      </c>
      <c r="B28" s="143" t="s">
        <v>71</v>
      </c>
      <c r="C28" s="144"/>
      <c r="D28" s="145"/>
      <c r="E28" s="146"/>
      <c r="F28" s="147"/>
      <c r="G28" s="148" t="str">
        <f t="shared" si="0"/>
        <v>休</v>
      </c>
      <c r="H28" s="149"/>
      <c r="I28" s="149"/>
      <c r="J28" s="149"/>
      <c r="K28" s="150"/>
      <c r="L28" s="358"/>
      <c r="M28" s="359"/>
      <c r="N28" s="359"/>
      <c r="O28" s="359"/>
      <c r="P28" s="359"/>
      <c r="Q28" s="360"/>
    </row>
    <row r="29" spans="1:17" s="176" customFormat="1" x14ac:dyDescent="0.3">
      <c r="A29" s="151">
        <v>43765</v>
      </c>
      <c r="B29" s="152" t="s">
        <v>75</v>
      </c>
      <c r="C29" s="153"/>
      <c r="D29" s="154"/>
      <c r="E29" s="155"/>
      <c r="F29" s="156"/>
      <c r="G29" s="132" t="str">
        <f t="shared" si="0"/>
        <v>休</v>
      </c>
      <c r="H29" s="157"/>
      <c r="I29" s="157"/>
      <c r="J29" s="157"/>
      <c r="K29" s="158"/>
      <c r="L29" s="358"/>
      <c r="M29" s="359"/>
      <c r="N29" s="359"/>
      <c r="O29" s="359"/>
      <c r="P29" s="359"/>
      <c r="Q29" s="360"/>
    </row>
    <row r="30" spans="1:17" s="178" customFormat="1" x14ac:dyDescent="0.3">
      <c r="A30" s="169">
        <v>43766</v>
      </c>
      <c r="B30" s="170" t="s">
        <v>70</v>
      </c>
      <c r="C30" s="141"/>
      <c r="D30" s="135"/>
      <c r="E30" s="136"/>
      <c r="F30" s="137"/>
      <c r="G30" s="138" t="str">
        <f t="shared" si="0"/>
        <v>休</v>
      </c>
      <c r="H30" s="139"/>
      <c r="I30" s="139"/>
      <c r="J30" s="139"/>
      <c r="K30" s="140"/>
      <c r="L30" s="364"/>
      <c r="M30" s="365"/>
      <c r="N30" s="365"/>
      <c r="O30" s="365"/>
      <c r="P30" s="365"/>
      <c r="Q30" s="366"/>
    </row>
    <row r="31" spans="1:17" s="177" customFormat="1" x14ac:dyDescent="0.3">
      <c r="A31" s="169">
        <v>43767</v>
      </c>
      <c r="B31" s="170" t="s">
        <v>73</v>
      </c>
      <c r="C31" s="141"/>
      <c r="D31" s="135"/>
      <c r="E31" s="136"/>
      <c r="F31" s="137"/>
      <c r="G31" s="138" t="str">
        <f t="shared" si="0"/>
        <v>休</v>
      </c>
      <c r="H31" s="139"/>
      <c r="I31" s="139"/>
      <c r="J31" s="139"/>
      <c r="K31" s="140"/>
      <c r="L31" s="193"/>
      <c r="M31" s="193"/>
      <c r="N31" s="193"/>
      <c r="O31" s="193"/>
      <c r="P31" s="193"/>
      <c r="Q31" s="193"/>
    </row>
    <row r="32" spans="1:17" x14ac:dyDescent="0.3">
      <c r="A32" s="169">
        <v>43768</v>
      </c>
      <c r="B32" s="170" t="s">
        <v>72</v>
      </c>
      <c r="C32" s="141"/>
      <c r="D32" s="135"/>
      <c r="E32" s="136"/>
      <c r="F32" s="137"/>
      <c r="G32" s="138" t="str">
        <f t="shared" si="0"/>
        <v>休</v>
      </c>
      <c r="H32" s="139"/>
      <c r="I32" s="139"/>
      <c r="J32" s="139"/>
      <c r="K32" s="140"/>
      <c r="L32" s="179"/>
      <c r="M32" s="179"/>
      <c r="N32" s="179"/>
      <c r="O32" s="179"/>
      <c r="P32" s="179"/>
      <c r="Q32" s="179"/>
    </row>
    <row r="33" spans="1:17" s="177" customFormat="1" x14ac:dyDescent="0.3">
      <c r="A33" s="169">
        <v>43769</v>
      </c>
      <c r="B33" s="170" t="s">
        <v>67</v>
      </c>
      <c r="C33" s="141"/>
      <c r="D33" s="135"/>
      <c r="E33" s="136"/>
      <c r="F33" s="137"/>
      <c r="G33" s="138" t="str">
        <f t="shared" si="0"/>
        <v>休</v>
      </c>
      <c r="H33" s="139"/>
      <c r="I33" s="139"/>
      <c r="J33" s="139"/>
      <c r="K33" s="140"/>
      <c r="L33" s="179"/>
      <c r="M33" s="179"/>
      <c r="N33" s="179"/>
      <c r="O33" s="179"/>
      <c r="P33" s="179"/>
      <c r="Q33" s="179"/>
    </row>
    <row r="34" spans="1:17" x14ac:dyDescent="0.3">
      <c r="A34" s="169">
        <v>43769</v>
      </c>
      <c r="B34" s="170" t="s">
        <v>67</v>
      </c>
      <c r="C34" s="141"/>
      <c r="D34" s="135"/>
      <c r="E34" s="136"/>
      <c r="F34" s="137"/>
      <c r="G34" s="138" t="str">
        <f t="shared" si="0"/>
        <v>休</v>
      </c>
      <c r="H34" s="139"/>
      <c r="I34" s="139"/>
      <c r="J34" s="139"/>
      <c r="K34" s="140"/>
      <c r="L34" s="10"/>
      <c r="M34" s="10"/>
      <c r="N34" s="10"/>
      <c r="O34" s="10"/>
      <c r="P34" s="10"/>
      <c r="Q34" s="10"/>
    </row>
  </sheetData>
  <mergeCells count="1">
    <mergeCell ref="L2:Q30"/>
  </mergeCells>
  <phoneticPr fontId="26" type="noConversion"/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34"/>
  <sheetViews>
    <sheetView zoomScale="80" zoomScaleNormal="80" workbookViewId="0">
      <selection activeCell="A2" sqref="A2"/>
    </sheetView>
  </sheetViews>
  <sheetFormatPr defaultRowHeight="16.5" x14ac:dyDescent="0.3"/>
  <cols>
    <col min="1" max="1" width="10.625" bestFit="1" customWidth="1"/>
  </cols>
  <sheetData>
    <row r="1" spans="1:17" x14ac:dyDescent="0.3">
      <c r="A1" s="10"/>
      <c r="B1" s="10"/>
      <c r="C1" s="11" t="s">
        <v>48</v>
      </c>
      <c r="D1" s="12"/>
      <c r="E1" s="13" t="s">
        <v>49</v>
      </c>
      <c r="F1" s="14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17.25" customHeight="1" x14ac:dyDescent="0.3">
      <c r="A2" s="15" t="s">
        <v>44</v>
      </c>
      <c r="B2" s="16" t="s">
        <v>47</v>
      </c>
      <c r="C2" s="17" t="s">
        <v>74</v>
      </c>
      <c r="D2" s="18" t="s">
        <v>69</v>
      </c>
      <c r="E2" s="19" t="s">
        <v>74</v>
      </c>
      <c r="F2" s="20" t="s">
        <v>69</v>
      </c>
      <c r="G2" s="21" t="s">
        <v>40</v>
      </c>
      <c r="H2" s="22" t="s">
        <v>31</v>
      </c>
      <c r="I2" s="22" t="s">
        <v>45</v>
      </c>
      <c r="J2" s="21" t="s">
        <v>3</v>
      </c>
      <c r="K2" s="23" t="s">
        <v>42</v>
      </c>
      <c r="L2" s="355" t="s">
        <v>0</v>
      </c>
      <c r="M2" s="356"/>
      <c r="N2" s="356"/>
      <c r="O2" s="356"/>
      <c r="P2" s="356"/>
      <c r="Q2" s="357"/>
    </row>
    <row r="3" spans="1:17" s="177" customFormat="1" x14ac:dyDescent="0.3">
      <c r="A3" s="142" t="s">
        <v>52</v>
      </c>
      <c r="B3" s="143" t="s">
        <v>72</v>
      </c>
      <c r="C3" s="144"/>
      <c r="D3" s="145"/>
      <c r="E3" s="146"/>
      <c r="F3" s="211"/>
      <c r="G3" s="148" t="str">
        <f t="shared" ref="G3:G33" si="0">IF(AND(C3=0,E3=0,D3=0,F3=0),"休",IF(OR(C3=0,E3=0,),"시간확인",IF(C3&gt;E3,IF(D3&gt;0,((24-C3-1)+E3)+(((60-D3)+F3)/60),((24-C3)+E3)+((D3+F3)/60)),IF(D3&gt;0,(E3-C3-1)+(((60-D3)+F3)/60),(E3-C3)+((D3+F3)/60)))))</f>
        <v>休</v>
      </c>
      <c r="H3" s="212"/>
      <c r="I3" s="212"/>
      <c r="J3" s="212"/>
      <c r="K3" s="213"/>
      <c r="L3" s="358"/>
      <c r="M3" s="359"/>
      <c r="N3" s="359"/>
      <c r="O3" s="359"/>
      <c r="P3" s="359"/>
      <c r="Q3" s="360"/>
    </row>
    <row r="4" spans="1:17" x14ac:dyDescent="0.3">
      <c r="A4" s="169" t="s">
        <v>66</v>
      </c>
      <c r="B4" s="170" t="s">
        <v>67</v>
      </c>
      <c r="C4" s="134"/>
      <c r="D4" s="135"/>
      <c r="E4" s="136"/>
      <c r="F4" s="137"/>
      <c r="G4" s="138" t="str">
        <f t="shared" si="0"/>
        <v>休</v>
      </c>
      <c r="H4" s="139"/>
      <c r="I4" s="139"/>
      <c r="J4" s="139"/>
      <c r="K4" s="140"/>
      <c r="L4" s="358"/>
      <c r="M4" s="359"/>
      <c r="N4" s="359"/>
      <c r="O4" s="359"/>
      <c r="P4" s="359"/>
      <c r="Q4" s="360"/>
    </row>
    <row r="5" spans="1:17" s="177" customFormat="1" x14ac:dyDescent="0.3">
      <c r="A5" s="169" t="s">
        <v>51</v>
      </c>
      <c r="B5" s="170" t="s">
        <v>68</v>
      </c>
      <c r="C5" s="134"/>
      <c r="D5" s="135"/>
      <c r="E5" s="136"/>
      <c r="F5" s="137"/>
      <c r="G5" s="138" t="str">
        <f t="shared" si="0"/>
        <v>休</v>
      </c>
      <c r="H5" s="139"/>
      <c r="I5" s="139"/>
      <c r="J5" s="139"/>
      <c r="K5" s="140"/>
      <c r="L5" s="358"/>
      <c r="M5" s="359"/>
      <c r="N5" s="359"/>
      <c r="O5" s="359"/>
      <c r="P5" s="359"/>
      <c r="Q5" s="360"/>
    </row>
    <row r="6" spans="1:17" s="178" customFormat="1" x14ac:dyDescent="0.3">
      <c r="A6" s="142" t="s">
        <v>65</v>
      </c>
      <c r="B6" s="143" t="s">
        <v>71</v>
      </c>
      <c r="C6" s="144"/>
      <c r="D6" s="145"/>
      <c r="E6" s="146"/>
      <c r="F6" s="147"/>
      <c r="G6" s="148" t="str">
        <f t="shared" si="0"/>
        <v>休</v>
      </c>
      <c r="H6" s="149"/>
      <c r="I6" s="149"/>
      <c r="J6" s="149"/>
      <c r="K6" s="150"/>
      <c r="L6" s="358"/>
      <c r="M6" s="359"/>
      <c r="N6" s="359"/>
      <c r="O6" s="359"/>
      <c r="P6" s="359"/>
      <c r="Q6" s="360"/>
    </row>
    <row r="7" spans="1:17" x14ac:dyDescent="0.3">
      <c r="A7" s="151" t="s">
        <v>59</v>
      </c>
      <c r="B7" s="152" t="s">
        <v>75</v>
      </c>
      <c r="C7" s="153"/>
      <c r="D7" s="154"/>
      <c r="E7" s="155"/>
      <c r="F7" s="156"/>
      <c r="G7" s="132" t="str">
        <f t="shared" si="0"/>
        <v>休</v>
      </c>
      <c r="H7" s="157"/>
      <c r="I7" s="157"/>
      <c r="J7" s="157"/>
      <c r="K7" s="158"/>
      <c r="L7" s="358"/>
      <c r="M7" s="359"/>
      <c r="N7" s="359"/>
      <c r="O7" s="359"/>
      <c r="P7" s="359"/>
      <c r="Q7" s="360"/>
    </row>
    <row r="8" spans="1:17" s="176" customFormat="1" x14ac:dyDescent="0.3">
      <c r="A8" s="169" t="s">
        <v>58</v>
      </c>
      <c r="B8" s="170" t="s">
        <v>70</v>
      </c>
      <c r="C8" s="134"/>
      <c r="D8" s="135"/>
      <c r="E8" s="136"/>
      <c r="F8" s="137"/>
      <c r="G8" s="138" t="str">
        <f t="shared" si="0"/>
        <v>休</v>
      </c>
      <c r="H8" s="139"/>
      <c r="I8" s="139"/>
      <c r="J8" s="139"/>
      <c r="K8" s="140"/>
      <c r="L8" s="358"/>
      <c r="M8" s="359"/>
      <c r="N8" s="359"/>
      <c r="O8" s="359"/>
      <c r="P8" s="359"/>
      <c r="Q8" s="360"/>
    </row>
    <row r="9" spans="1:17" s="178" customFormat="1" x14ac:dyDescent="0.3">
      <c r="A9" s="169" t="s">
        <v>12</v>
      </c>
      <c r="B9" s="170" t="s">
        <v>73</v>
      </c>
      <c r="C9" s="134"/>
      <c r="D9" s="135"/>
      <c r="E9" s="136"/>
      <c r="F9" s="137"/>
      <c r="G9" s="138" t="str">
        <f t="shared" si="0"/>
        <v>休</v>
      </c>
      <c r="H9" s="139"/>
      <c r="I9" s="139"/>
      <c r="J9" s="139"/>
      <c r="K9" s="140"/>
      <c r="L9" s="358"/>
      <c r="M9" s="359"/>
      <c r="N9" s="359"/>
      <c r="O9" s="359"/>
      <c r="P9" s="359"/>
      <c r="Q9" s="360"/>
    </row>
    <row r="10" spans="1:17" s="177" customFormat="1" x14ac:dyDescent="0.3">
      <c r="A10" s="169" t="s">
        <v>63</v>
      </c>
      <c r="B10" s="170" t="s">
        <v>72</v>
      </c>
      <c r="C10" s="134"/>
      <c r="D10" s="135"/>
      <c r="E10" s="136"/>
      <c r="F10" s="137"/>
      <c r="G10" s="138" t="str">
        <f t="shared" si="0"/>
        <v>休</v>
      </c>
      <c r="H10" s="139"/>
      <c r="I10" s="139"/>
      <c r="J10" s="139"/>
      <c r="K10" s="140"/>
      <c r="L10" s="358"/>
      <c r="M10" s="359"/>
      <c r="N10" s="359"/>
      <c r="O10" s="359"/>
      <c r="P10" s="359"/>
      <c r="Q10" s="360"/>
    </row>
    <row r="11" spans="1:17" x14ac:dyDescent="0.3">
      <c r="A11" s="169" t="s">
        <v>62</v>
      </c>
      <c r="B11" s="170" t="s">
        <v>67</v>
      </c>
      <c r="C11" s="134"/>
      <c r="D11" s="135"/>
      <c r="E11" s="136"/>
      <c r="F11" s="137"/>
      <c r="G11" s="138" t="str">
        <f t="shared" si="0"/>
        <v>休</v>
      </c>
      <c r="H11" s="139"/>
      <c r="I11" s="139"/>
      <c r="J11" s="139"/>
      <c r="K11" s="140"/>
      <c r="L11" s="358"/>
      <c r="M11" s="359"/>
      <c r="N11" s="359"/>
      <c r="O11" s="359"/>
      <c r="P11" s="359"/>
      <c r="Q11" s="360"/>
    </row>
    <row r="12" spans="1:17" s="177" customFormat="1" x14ac:dyDescent="0.3">
      <c r="A12" s="169" t="s">
        <v>61</v>
      </c>
      <c r="B12" s="170" t="s">
        <v>68</v>
      </c>
      <c r="C12" s="134"/>
      <c r="D12" s="135"/>
      <c r="E12" s="136"/>
      <c r="F12" s="137"/>
      <c r="G12" s="138" t="str">
        <f t="shared" si="0"/>
        <v>休</v>
      </c>
      <c r="H12" s="139"/>
      <c r="I12" s="139"/>
      <c r="J12" s="139"/>
      <c r="K12" s="140"/>
      <c r="L12" s="358"/>
      <c r="M12" s="359"/>
      <c r="N12" s="359"/>
      <c r="O12" s="359"/>
      <c r="P12" s="359"/>
      <c r="Q12" s="360"/>
    </row>
    <row r="13" spans="1:17" s="178" customFormat="1" x14ac:dyDescent="0.3">
      <c r="A13" s="142" t="s">
        <v>57</v>
      </c>
      <c r="B13" s="143" t="s">
        <v>71</v>
      </c>
      <c r="C13" s="204"/>
      <c r="D13" s="205"/>
      <c r="E13" s="206"/>
      <c r="F13" s="207"/>
      <c r="G13" s="208" t="str">
        <f t="shared" si="0"/>
        <v>休</v>
      </c>
      <c r="H13" s="209"/>
      <c r="I13" s="209"/>
      <c r="J13" s="209"/>
      <c r="K13" s="210"/>
      <c r="L13" s="358"/>
      <c r="M13" s="359"/>
      <c r="N13" s="359"/>
      <c r="O13" s="359"/>
      <c r="P13" s="359"/>
      <c r="Q13" s="360"/>
    </row>
    <row r="14" spans="1:17" s="189" customFormat="1" x14ac:dyDescent="0.3">
      <c r="A14" s="151" t="s">
        <v>64</v>
      </c>
      <c r="B14" s="152" t="s">
        <v>75</v>
      </c>
      <c r="C14" s="188"/>
      <c r="D14" s="188"/>
      <c r="E14" s="188"/>
      <c r="F14" s="188"/>
      <c r="G14" s="188" t="str">
        <f t="shared" si="0"/>
        <v>休</v>
      </c>
      <c r="H14" s="188"/>
      <c r="I14" s="188"/>
      <c r="J14" s="188"/>
      <c r="K14" s="188"/>
      <c r="L14" s="361"/>
      <c r="M14" s="362"/>
      <c r="N14" s="362"/>
      <c r="O14" s="362"/>
      <c r="P14" s="362"/>
      <c r="Q14" s="363"/>
    </row>
    <row r="15" spans="1:17" s="189" customFormat="1" x14ac:dyDescent="0.3">
      <c r="A15" s="169" t="s">
        <v>60</v>
      </c>
      <c r="B15" s="170" t="s">
        <v>70</v>
      </c>
      <c r="C15" s="195"/>
      <c r="D15" s="195"/>
      <c r="E15" s="195"/>
      <c r="F15" s="195"/>
      <c r="G15" s="195" t="str">
        <f t="shared" si="0"/>
        <v>休</v>
      </c>
      <c r="H15" s="195"/>
      <c r="I15" s="195"/>
      <c r="J15" s="195"/>
      <c r="K15" s="195"/>
      <c r="L15" s="361"/>
      <c r="M15" s="362"/>
      <c r="N15" s="362"/>
      <c r="O15" s="362"/>
      <c r="P15" s="362"/>
      <c r="Q15" s="363"/>
    </row>
    <row r="16" spans="1:17" s="189" customFormat="1" x14ac:dyDescent="0.3">
      <c r="A16" s="169" t="s">
        <v>56</v>
      </c>
      <c r="B16" s="170" t="s">
        <v>73</v>
      </c>
      <c r="C16" s="195"/>
      <c r="D16" s="195"/>
      <c r="E16" s="195"/>
      <c r="F16" s="195"/>
      <c r="G16" s="195" t="str">
        <f t="shared" si="0"/>
        <v>休</v>
      </c>
      <c r="H16" s="195"/>
      <c r="I16" s="195"/>
      <c r="J16" s="195"/>
      <c r="K16" s="195"/>
      <c r="L16" s="361"/>
      <c r="M16" s="362"/>
      <c r="N16" s="362"/>
      <c r="O16" s="362"/>
      <c r="P16" s="362"/>
      <c r="Q16" s="363"/>
    </row>
    <row r="17" spans="1:17" s="189" customFormat="1" x14ac:dyDescent="0.3">
      <c r="A17" s="169" t="s">
        <v>16</v>
      </c>
      <c r="B17" s="170" t="s">
        <v>72</v>
      </c>
      <c r="C17" s="139"/>
      <c r="D17" s="139"/>
      <c r="E17" s="139"/>
      <c r="F17" s="139"/>
      <c r="G17" s="196" t="str">
        <f t="shared" si="0"/>
        <v>休</v>
      </c>
      <c r="H17" s="139"/>
      <c r="I17" s="139"/>
      <c r="J17" s="139"/>
      <c r="K17" s="139"/>
      <c r="L17" s="358"/>
      <c r="M17" s="359"/>
      <c r="N17" s="359"/>
      <c r="O17" s="359"/>
      <c r="P17" s="359"/>
      <c r="Q17" s="360"/>
    </row>
    <row r="18" spans="1:17" x14ac:dyDescent="0.3">
      <c r="A18" s="169" t="s">
        <v>19</v>
      </c>
      <c r="B18" s="170" t="s">
        <v>67</v>
      </c>
      <c r="C18" s="134"/>
      <c r="D18" s="135"/>
      <c r="E18" s="136"/>
      <c r="F18" s="137"/>
      <c r="G18" s="138" t="str">
        <f t="shared" si="0"/>
        <v>休</v>
      </c>
      <c r="H18" s="139"/>
      <c r="I18" s="139"/>
      <c r="J18" s="139"/>
      <c r="K18" s="140"/>
      <c r="L18" s="358"/>
      <c r="M18" s="359"/>
      <c r="N18" s="359"/>
      <c r="O18" s="359"/>
      <c r="P18" s="359"/>
      <c r="Q18" s="360"/>
    </row>
    <row r="19" spans="1:17" s="177" customFormat="1" x14ac:dyDescent="0.3">
      <c r="A19" s="169" t="s">
        <v>15</v>
      </c>
      <c r="B19" s="170" t="s">
        <v>68</v>
      </c>
      <c r="C19" s="134"/>
      <c r="D19" s="135"/>
      <c r="E19" s="136"/>
      <c r="F19" s="137"/>
      <c r="G19" s="138" t="str">
        <f t="shared" si="0"/>
        <v>休</v>
      </c>
      <c r="H19" s="139"/>
      <c r="I19" s="139"/>
      <c r="J19" s="139"/>
      <c r="K19" s="140"/>
      <c r="L19" s="358"/>
      <c r="M19" s="359"/>
      <c r="N19" s="359"/>
      <c r="O19" s="359"/>
      <c r="P19" s="359"/>
      <c r="Q19" s="360"/>
    </row>
    <row r="20" spans="1:17" s="178" customFormat="1" x14ac:dyDescent="0.3">
      <c r="A20" s="142" t="s">
        <v>17</v>
      </c>
      <c r="B20" s="143" t="s">
        <v>71</v>
      </c>
      <c r="C20" s="144"/>
      <c r="D20" s="145"/>
      <c r="E20" s="146"/>
      <c r="F20" s="147"/>
      <c r="G20" s="148" t="str">
        <f t="shared" si="0"/>
        <v>休</v>
      </c>
      <c r="H20" s="149"/>
      <c r="I20" s="149"/>
      <c r="J20" s="149"/>
      <c r="K20" s="150"/>
      <c r="L20" s="358"/>
      <c r="M20" s="359"/>
      <c r="N20" s="359"/>
      <c r="O20" s="359"/>
      <c r="P20" s="359"/>
      <c r="Q20" s="360"/>
    </row>
    <row r="21" spans="1:17" x14ac:dyDescent="0.3">
      <c r="A21" s="151" t="s">
        <v>24</v>
      </c>
      <c r="B21" s="152" t="s">
        <v>75</v>
      </c>
      <c r="C21" s="153"/>
      <c r="D21" s="154"/>
      <c r="E21" s="155"/>
      <c r="F21" s="156"/>
      <c r="G21" s="132" t="str">
        <f t="shared" si="0"/>
        <v>休</v>
      </c>
      <c r="H21" s="157"/>
      <c r="I21" s="157"/>
      <c r="J21" s="157"/>
      <c r="K21" s="158"/>
      <c r="L21" s="358"/>
      <c r="M21" s="359"/>
      <c r="N21" s="359"/>
      <c r="O21" s="359"/>
      <c r="P21" s="359"/>
      <c r="Q21" s="360"/>
    </row>
    <row r="22" spans="1:17" s="176" customFormat="1" x14ac:dyDescent="0.3">
      <c r="A22" s="169" t="s">
        <v>14</v>
      </c>
      <c r="B22" s="170" t="s">
        <v>70</v>
      </c>
      <c r="C22" s="134"/>
      <c r="D22" s="135"/>
      <c r="E22" s="136"/>
      <c r="F22" s="137"/>
      <c r="G22" s="138" t="str">
        <f t="shared" si="0"/>
        <v>休</v>
      </c>
      <c r="H22" s="139"/>
      <c r="I22" s="139"/>
      <c r="J22" s="139"/>
      <c r="K22" s="140"/>
      <c r="L22" s="358"/>
      <c r="M22" s="359"/>
      <c r="N22" s="359"/>
      <c r="O22" s="359"/>
      <c r="P22" s="359"/>
      <c r="Q22" s="360"/>
    </row>
    <row r="23" spans="1:17" s="178" customFormat="1" x14ac:dyDescent="0.3">
      <c r="A23" s="169" t="s">
        <v>22</v>
      </c>
      <c r="B23" s="170" t="s">
        <v>73</v>
      </c>
      <c r="C23" s="134"/>
      <c r="D23" s="135"/>
      <c r="E23" s="136"/>
      <c r="F23" s="137"/>
      <c r="G23" s="138" t="str">
        <f t="shared" si="0"/>
        <v>休</v>
      </c>
      <c r="H23" s="139"/>
      <c r="I23" s="139"/>
      <c r="J23" s="139"/>
      <c r="K23" s="140"/>
      <c r="L23" s="358"/>
      <c r="M23" s="359"/>
      <c r="N23" s="359"/>
      <c r="O23" s="359"/>
      <c r="P23" s="359"/>
      <c r="Q23" s="360"/>
    </row>
    <row r="24" spans="1:17" s="177" customFormat="1" x14ac:dyDescent="0.3">
      <c r="A24" s="169" t="s">
        <v>18</v>
      </c>
      <c r="B24" s="170" t="s">
        <v>72</v>
      </c>
      <c r="C24" s="134"/>
      <c r="D24" s="135"/>
      <c r="E24" s="136"/>
      <c r="F24" s="137"/>
      <c r="G24" s="138" t="str">
        <f t="shared" si="0"/>
        <v>休</v>
      </c>
      <c r="H24" s="139"/>
      <c r="I24" s="139"/>
      <c r="J24" s="139"/>
      <c r="K24" s="140"/>
      <c r="L24" s="358"/>
      <c r="M24" s="359"/>
      <c r="N24" s="359"/>
      <c r="O24" s="359"/>
      <c r="P24" s="359"/>
      <c r="Q24" s="360"/>
    </row>
    <row r="25" spans="1:17" x14ac:dyDescent="0.3">
      <c r="A25" s="169" t="s">
        <v>26</v>
      </c>
      <c r="B25" s="170" t="s">
        <v>67</v>
      </c>
      <c r="C25" s="134"/>
      <c r="D25" s="135"/>
      <c r="E25" s="136"/>
      <c r="F25" s="137"/>
      <c r="G25" s="138" t="str">
        <f t="shared" si="0"/>
        <v>休</v>
      </c>
      <c r="H25" s="139"/>
      <c r="I25" s="139"/>
      <c r="J25" s="139"/>
      <c r="K25" s="140"/>
      <c r="L25" s="358"/>
      <c r="M25" s="359"/>
      <c r="N25" s="359"/>
      <c r="O25" s="359"/>
      <c r="P25" s="359"/>
      <c r="Q25" s="360"/>
    </row>
    <row r="26" spans="1:17" s="177" customFormat="1" x14ac:dyDescent="0.3">
      <c r="A26" s="142" t="s">
        <v>28</v>
      </c>
      <c r="B26" s="143" t="s">
        <v>68</v>
      </c>
      <c r="C26" s="144"/>
      <c r="D26" s="145"/>
      <c r="E26" s="146"/>
      <c r="F26" s="147"/>
      <c r="G26" s="148" t="str">
        <f t="shared" si="0"/>
        <v>休</v>
      </c>
      <c r="H26" s="149"/>
      <c r="I26" s="149"/>
      <c r="J26" s="149"/>
      <c r="K26" s="150"/>
      <c r="L26" s="358"/>
      <c r="M26" s="359"/>
      <c r="N26" s="359"/>
      <c r="O26" s="359"/>
      <c r="P26" s="359"/>
      <c r="Q26" s="360"/>
    </row>
    <row r="27" spans="1:17" s="178" customFormat="1" x14ac:dyDescent="0.3">
      <c r="A27" s="142" t="s">
        <v>20</v>
      </c>
      <c r="B27" s="143" t="s">
        <v>71</v>
      </c>
      <c r="C27" s="144"/>
      <c r="D27" s="145"/>
      <c r="E27" s="146"/>
      <c r="F27" s="147"/>
      <c r="G27" s="148" t="str">
        <f t="shared" si="0"/>
        <v>休</v>
      </c>
      <c r="H27" s="149"/>
      <c r="I27" s="149"/>
      <c r="J27" s="149"/>
      <c r="K27" s="150"/>
      <c r="L27" s="358"/>
      <c r="M27" s="359"/>
      <c r="N27" s="359"/>
      <c r="O27" s="359"/>
      <c r="P27" s="359"/>
      <c r="Q27" s="360"/>
    </row>
    <row r="28" spans="1:17" x14ac:dyDescent="0.3">
      <c r="A28" s="151" t="s">
        <v>23</v>
      </c>
      <c r="B28" s="152" t="s">
        <v>75</v>
      </c>
      <c r="C28" s="153"/>
      <c r="D28" s="154"/>
      <c r="E28" s="155"/>
      <c r="F28" s="156"/>
      <c r="G28" s="132" t="str">
        <f t="shared" si="0"/>
        <v>休</v>
      </c>
      <c r="H28" s="157"/>
      <c r="I28" s="157"/>
      <c r="J28" s="157"/>
      <c r="K28" s="158"/>
      <c r="L28" s="358"/>
      <c r="M28" s="359"/>
      <c r="N28" s="359"/>
      <c r="O28" s="359"/>
      <c r="P28" s="359"/>
      <c r="Q28" s="360"/>
    </row>
    <row r="29" spans="1:17" s="176" customFormat="1" x14ac:dyDescent="0.3">
      <c r="A29" s="142" t="s">
        <v>27</v>
      </c>
      <c r="B29" s="143" t="s">
        <v>70</v>
      </c>
      <c r="C29" s="144"/>
      <c r="D29" s="145"/>
      <c r="E29" s="146"/>
      <c r="F29" s="147"/>
      <c r="G29" s="148" t="str">
        <f t="shared" si="0"/>
        <v>休</v>
      </c>
      <c r="H29" s="149"/>
      <c r="I29" s="149"/>
      <c r="J29" s="149"/>
      <c r="K29" s="150"/>
      <c r="L29" s="358"/>
      <c r="M29" s="359"/>
      <c r="N29" s="359"/>
      <c r="O29" s="359"/>
      <c r="P29" s="359"/>
      <c r="Q29" s="360"/>
    </row>
    <row r="30" spans="1:17" s="178" customFormat="1" x14ac:dyDescent="0.3">
      <c r="A30" s="169" t="s">
        <v>29</v>
      </c>
      <c r="B30" s="170" t="s">
        <v>73</v>
      </c>
      <c r="C30" s="141"/>
      <c r="D30" s="135"/>
      <c r="E30" s="136"/>
      <c r="F30" s="137"/>
      <c r="G30" s="138" t="str">
        <f t="shared" si="0"/>
        <v>休</v>
      </c>
      <c r="H30" s="139"/>
      <c r="I30" s="139"/>
      <c r="J30" s="139"/>
      <c r="K30" s="140"/>
      <c r="L30" s="364"/>
      <c r="M30" s="365"/>
      <c r="N30" s="365"/>
      <c r="O30" s="365"/>
      <c r="P30" s="365"/>
      <c r="Q30" s="366"/>
    </row>
    <row r="31" spans="1:17" s="177" customFormat="1" x14ac:dyDescent="0.3">
      <c r="A31" s="169" t="s">
        <v>30</v>
      </c>
      <c r="B31" s="170" t="s">
        <v>72</v>
      </c>
      <c r="C31" s="141"/>
      <c r="D31" s="135"/>
      <c r="E31" s="136"/>
      <c r="F31" s="137"/>
      <c r="G31" s="138" t="str">
        <f t="shared" si="0"/>
        <v>休</v>
      </c>
      <c r="H31" s="139"/>
      <c r="I31" s="139"/>
      <c r="J31" s="139"/>
      <c r="K31" s="140"/>
      <c r="L31" s="193"/>
      <c r="M31" s="193"/>
      <c r="N31" s="193"/>
      <c r="O31" s="193"/>
      <c r="P31" s="193"/>
      <c r="Q31" s="193"/>
    </row>
    <row r="32" spans="1:17" x14ac:dyDescent="0.3">
      <c r="A32" s="169" t="s">
        <v>25</v>
      </c>
      <c r="B32" s="170" t="s">
        <v>67</v>
      </c>
      <c r="C32" s="141"/>
      <c r="D32" s="135"/>
      <c r="E32" s="136"/>
      <c r="F32" s="137"/>
      <c r="G32" s="138" t="str">
        <f t="shared" si="0"/>
        <v>休</v>
      </c>
      <c r="H32" s="139"/>
      <c r="I32" s="139"/>
      <c r="J32" s="139"/>
      <c r="K32" s="140"/>
      <c r="L32" s="179"/>
      <c r="M32" s="179"/>
      <c r="N32" s="179"/>
      <c r="O32" s="179"/>
      <c r="P32" s="179"/>
      <c r="Q32" s="179"/>
    </row>
    <row r="33" spans="1:17" s="177" customFormat="1" x14ac:dyDescent="0.3">
      <c r="A33" s="169" t="s">
        <v>21</v>
      </c>
      <c r="B33" s="170" t="s">
        <v>68</v>
      </c>
      <c r="C33" s="141"/>
      <c r="D33" s="135"/>
      <c r="E33" s="136"/>
      <c r="F33" s="137"/>
      <c r="G33" s="138" t="str">
        <f t="shared" si="0"/>
        <v>休</v>
      </c>
      <c r="H33" s="139"/>
      <c r="I33" s="139"/>
      <c r="J33" s="139"/>
      <c r="K33" s="140"/>
      <c r="L33" s="179"/>
      <c r="M33" s="179"/>
      <c r="N33" s="179"/>
      <c r="O33" s="179"/>
      <c r="P33" s="179"/>
      <c r="Q33" s="179"/>
    </row>
    <row r="34" spans="1:17" x14ac:dyDescent="0.3">
      <c r="A34" s="10"/>
      <c r="B34" s="24"/>
      <c r="C34" s="10"/>
      <c r="D34" s="12"/>
      <c r="E34" s="10"/>
      <c r="F34" s="10"/>
      <c r="G34" s="25">
        <f>SUM(G3:G33)</f>
        <v>0</v>
      </c>
      <c r="H34" s="26">
        <f>SUM(H3:H33)</f>
        <v>0</v>
      </c>
      <c r="I34" s="27">
        <f>SUM(I3:I33)</f>
        <v>0</v>
      </c>
      <c r="J34" s="27">
        <f>SUM(J3:J33)</f>
        <v>0</v>
      </c>
      <c r="K34" s="10"/>
      <c r="L34" s="10"/>
      <c r="M34" s="10"/>
      <c r="N34" s="10"/>
      <c r="O34" s="10"/>
      <c r="P34" s="10"/>
      <c r="Q34" s="10"/>
    </row>
  </sheetData>
  <mergeCells count="1">
    <mergeCell ref="L2:Q30"/>
  </mergeCells>
  <phoneticPr fontId="26" type="noConversion"/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34"/>
  <sheetViews>
    <sheetView zoomScale="80" zoomScaleNormal="80" workbookViewId="0">
      <selection activeCell="A2" sqref="A2"/>
    </sheetView>
  </sheetViews>
  <sheetFormatPr defaultRowHeight="16.5" x14ac:dyDescent="0.3"/>
  <cols>
    <col min="1" max="1" width="10.625" bestFit="1" customWidth="1"/>
  </cols>
  <sheetData>
    <row r="1" spans="1:17" x14ac:dyDescent="0.3">
      <c r="A1" s="10"/>
      <c r="B1" s="10"/>
      <c r="C1" s="11" t="s">
        <v>48</v>
      </c>
      <c r="D1" s="12"/>
      <c r="E1" s="13" t="s">
        <v>49</v>
      </c>
      <c r="F1" s="14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17.25" customHeight="1" x14ac:dyDescent="0.3">
      <c r="A2" s="15" t="s">
        <v>44</v>
      </c>
      <c r="B2" s="16" t="s">
        <v>47</v>
      </c>
      <c r="C2" s="17" t="s">
        <v>74</v>
      </c>
      <c r="D2" s="18" t="s">
        <v>69</v>
      </c>
      <c r="E2" s="19" t="s">
        <v>74</v>
      </c>
      <c r="F2" s="20" t="s">
        <v>69</v>
      </c>
      <c r="G2" s="21" t="s">
        <v>40</v>
      </c>
      <c r="H2" s="22" t="s">
        <v>31</v>
      </c>
      <c r="I2" s="22" t="s">
        <v>45</v>
      </c>
      <c r="J2" s="21" t="s">
        <v>3</v>
      </c>
      <c r="K2" s="23" t="s">
        <v>42</v>
      </c>
      <c r="L2" s="355" t="s">
        <v>0</v>
      </c>
      <c r="M2" s="356"/>
      <c r="N2" s="356"/>
      <c r="O2" s="356"/>
      <c r="P2" s="356"/>
      <c r="Q2" s="357"/>
    </row>
    <row r="3" spans="1:17" s="177" customFormat="1" x14ac:dyDescent="0.3">
      <c r="A3" s="169">
        <v>43800</v>
      </c>
      <c r="B3" s="170" t="s">
        <v>70</v>
      </c>
      <c r="C3" s="134"/>
      <c r="D3" s="135"/>
      <c r="E3" s="136"/>
      <c r="F3" s="171"/>
      <c r="G3" s="138" t="str">
        <f t="shared" ref="G3:G33" si="0">IF(AND(C3=0,E3=0,D3=0,F3=0),"休",IF(OR(C3=0,E3=0,),"시간확인",IF(C3&gt;E3,IF(D3&gt;0,((24-C3-1)+E3)+(((60-D3)+F3)/60),((24-C3)+E3)+((D3+F3)/60)),IF(D3&gt;0,(E3-C3-1)+(((60-D3)+F3)/60),(E3-C3)+((D3+F3)/60)))))</f>
        <v>休</v>
      </c>
      <c r="H3" s="172"/>
      <c r="I3" s="172"/>
      <c r="J3" s="172"/>
      <c r="K3" s="173"/>
      <c r="L3" s="358"/>
      <c r="M3" s="359"/>
      <c r="N3" s="359"/>
      <c r="O3" s="359"/>
      <c r="P3" s="359"/>
      <c r="Q3" s="360"/>
    </row>
    <row r="4" spans="1:17" x14ac:dyDescent="0.3">
      <c r="A4" s="169">
        <v>43801</v>
      </c>
      <c r="B4" s="170" t="s">
        <v>73</v>
      </c>
      <c r="C4" s="134"/>
      <c r="D4" s="135"/>
      <c r="E4" s="136"/>
      <c r="F4" s="137"/>
      <c r="G4" s="138" t="str">
        <f t="shared" si="0"/>
        <v>休</v>
      </c>
      <c r="H4" s="139"/>
      <c r="I4" s="139"/>
      <c r="J4" s="139"/>
      <c r="K4" s="140"/>
      <c r="L4" s="358"/>
      <c r="M4" s="359"/>
      <c r="N4" s="359"/>
      <c r="O4" s="359"/>
      <c r="P4" s="359"/>
      <c r="Q4" s="360"/>
    </row>
    <row r="5" spans="1:17" s="177" customFormat="1" x14ac:dyDescent="0.3">
      <c r="A5" s="169">
        <v>43802</v>
      </c>
      <c r="B5" s="170" t="s">
        <v>72</v>
      </c>
      <c r="C5" s="134"/>
      <c r="D5" s="135"/>
      <c r="E5" s="136"/>
      <c r="F5" s="137"/>
      <c r="G5" s="138" t="str">
        <f t="shared" si="0"/>
        <v>休</v>
      </c>
      <c r="H5" s="139"/>
      <c r="I5" s="139"/>
      <c r="J5" s="139"/>
      <c r="K5" s="140"/>
      <c r="L5" s="358"/>
      <c r="M5" s="359"/>
      <c r="N5" s="359"/>
      <c r="O5" s="359"/>
      <c r="P5" s="359"/>
      <c r="Q5" s="360"/>
    </row>
    <row r="6" spans="1:17" s="178" customFormat="1" x14ac:dyDescent="0.3">
      <c r="A6" s="169">
        <v>43803</v>
      </c>
      <c r="B6" s="170" t="s">
        <v>67</v>
      </c>
      <c r="C6" s="134"/>
      <c r="D6" s="135"/>
      <c r="E6" s="136"/>
      <c r="F6" s="137"/>
      <c r="G6" s="138" t="str">
        <f t="shared" si="0"/>
        <v>休</v>
      </c>
      <c r="H6" s="139"/>
      <c r="I6" s="139"/>
      <c r="J6" s="139"/>
      <c r="K6" s="140"/>
      <c r="L6" s="358"/>
      <c r="M6" s="359"/>
      <c r="N6" s="359"/>
      <c r="O6" s="359"/>
      <c r="P6" s="359"/>
      <c r="Q6" s="360"/>
    </row>
    <row r="7" spans="1:17" x14ac:dyDescent="0.3">
      <c r="A7" s="169">
        <v>43804</v>
      </c>
      <c r="B7" s="170" t="s">
        <v>68</v>
      </c>
      <c r="C7" s="134"/>
      <c r="D7" s="135"/>
      <c r="E7" s="136"/>
      <c r="F7" s="137"/>
      <c r="G7" s="138" t="str">
        <f t="shared" si="0"/>
        <v>休</v>
      </c>
      <c r="H7" s="139"/>
      <c r="I7" s="139"/>
      <c r="J7" s="139"/>
      <c r="K7" s="140"/>
      <c r="L7" s="358"/>
      <c r="M7" s="359"/>
      <c r="N7" s="359"/>
      <c r="O7" s="359"/>
      <c r="P7" s="359"/>
      <c r="Q7" s="360"/>
    </row>
    <row r="8" spans="1:17" s="176" customFormat="1" x14ac:dyDescent="0.3">
      <c r="A8" s="142">
        <v>43805</v>
      </c>
      <c r="B8" s="143" t="s">
        <v>71</v>
      </c>
      <c r="C8" s="144"/>
      <c r="D8" s="145"/>
      <c r="E8" s="146"/>
      <c r="F8" s="147"/>
      <c r="G8" s="148" t="str">
        <f t="shared" si="0"/>
        <v>休</v>
      </c>
      <c r="H8" s="149"/>
      <c r="I8" s="149"/>
      <c r="J8" s="149"/>
      <c r="K8" s="150"/>
      <c r="L8" s="358"/>
      <c r="M8" s="359"/>
      <c r="N8" s="359"/>
      <c r="O8" s="359"/>
      <c r="P8" s="359"/>
      <c r="Q8" s="360"/>
    </row>
    <row r="9" spans="1:17" s="178" customFormat="1" x14ac:dyDescent="0.3">
      <c r="A9" s="151">
        <v>43806</v>
      </c>
      <c r="B9" s="152" t="s">
        <v>75</v>
      </c>
      <c r="C9" s="153"/>
      <c r="D9" s="154"/>
      <c r="E9" s="155"/>
      <c r="F9" s="156"/>
      <c r="G9" s="132" t="str">
        <f t="shared" si="0"/>
        <v>休</v>
      </c>
      <c r="H9" s="157"/>
      <c r="I9" s="157"/>
      <c r="J9" s="157"/>
      <c r="K9" s="158"/>
      <c r="L9" s="358"/>
      <c r="M9" s="359"/>
      <c r="N9" s="359"/>
      <c r="O9" s="359"/>
      <c r="P9" s="359"/>
      <c r="Q9" s="360"/>
    </row>
    <row r="10" spans="1:17" s="177" customFormat="1" x14ac:dyDescent="0.3">
      <c r="A10" s="169">
        <v>43807</v>
      </c>
      <c r="B10" s="170" t="s">
        <v>70</v>
      </c>
      <c r="C10" s="134"/>
      <c r="D10" s="135"/>
      <c r="E10" s="136"/>
      <c r="F10" s="137"/>
      <c r="G10" s="138" t="str">
        <f t="shared" si="0"/>
        <v>休</v>
      </c>
      <c r="H10" s="139"/>
      <c r="I10" s="139"/>
      <c r="J10" s="139"/>
      <c r="K10" s="140"/>
      <c r="L10" s="358"/>
      <c r="M10" s="359"/>
      <c r="N10" s="359"/>
      <c r="O10" s="359"/>
      <c r="P10" s="359"/>
      <c r="Q10" s="360"/>
    </row>
    <row r="11" spans="1:17" x14ac:dyDescent="0.3">
      <c r="A11" s="169">
        <v>43808</v>
      </c>
      <c r="B11" s="170" t="s">
        <v>73</v>
      </c>
      <c r="C11" s="134"/>
      <c r="D11" s="135"/>
      <c r="E11" s="136"/>
      <c r="F11" s="137"/>
      <c r="G11" s="138" t="str">
        <f t="shared" si="0"/>
        <v>休</v>
      </c>
      <c r="H11" s="139"/>
      <c r="I11" s="139"/>
      <c r="J11" s="139"/>
      <c r="K11" s="140"/>
      <c r="L11" s="358"/>
      <c r="M11" s="359"/>
      <c r="N11" s="359"/>
      <c r="O11" s="359"/>
      <c r="P11" s="359"/>
      <c r="Q11" s="360"/>
    </row>
    <row r="12" spans="1:17" s="177" customFormat="1" x14ac:dyDescent="0.3">
      <c r="A12" s="169">
        <v>43809</v>
      </c>
      <c r="B12" s="170" t="s">
        <v>72</v>
      </c>
      <c r="C12" s="134"/>
      <c r="D12" s="135"/>
      <c r="E12" s="136"/>
      <c r="F12" s="137"/>
      <c r="G12" s="138" t="str">
        <f t="shared" si="0"/>
        <v>休</v>
      </c>
      <c r="H12" s="139"/>
      <c r="I12" s="139"/>
      <c r="J12" s="139"/>
      <c r="K12" s="140"/>
      <c r="L12" s="358"/>
      <c r="M12" s="359"/>
      <c r="N12" s="359"/>
      <c r="O12" s="359"/>
      <c r="P12" s="359"/>
      <c r="Q12" s="360"/>
    </row>
    <row r="13" spans="1:17" s="178" customFormat="1" x14ac:dyDescent="0.3">
      <c r="A13" s="169">
        <v>43810</v>
      </c>
      <c r="B13" s="170" t="s">
        <v>67</v>
      </c>
      <c r="C13" s="181"/>
      <c r="D13" s="182"/>
      <c r="E13" s="183"/>
      <c r="F13" s="184"/>
      <c r="G13" s="185" t="str">
        <f t="shared" si="0"/>
        <v>休</v>
      </c>
      <c r="H13" s="186"/>
      <c r="I13" s="186"/>
      <c r="J13" s="186"/>
      <c r="K13" s="187"/>
      <c r="L13" s="358"/>
      <c r="M13" s="359"/>
      <c r="N13" s="359"/>
      <c r="O13" s="359"/>
      <c r="P13" s="359"/>
      <c r="Q13" s="360"/>
    </row>
    <row r="14" spans="1:17" s="189" customFormat="1" x14ac:dyDescent="0.3">
      <c r="A14" s="169">
        <v>43811</v>
      </c>
      <c r="B14" s="170" t="s">
        <v>68</v>
      </c>
      <c r="C14" s="195"/>
      <c r="D14" s="195"/>
      <c r="E14" s="195"/>
      <c r="F14" s="195"/>
      <c r="G14" s="195" t="str">
        <f t="shared" si="0"/>
        <v>休</v>
      </c>
      <c r="H14" s="195"/>
      <c r="I14" s="195"/>
      <c r="J14" s="195"/>
      <c r="K14" s="195"/>
      <c r="L14" s="361"/>
      <c r="M14" s="362"/>
      <c r="N14" s="362"/>
      <c r="O14" s="362"/>
      <c r="P14" s="362"/>
      <c r="Q14" s="363"/>
    </row>
    <row r="15" spans="1:17" s="189" customFormat="1" x14ac:dyDescent="0.3">
      <c r="A15" s="142">
        <v>43812</v>
      </c>
      <c r="B15" s="143" t="s">
        <v>71</v>
      </c>
      <c r="C15" s="197"/>
      <c r="D15" s="197"/>
      <c r="E15" s="197"/>
      <c r="F15" s="197"/>
      <c r="G15" s="197" t="str">
        <f t="shared" si="0"/>
        <v>休</v>
      </c>
      <c r="H15" s="197"/>
      <c r="I15" s="197"/>
      <c r="J15" s="197"/>
      <c r="K15" s="197"/>
      <c r="L15" s="361"/>
      <c r="M15" s="362"/>
      <c r="N15" s="362"/>
      <c r="O15" s="362"/>
      <c r="P15" s="362"/>
      <c r="Q15" s="363"/>
    </row>
    <row r="16" spans="1:17" s="189" customFormat="1" x14ac:dyDescent="0.3">
      <c r="A16" s="151">
        <v>43813</v>
      </c>
      <c r="B16" s="152" t="s">
        <v>75</v>
      </c>
      <c r="C16" s="188"/>
      <c r="D16" s="188"/>
      <c r="E16" s="188"/>
      <c r="F16" s="188"/>
      <c r="G16" s="188" t="str">
        <f t="shared" si="0"/>
        <v>休</v>
      </c>
      <c r="H16" s="188"/>
      <c r="I16" s="188"/>
      <c r="J16" s="188"/>
      <c r="K16" s="188"/>
      <c r="L16" s="361"/>
      <c r="M16" s="362"/>
      <c r="N16" s="362"/>
      <c r="O16" s="362"/>
      <c r="P16" s="362"/>
      <c r="Q16" s="363"/>
    </row>
    <row r="17" spans="1:17" s="189" customFormat="1" x14ac:dyDescent="0.3">
      <c r="A17" s="169">
        <v>43814</v>
      </c>
      <c r="B17" s="170" t="s">
        <v>70</v>
      </c>
      <c r="C17" s="139"/>
      <c r="D17" s="139"/>
      <c r="E17" s="139"/>
      <c r="F17" s="139"/>
      <c r="G17" s="196" t="str">
        <f t="shared" si="0"/>
        <v>休</v>
      </c>
      <c r="H17" s="139"/>
      <c r="I17" s="139"/>
      <c r="J17" s="139"/>
      <c r="K17" s="139"/>
      <c r="L17" s="358"/>
      <c r="M17" s="359"/>
      <c r="N17" s="359"/>
      <c r="O17" s="359"/>
      <c r="P17" s="359"/>
      <c r="Q17" s="360"/>
    </row>
    <row r="18" spans="1:17" x14ac:dyDescent="0.3">
      <c r="A18" s="169">
        <v>43815</v>
      </c>
      <c r="B18" s="170" t="s">
        <v>73</v>
      </c>
      <c r="C18" s="134"/>
      <c r="D18" s="135"/>
      <c r="E18" s="136"/>
      <c r="F18" s="137"/>
      <c r="G18" s="138" t="str">
        <f t="shared" si="0"/>
        <v>休</v>
      </c>
      <c r="H18" s="139"/>
      <c r="I18" s="139"/>
      <c r="J18" s="139"/>
      <c r="K18" s="140"/>
      <c r="L18" s="358"/>
      <c r="M18" s="359"/>
      <c r="N18" s="359"/>
      <c r="O18" s="359"/>
      <c r="P18" s="359"/>
      <c r="Q18" s="360"/>
    </row>
    <row r="19" spans="1:17" s="177" customFormat="1" x14ac:dyDescent="0.3">
      <c r="A19" s="169">
        <v>43816</v>
      </c>
      <c r="B19" s="170" t="s">
        <v>72</v>
      </c>
      <c r="C19" s="134"/>
      <c r="D19" s="135"/>
      <c r="E19" s="136"/>
      <c r="F19" s="137"/>
      <c r="G19" s="138" t="str">
        <f t="shared" si="0"/>
        <v>休</v>
      </c>
      <c r="H19" s="139"/>
      <c r="I19" s="139"/>
      <c r="J19" s="139"/>
      <c r="K19" s="140"/>
      <c r="L19" s="358"/>
      <c r="M19" s="359"/>
      <c r="N19" s="359"/>
      <c r="O19" s="359"/>
      <c r="P19" s="359"/>
      <c r="Q19" s="360"/>
    </row>
    <row r="20" spans="1:17" s="178" customFormat="1" x14ac:dyDescent="0.3">
      <c r="A20" s="169">
        <v>43817</v>
      </c>
      <c r="B20" s="170" t="s">
        <v>67</v>
      </c>
      <c r="C20" s="134"/>
      <c r="D20" s="135"/>
      <c r="E20" s="136"/>
      <c r="F20" s="137"/>
      <c r="G20" s="138" t="str">
        <f t="shared" si="0"/>
        <v>休</v>
      </c>
      <c r="H20" s="139"/>
      <c r="I20" s="139"/>
      <c r="J20" s="139"/>
      <c r="K20" s="140"/>
      <c r="L20" s="358"/>
      <c r="M20" s="359"/>
      <c r="N20" s="359"/>
      <c r="O20" s="359"/>
      <c r="P20" s="359"/>
      <c r="Q20" s="360"/>
    </row>
    <row r="21" spans="1:17" x14ac:dyDescent="0.3">
      <c r="A21" s="169">
        <v>43818</v>
      </c>
      <c r="B21" s="170" t="s">
        <v>68</v>
      </c>
      <c r="C21" s="134"/>
      <c r="D21" s="135"/>
      <c r="E21" s="136"/>
      <c r="F21" s="137"/>
      <c r="G21" s="138" t="str">
        <f t="shared" si="0"/>
        <v>休</v>
      </c>
      <c r="H21" s="139"/>
      <c r="I21" s="139"/>
      <c r="J21" s="139"/>
      <c r="K21" s="140"/>
      <c r="L21" s="358"/>
      <c r="M21" s="359"/>
      <c r="N21" s="359"/>
      <c r="O21" s="359"/>
      <c r="P21" s="359"/>
      <c r="Q21" s="360"/>
    </row>
    <row r="22" spans="1:17" s="176" customFormat="1" x14ac:dyDescent="0.3">
      <c r="A22" s="142">
        <v>43819</v>
      </c>
      <c r="B22" s="143" t="s">
        <v>71</v>
      </c>
      <c r="C22" s="144"/>
      <c r="D22" s="145"/>
      <c r="E22" s="146"/>
      <c r="F22" s="147"/>
      <c r="G22" s="148" t="str">
        <f t="shared" si="0"/>
        <v>休</v>
      </c>
      <c r="H22" s="149"/>
      <c r="I22" s="149"/>
      <c r="J22" s="149"/>
      <c r="K22" s="150"/>
      <c r="L22" s="358"/>
      <c r="M22" s="359"/>
      <c r="N22" s="359"/>
      <c r="O22" s="359"/>
      <c r="P22" s="359"/>
      <c r="Q22" s="360"/>
    </row>
    <row r="23" spans="1:17" s="178" customFormat="1" x14ac:dyDescent="0.3">
      <c r="A23" s="151">
        <v>43820</v>
      </c>
      <c r="B23" s="152" t="s">
        <v>75</v>
      </c>
      <c r="C23" s="153"/>
      <c r="D23" s="154"/>
      <c r="E23" s="155"/>
      <c r="F23" s="156"/>
      <c r="G23" s="132" t="str">
        <f t="shared" si="0"/>
        <v>休</v>
      </c>
      <c r="H23" s="157"/>
      <c r="I23" s="157"/>
      <c r="J23" s="157"/>
      <c r="K23" s="158"/>
      <c r="L23" s="358"/>
      <c r="M23" s="359"/>
      <c r="N23" s="359"/>
      <c r="O23" s="359"/>
      <c r="P23" s="359"/>
      <c r="Q23" s="360"/>
    </row>
    <row r="24" spans="1:17" s="177" customFormat="1" x14ac:dyDescent="0.3">
      <c r="A24" s="169">
        <v>43821</v>
      </c>
      <c r="B24" s="170" t="s">
        <v>70</v>
      </c>
      <c r="C24" s="134"/>
      <c r="D24" s="135"/>
      <c r="E24" s="136"/>
      <c r="F24" s="137"/>
      <c r="G24" s="138" t="str">
        <f t="shared" si="0"/>
        <v>休</v>
      </c>
      <c r="H24" s="139"/>
      <c r="I24" s="139"/>
      <c r="J24" s="139"/>
      <c r="K24" s="140"/>
      <c r="L24" s="358"/>
      <c r="M24" s="359"/>
      <c r="N24" s="359"/>
      <c r="O24" s="359"/>
      <c r="P24" s="359"/>
      <c r="Q24" s="360"/>
    </row>
    <row r="25" spans="1:17" x14ac:dyDescent="0.3">
      <c r="A25" s="169">
        <v>43822</v>
      </c>
      <c r="B25" s="170" t="s">
        <v>73</v>
      </c>
      <c r="C25" s="134"/>
      <c r="D25" s="135"/>
      <c r="E25" s="136"/>
      <c r="F25" s="137"/>
      <c r="G25" s="138" t="str">
        <f t="shared" si="0"/>
        <v>休</v>
      </c>
      <c r="H25" s="139"/>
      <c r="I25" s="139"/>
      <c r="J25" s="139"/>
      <c r="K25" s="140"/>
      <c r="L25" s="358"/>
      <c r="M25" s="359"/>
      <c r="N25" s="359"/>
      <c r="O25" s="359"/>
      <c r="P25" s="359"/>
      <c r="Q25" s="360"/>
    </row>
    <row r="26" spans="1:17" s="177" customFormat="1" x14ac:dyDescent="0.3">
      <c r="A26" s="169">
        <v>43823</v>
      </c>
      <c r="B26" s="170" t="s">
        <v>72</v>
      </c>
      <c r="C26" s="134"/>
      <c r="D26" s="135"/>
      <c r="E26" s="136"/>
      <c r="F26" s="137"/>
      <c r="G26" s="138" t="str">
        <f t="shared" si="0"/>
        <v>休</v>
      </c>
      <c r="H26" s="139"/>
      <c r="I26" s="139"/>
      <c r="J26" s="139"/>
      <c r="K26" s="140"/>
      <c r="L26" s="358"/>
      <c r="M26" s="359"/>
      <c r="N26" s="359"/>
      <c r="O26" s="359"/>
      <c r="P26" s="359"/>
      <c r="Q26" s="360"/>
    </row>
    <row r="27" spans="1:17" s="178" customFormat="1" x14ac:dyDescent="0.3">
      <c r="A27" s="169">
        <v>43824</v>
      </c>
      <c r="B27" s="170" t="s">
        <v>67</v>
      </c>
      <c r="C27" s="134"/>
      <c r="D27" s="135"/>
      <c r="E27" s="136"/>
      <c r="F27" s="137"/>
      <c r="G27" s="138" t="str">
        <f t="shared" si="0"/>
        <v>休</v>
      </c>
      <c r="H27" s="139"/>
      <c r="I27" s="139"/>
      <c r="J27" s="139"/>
      <c r="K27" s="140"/>
      <c r="L27" s="358"/>
      <c r="M27" s="359"/>
      <c r="N27" s="359"/>
      <c r="O27" s="359"/>
      <c r="P27" s="359"/>
      <c r="Q27" s="360"/>
    </row>
    <row r="28" spans="1:17" x14ac:dyDescent="0.3">
      <c r="A28" s="169">
        <v>43825</v>
      </c>
      <c r="B28" s="170" t="s">
        <v>68</v>
      </c>
      <c r="C28" s="134"/>
      <c r="D28" s="135"/>
      <c r="E28" s="136"/>
      <c r="F28" s="137"/>
      <c r="G28" s="138" t="str">
        <f t="shared" si="0"/>
        <v>休</v>
      </c>
      <c r="H28" s="139"/>
      <c r="I28" s="139"/>
      <c r="J28" s="139"/>
      <c r="K28" s="140"/>
      <c r="L28" s="358"/>
      <c r="M28" s="359"/>
      <c r="N28" s="359"/>
      <c r="O28" s="359"/>
      <c r="P28" s="359"/>
      <c r="Q28" s="360"/>
    </row>
    <row r="29" spans="1:17" s="176" customFormat="1" x14ac:dyDescent="0.3">
      <c r="A29" s="142">
        <v>43826</v>
      </c>
      <c r="B29" s="143" t="s">
        <v>71</v>
      </c>
      <c r="C29" s="144"/>
      <c r="D29" s="145"/>
      <c r="E29" s="146"/>
      <c r="F29" s="147"/>
      <c r="G29" s="148" t="str">
        <f t="shared" si="0"/>
        <v>休</v>
      </c>
      <c r="H29" s="149"/>
      <c r="I29" s="149"/>
      <c r="J29" s="149"/>
      <c r="K29" s="150"/>
      <c r="L29" s="358"/>
      <c r="M29" s="359"/>
      <c r="N29" s="359"/>
      <c r="O29" s="359"/>
      <c r="P29" s="359"/>
      <c r="Q29" s="360"/>
    </row>
    <row r="30" spans="1:17" s="178" customFormat="1" x14ac:dyDescent="0.3">
      <c r="A30" s="151">
        <v>43827</v>
      </c>
      <c r="B30" s="152" t="s">
        <v>75</v>
      </c>
      <c r="C30" s="159"/>
      <c r="D30" s="154"/>
      <c r="E30" s="155"/>
      <c r="F30" s="156"/>
      <c r="G30" s="132" t="str">
        <f t="shared" si="0"/>
        <v>休</v>
      </c>
      <c r="H30" s="157"/>
      <c r="I30" s="157"/>
      <c r="J30" s="157"/>
      <c r="K30" s="158"/>
      <c r="L30" s="364"/>
      <c r="M30" s="365"/>
      <c r="N30" s="365"/>
      <c r="O30" s="365"/>
      <c r="P30" s="365"/>
      <c r="Q30" s="366"/>
    </row>
    <row r="31" spans="1:17" s="177" customFormat="1" x14ac:dyDescent="0.3">
      <c r="A31" s="169">
        <v>43828</v>
      </c>
      <c r="B31" s="170" t="s">
        <v>70</v>
      </c>
      <c r="C31" s="141"/>
      <c r="D31" s="135"/>
      <c r="E31" s="136"/>
      <c r="F31" s="137"/>
      <c r="G31" s="138" t="str">
        <f t="shared" si="0"/>
        <v>休</v>
      </c>
      <c r="H31" s="139"/>
      <c r="I31" s="139"/>
      <c r="J31" s="139"/>
      <c r="K31" s="140"/>
      <c r="L31" s="193"/>
      <c r="M31" s="193"/>
      <c r="N31" s="193"/>
      <c r="O31" s="193"/>
      <c r="P31" s="193"/>
      <c r="Q31" s="193"/>
    </row>
    <row r="32" spans="1:17" x14ac:dyDescent="0.3">
      <c r="A32" s="169">
        <v>43829</v>
      </c>
      <c r="B32" s="170" t="s">
        <v>73</v>
      </c>
      <c r="C32" s="141"/>
      <c r="D32" s="135"/>
      <c r="E32" s="136"/>
      <c r="F32" s="137"/>
      <c r="G32" s="138" t="str">
        <f t="shared" si="0"/>
        <v>休</v>
      </c>
      <c r="H32" s="139"/>
      <c r="I32" s="139"/>
      <c r="J32" s="139"/>
      <c r="K32" s="140"/>
      <c r="L32" s="179"/>
      <c r="M32" s="179"/>
      <c r="N32" s="179"/>
      <c r="O32" s="179"/>
      <c r="P32" s="179"/>
      <c r="Q32" s="179"/>
    </row>
    <row r="33" spans="1:17" s="177" customFormat="1" x14ac:dyDescent="0.3">
      <c r="A33" s="169">
        <v>43830</v>
      </c>
      <c r="B33" s="170" t="s">
        <v>72</v>
      </c>
      <c r="C33" s="141"/>
      <c r="D33" s="135"/>
      <c r="E33" s="136"/>
      <c r="F33" s="137"/>
      <c r="G33" s="138" t="str">
        <f t="shared" si="0"/>
        <v>休</v>
      </c>
      <c r="H33" s="139"/>
      <c r="I33" s="139"/>
      <c r="J33" s="139"/>
      <c r="K33" s="140"/>
      <c r="L33" s="179"/>
      <c r="M33" s="179"/>
      <c r="N33" s="179"/>
      <c r="O33" s="179"/>
      <c r="P33" s="179"/>
      <c r="Q33" s="179"/>
    </row>
    <row r="34" spans="1:17" x14ac:dyDescent="0.3">
      <c r="A34" s="10"/>
      <c r="B34" s="24"/>
      <c r="C34" s="10"/>
      <c r="D34" s="12"/>
      <c r="E34" s="10"/>
      <c r="F34" s="10"/>
      <c r="G34" s="25">
        <f>SUM(G3:G33)</f>
        <v>0</v>
      </c>
      <c r="H34" s="26">
        <f>SUM(H3:H33)</f>
        <v>0</v>
      </c>
      <c r="I34" s="27">
        <f>SUM(I3:I33)</f>
        <v>0</v>
      </c>
      <c r="J34" s="27">
        <f>SUM(J3:J33)</f>
        <v>0</v>
      </c>
      <c r="K34" s="10"/>
      <c r="L34" s="10"/>
      <c r="M34" s="10"/>
      <c r="N34" s="10"/>
      <c r="O34" s="10"/>
      <c r="P34" s="10"/>
      <c r="Q34" s="10"/>
    </row>
  </sheetData>
  <mergeCells count="1">
    <mergeCell ref="L2:Q30"/>
  </mergeCells>
  <phoneticPr fontId="26" type="noConversion"/>
  <pageMargins left="0.7" right="0.7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34"/>
  <sheetViews>
    <sheetView zoomScale="80" zoomScaleNormal="80" workbookViewId="0">
      <selection activeCell="F16" sqref="F16"/>
    </sheetView>
  </sheetViews>
  <sheetFormatPr defaultRowHeight="16.5" x14ac:dyDescent="0.3"/>
  <cols>
    <col min="1" max="1" width="10.625" bestFit="1" customWidth="1"/>
  </cols>
  <sheetData>
    <row r="1" spans="1:17" x14ac:dyDescent="0.3">
      <c r="A1" s="10"/>
      <c r="B1" s="10"/>
      <c r="C1" s="11" t="s">
        <v>48</v>
      </c>
      <c r="D1" s="12"/>
      <c r="E1" s="13" t="s">
        <v>49</v>
      </c>
      <c r="F1" s="14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17.25" customHeight="1" x14ac:dyDescent="0.3">
      <c r="A2" s="15" t="s">
        <v>44</v>
      </c>
      <c r="B2" s="16" t="s">
        <v>47</v>
      </c>
      <c r="C2" s="17" t="s">
        <v>74</v>
      </c>
      <c r="D2" s="18" t="s">
        <v>69</v>
      </c>
      <c r="E2" s="19" t="s">
        <v>74</v>
      </c>
      <c r="F2" s="20" t="s">
        <v>69</v>
      </c>
      <c r="G2" s="21" t="s">
        <v>40</v>
      </c>
      <c r="H2" s="22" t="s">
        <v>31</v>
      </c>
      <c r="I2" s="22" t="s">
        <v>45</v>
      </c>
      <c r="J2" s="21" t="s">
        <v>3</v>
      </c>
      <c r="K2" s="23" t="s">
        <v>42</v>
      </c>
      <c r="L2" s="355" t="s">
        <v>0</v>
      </c>
      <c r="M2" s="356"/>
      <c r="N2" s="356"/>
      <c r="O2" s="356"/>
      <c r="P2" s="356"/>
      <c r="Q2" s="357"/>
    </row>
    <row r="3" spans="1:17" s="177" customFormat="1" x14ac:dyDescent="0.3">
      <c r="A3" s="169">
        <v>43770</v>
      </c>
      <c r="B3" s="170" t="s">
        <v>68</v>
      </c>
      <c r="C3" s="134"/>
      <c r="D3" s="135"/>
      <c r="E3" s="136"/>
      <c r="F3" s="171"/>
      <c r="G3" s="138" t="str">
        <f t="shared" ref="G3:G33" si="0">IF(AND(C3=0,E3=0,D3=0,F3=0),"休",IF(OR(C3=0,E3=0,),"시간확인",IF(C3&gt;E3,IF(D3&gt;0,((24-C3-1)+E3)+(((60-D3)+F3)/60),((24-C3)+E3)+((D3+F3)/60)),IF(D3&gt;0,(E3-C3-1)+(((60-D3)+F3)/60),(E3-C3)+((D3+F3)/60)))))</f>
        <v>休</v>
      </c>
      <c r="H3" s="172"/>
      <c r="I3" s="172"/>
      <c r="J3" s="172"/>
      <c r="K3" s="173"/>
      <c r="L3" s="358"/>
      <c r="M3" s="359"/>
      <c r="N3" s="359"/>
      <c r="O3" s="359"/>
      <c r="P3" s="359"/>
      <c r="Q3" s="360"/>
    </row>
    <row r="4" spans="1:17" x14ac:dyDescent="0.3">
      <c r="A4" s="142">
        <v>43771</v>
      </c>
      <c r="B4" s="143" t="s">
        <v>71</v>
      </c>
      <c r="C4" s="144"/>
      <c r="D4" s="145"/>
      <c r="E4" s="146"/>
      <c r="F4" s="147"/>
      <c r="G4" s="148" t="str">
        <f t="shared" si="0"/>
        <v>休</v>
      </c>
      <c r="H4" s="149"/>
      <c r="I4" s="149"/>
      <c r="J4" s="149"/>
      <c r="K4" s="150"/>
      <c r="L4" s="358"/>
      <c r="M4" s="359"/>
      <c r="N4" s="359"/>
      <c r="O4" s="359"/>
      <c r="P4" s="359"/>
      <c r="Q4" s="360"/>
    </row>
    <row r="5" spans="1:17" s="177" customFormat="1" x14ac:dyDescent="0.3">
      <c r="A5" s="151">
        <v>43772</v>
      </c>
      <c r="B5" s="152" t="s">
        <v>75</v>
      </c>
      <c r="C5" s="153"/>
      <c r="D5" s="154"/>
      <c r="E5" s="155"/>
      <c r="F5" s="156"/>
      <c r="G5" s="132" t="str">
        <f t="shared" si="0"/>
        <v>休</v>
      </c>
      <c r="H5" s="157"/>
      <c r="I5" s="157"/>
      <c r="J5" s="157"/>
      <c r="K5" s="158"/>
      <c r="L5" s="358"/>
      <c r="M5" s="359"/>
      <c r="N5" s="359"/>
      <c r="O5" s="359"/>
      <c r="P5" s="359"/>
      <c r="Q5" s="360"/>
    </row>
    <row r="6" spans="1:17" s="178" customFormat="1" x14ac:dyDescent="0.3">
      <c r="A6" s="169">
        <v>43773</v>
      </c>
      <c r="B6" s="170" t="s">
        <v>70</v>
      </c>
      <c r="C6" s="134"/>
      <c r="D6" s="135"/>
      <c r="E6" s="136"/>
      <c r="F6" s="137"/>
      <c r="G6" s="138" t="str">
        <f t="shared" si="0"/>
        <v>休</v>
      </c>
      <c r="H6" s="139"/>
      <c r="I6" s="139"/>
      <c r="J6" s="139"/>
      <c r="K6" s="140"/>
      <c r="L6" s="358"/>
      <c r="M6" s="359"/>
      <c r="N6" s="359"/>
      <c r="O6" s="359"/>
      <c r="P6" s="359"/>
      <c r="Q6" s="360"/>
    </row>
    <row r="7" spans="1:17" x14ac:dyDescent="0.3">
      <c r="A7" s="169">
        <v>43774</v>
      </c>
      <c r="B7" s="170" t="s">
        <v>73</v>
      </c>
      <c r="C7" s="134"/>
      <c r="D7" s="135"/>
      <c r="E7" s="136"/>
      <c r="F7" s="137"/>
      <c r="G7" s="138" t="str">
        <f t="shared" si="0"/>
        <v>休</v>
      </c>
      <c r="H7" s="139"/>
      <c r="I7" s="139"/>
      <c r="J7" s="139"/>
      <c r="K7" s="140"/>
      <c r="L7" s="358"/>
      <c r="M7" s="359"/>
      <c r="N7" s="359"/>
      <c r="O7" s="359"/>
      <c r="P7" s="359"/>
      <c r="Q7" s="360"/>
    </row>
    <row r="8" spans="1:17" s="176" customFormat="1" x14ac:dyDescent="0.3">
      <c r="A8" s="169">
        <v>43775</v>
      </c>
      <c r="B8" s="170" t="s">
        <v>72</v>
      </c>
      <c r="C8" s="134"/>
      <c r="D8" s="135"/>
      <c r="E8" s="136"/>
      <c r="F8" s="137"/>
      <c r="G8" s="138" t="str">
        <f t="shared" si="0"/>
        <v>休</v>
      </c>
      <c r="H8" s="139"/>
      <c r="I8" s="139"/>
      <c r="J8" s="139"/>
      <c r="K8" s="140"/>
      <c r="L8" s="358"/>
      <c r="M8" s="359"/>
      <c r="N8" s="359"/>
      <c r="O8" s="359"/>
      <c r="P8" s="359"/>
      <c r="Q8" s="360"/>
    </row>
    <row r="9" spans="1:17" s="178" customFormat="1" x14ac:dyDescent="0.3">
      <c r="A9" s="169">
        <v>43776</v>
      </c>
      <c r="B9" s="170" t="s">
        <v>67</v>
      </c>
      <c r="C9" s="134"/>
      <c r="D9" s="135"/>
      <c r="E9" s="136"/>
      <c r="F9" s="137"/>
      <c r="G9" s="138" t="str">
        <f t="shared" si="0"/>
        <v>休</v>
      </c>
      <c r="H9" s="139"/>
      <c r="I9" s="139"/>
      <c r="J9" s="139"/>
      <c r="K9" s="140"/>
      <c r="L9" s="358"/>
      <c r="M9" s="359"/>
      <c r="N9" s="359"/>
      <c r="O9" s="359"/>
      <c r="P9" s="359"/>
      <c r="Q9" s="360"/>
    </row>
    <row r="10" spans="1:17" s="177" customFormat="1" x14ac:dyDescent="0.3">
      <c r="A10" s="169">
        <v>43777</v>
      </c>
      <c r="B10" s="170" t="s">
        <v>68</v>
      </c>
      <c r="C10" s="134"/>
      <c r="D10" s="135"/>
      <c r="E10" s="136"/>
      <c r="F10" s="137"/>
      <c r="G10" s="138" t="str">
        <f t="shared" si="0"/>
        <v>休</v>
      </c>
      <c r="H10" s="139"/>
      <c r="I10" s="139"/>
      <c r="J10" s="139"/>
      <c r="K10" s="140"/>
      <c r="L10" s="358"/>
      <c r="M10" s="359"/>
      <c r="N10" s="359"/>
      <c r="O10" s="359"/>
      <c r="P10" s="359"/>
      <c r="Q10" s="360"/>
    </row>
    <row r="11" spans="1:17" x14ac:dyDescent="0.3">
      <c r="A11" s="142">
        <v>43778</v>
      </c>
      <c r="B11" s="143" t="s">
        <v>71</v>
      </c>
      <c r="C11" s="144"/>
      <c r="D11" s="145"/>
      <c r="E11" s="146"/>
      <c r="F11" s="147"/>
      <c r="G11" s="148" t="str">
        <f t="shared" si="0"/>
        <v>休</v>
      </c>
      <c r="H11" s="149"/>
      <c r="I11" s="149"/>
      <c r="J11" s="149"/>
      <c r="K11" s="150"/>
      <c r="L11" s="358"/>
      <c r="M11" s="359"/>
      <c r="N11" s="359"/>
      <c r="O11" s="359"/>
      <c r="P11" s="359"/>
      <c r="Q11" s="360"/>
    </row>
    <row r="12" spans="1:17" s="177" customFormat="1" x14ac:dyDescent="0.3">
      <c r="A12" s="151">
        <v>43779</v>
      </c>
      <c r="B12" s="152" t="s">
        <v>75</v>
      </c>
      <c r="C12" s="153"/>
      <c r="D12" s="154"/>
      <c r="E12" s="155"/>
      <c r="F12" s="156"/>
      <c r="G12" s="132" t="str">
        <f t="shared" si="0"/>
        <v>休</v>
      </c>
      <c r="H12" s="157"/>
      <c r="I12" s="157"/>
      <c r="J12" s="157"/>
      <c r="K12" s="158"/>
      <c r="L12" s="358"/>
      <c r="M12" s="359"/>
      <c r="N12" s="359"/>
      <c r="O12" s="359"/>
      <c r="P12" s="359"/>
      <c r="Q12" s="360"/>
    </row>
    <row r="13" spans="1:17" s="178" customFormat="1" x14ac:dyDescent="0.3">
      <c r="A13" s="169">
        <v>43780</v>
      </c>
      <c r="B13" s="170" t="s">
        <v>70</v>
      </c>
      <c r="C13" s="181"/>
      <c r="D13" s="182"/>
      <c r="E13" s="183"/>
      <c r="F13" s="184"/>
      <c r="G13" s="185" t="str">
        <f t="shared" si="0"/>
        <v>休</v>
      </c>
      <c r="H13" s="186"/>
      <c r="I13" s="186"/>
      <c r="J13" s="186"/>
      <c r="K13" s="187"/>
      <c r="L13" s="358"/>
      <c r="M13" s="359"/>
      <c r="N13" s="359"/>
      <c r="O13" s="359"/>
      <c r="P13" s="359"/>
      <c r="Q13" s="360"/>
    </row>
    <row r="14" spans="1:17" s="189" customFormat="1" x14ac:dyDescent="0.3">
      <c r="A14" s="169">
        <v>43781</v>
      </c>
      <c r="B14" s="170" t="s">
        <v>73</v>
      </c>
      <c r="C14" s="195"/>
      <c r="D14" s="195"/>
      <c r="E14" s="195"/>
      <c r="F14" s="195"/>
      <c r="G14" s="195" t="str">
        <f t="shared" si="0"/>
        <v>休</v>
      </c>
      <c r="H14" s="195"/>
      <c r="I14" s="195"/>
      <c r="J14" s="195"/>
      <c r="K14" s="195"/>
      <c r="L14" s="361"/>
      <c r="M14" s="362"/>
      <c r="N14" s="362"/>
      <c r="O14" s="362"/>
      <c r="P14" s="362"/>
      <c r="Q14" s="363"/>
    </row>
    <row r="15" spans="1:17" s="189" customFormat="1" x14ac:dyDescent="0.3">
      <c r="A15" s="169">
        <v>43782</v>
      </c>
      <c r="B15" s="170" t="s">
        <v>72</v>
      </c>
      <c r="C15" s="195"/>
      <c r="D15" s="195"/>
      <c r="E15" s="195"/>
      <c r="F15" s="195"/>
      <c r="G15" s="195" t="str">
        <f t="shared" si="0"/>
        <v>休</v>
      </c>
      <c r="H15" s="195"/>
      <c r="I15" s="195"/>
      <c r="J15" s="195"/>
      <c r="K15" s="195"/>
      <c r="L15" s="361"/>
      <c r="M15" s="362"/>
      <c r="N15" s="362"/>
      <c r="O15" s="362"/>
      <c r="P15" s="362"/>
      <c r="Q15" s="363"/>
    </row>
    <row r="16" spans="1:17" s="189" customFormat="1" x14ac:dyDescent="0.3">
      <c r="A16" s="169">
        <v>43783</v>
      </c>
      <c r="B16" s="170" t="s">
        <v>67</v>
      </c>
      <c r="C16" s="195"/>
      <c r="D16" s="195"/>
      <c r="E16" s="195"/>
      <c r="F16" s="195"/>
      <c r="G16" s="195" t="str">
        <f t="shared" si="0"/>
        <v>休</v>
      </c>
      <c r="H16" s="195"/>
      <c r="I16" s="195"/>
      <c r="J16" s="195"/>
      <c r="K16" s="195"/>
      <c r="L16" s="361"/>
      <c r="M16" s="362"/>
      <c r="N16" s="362"/>
      <c r="O16" s="362"/>
      <c r="P16" s="362"/>
      <c r="Q16" s="363"/>
    </row>
    <row r="17" spans="1:17" s="189" customFormat="1" x14ac:dyDescent="0.3">
      <c r="A17" s="169">
        <v>43784</v>
      </c>
      <c r="B17" s="170" t="s">
        <v>68</v>
      </c>
      <c r="C17" s="139"/>
      <c r="D17" s="139"/>
      <c r="E17" s="139"/>
      <c r="F17" s="139"/>
      <c r="G17" s="196" t="str">
        <f t="shared" si="0"/>
        <v>休</v>
      </c>
      <c r="H17" s="139"/>
      <c r="I17" s="139"/>
      <c r="J17" s="139"/>
      <c r="K17" s="139"/>
      <c r="L17" s="358"/>
      <c r="M17" s="359"/>
      <c r="N17" s="359"/>
      <c r="O17" s="359"/>
      <c r="P17" s="359"/>
      <c r="Q17" s="360"/>
    </row>
    <row r="18" spans="1:17" x14ac:dyDescent="0.3">
      <c r="A18" s="142">
        <v>43785</v>
      </c>
      <c r="B18" s="143" t="s">
        <v>71</v>
      </c>
      <c r="C18" s="144"/>
      <c r="D18" s="145"/>
      <c r="E18" s="146"/>
      <c r="F18" s="147"/>
      <c r="G18" s="148" t="str">
        <f t="shared" si="0"/>
        <v>休</v>
      </c>
      <c r="H18" s="149"/>
      <c r="I18" s="149"/>
      <c r="J18" s="149"/>
      <c r="K18" s="150"/>
      <c r="L18" s="358"/>
      <c r="M18" s="359"/>
      <c r="N18" s="359"/>
      <c r="O18" s="359"/>
      <c r="P18" s="359"/>
      <c r="Q18" s="360"/>
    </row>
    <row r="19" spans="1:17" s="177" customFormat="1" x14ac:dyDescent="0.3">
      <c r="A19" s="151">
        <v>43786</v>
      </c>
      <c r="B19" s="152" t="s">
        <v>75</v>
      </c>
      <c r="C19" s="153"/>
      <c r="D19" s="154"/>
      <c r="E19" s="155"/>
      <c r="F19" s="156"/>
      <c r="G19" s="132" t="str">
        <f t="shared" si="0"/>
        <v>休</v>
      </c>
      <c r="H19" s="157"/>
      <c r="I19" s="157"/>
      <c r="J19" s="157"/>
      <c r="K19" s="158"/>
      <c r="L19" s="358"/>
      <c r="M19" s="359"/>
      <c r="N19" s="359"/>
      <c r="O19" s="359"/>
      <c r="P19" s="359"/>
      <c r="Q19" s="360"/>
    </row>
    <row r="20" spans="1:17" s="178" customFormat="1" x14ac:dyDescent="0.3">
      <c r="A20" s="169">
        <v>43787</v>
      </c>
      <c r="B20" s="170" t="s">
        <v>70</v>
      </c>
      <c r="C20" s="134"/>
      <c r="D20" s="135"/>
      <c r="E20" s="136"/>
      <c r="F20" s="137"/>
      <c r="G20" s="138" t="str">
        <f t="shared" si="0"/>
        <v>休</v>
      </c>
      <c r="H20" s="139"/>
      <c r="I20" s="139"/>
      <c r="J20" s="139"/>
      <c r="K20" s="140"/>
      <c r="L20" s="358"/>
      <c r="M20" s="359"/>
      <c r="N20" s="359"/>
      <c r="O20" s="359"/>
      <c r="P20" s="359"/>
      <c r="Q20" s="360"/>
    </row>
    <row r="21" spans="1:17" x14ac:dyDescent="0.3">
      <c r="A21" s="169">
        <v>43788</v>
      </c>
      <c r="B21" s="170" t="s">
        <v>73</v>
      </c>
      <c r="C21" s="134"/>
      <c r="D21" s="135"/>
      <c r="E21" s="136"/>
      <c r="F21" s="137"/>
      <c r="G21" s="138" t="str">
        <f t="shared" si="0"/>
        <v>休</v>
      </c>
      <c r="H21" s="139"/>
      <c r="I21" s="139"/>
      <c r="J21" s="139"/>
      <c r="K21" s="140"/>
      <c r="L21" s="358"/>
      <c r="M21" s="359"/>
      <c r="N21" s="359"/>
      <c r="O21" s="359"/>
      <c r="P21" s="359"/>
      <c r="Q21" s="360"/>
    </row>
    <row r="22" spans="1:17" s="176" customFormat="1" x14ac:dyDescent="0.3">
      <c r="A22" s="169">
        <v>43789</v>
      </c>
      <c r="B22" s="170" t="s">
        <v>72</v>
      </c>
      <c r="C22" s="134"/>
      <c r="D22" s="135"/>
      <c r="E22" s="136"/>
      <c r="F22" s="137"/>
      <c r="G22" s="138" t="str">
        <f t="shared" si="0"/>
        <v>休</v>
      </c>
      <c r="H22" s="139"/>
      <c r="I22" s="139"/>
      <c r="J22" s="139"/>
      <c r="K22" s="140"/>
      <c r="L22" s="358"/>
      <c r="M22" s="359"/>
      <c r="N22" s="359"/>
      <c r="O22" s="359"/>
      <c r="P22" s="359"/>
      <c r="Q22" s="360"/>
    </row>
    <row r="23" spans="1:17" s="178" customFormat="1" x14ac:dyDescent="0.3">
      <c r="A23" s="169">
        <v>43790</v>
      </c>
      <c r="B23" s="170" t="s">
        <v>67</v>
      </c>
      <c r="C23" s="134"/>
      <c r="D23" s="135"/>
      <c r="E23" s="136"/>
      <c r="F23" s="137"/>
      <c r="G23" s="138" t="str">
        <f t="shared" si="0"/>
        <v>休</v>
      </c>
      <c r="H23" s="139"/>
      <c r="I23" s="139"/>
      <c r="J23" s="139"/>
      <c r="K23" s="140"/>
      <c r="L23" s="358"/>
      <c r="M23" s="359"/>
      <c r="N23" s="359"/>
      <c r="O23" s="359"/>
      <c r="P23" s="359"/>
      <c r="Q23" s="360"/>
    </row>
    <row r="24" spans="1:17" s="177" customFormat="1" x14ac:dyDescent="0.3">
      <c r="A24" s="169">
        <v>43791</v>
      </c>
      <c r="B24" s="170" t="s">
        <v>68</v>
      </c>
      <c r="C24" s="134"/>
      <c r="D24" s="135"/>
      <c r="E24" s="136"/>
      <c r="F24" s="137"/>
      <c r="G24" s="138" t="str">
        <f t="shared" si="0"/>
        <v>休</v>
      </c>
      <c r="H24" s="139"/>
      <c r="I24" s="139"/>
      <c r="J24" s="139"/>
      <c r="K24" s="140"/>
      <c r="L24" s="358"/>
      <c r="M24" s="359"/>
      <c r="N24" s="359"/>
      <c r="O24" s="359"/>
      <c r="P24" s="359"/>
      <c r="Q24" s="360"/>
    </row>
    <row r="25" spans="1:17" x14ac:dyDescent="0.3">
      <c r="A25" s="142">
        <v>43792</v>
      </c>
      <c r="B25" s="143" t="s">
        <v>71</v>
      </c>
      <c r="C25" s="144"/>
      <c r="D25" s="145"/>
      <c r="E25" s="146"/>
      <c r="F25" s="147"/>
      <c r="G25" s="148" t="str">
        <f t="shared" si="0"/>
        <v>休</v>
      </c>
      <c r="H25" s="149"/>
      <c r="I25" s="149"/>
      <c r="J25" s="149"/>
      <c r="K25" s="150"/>
      <c r="L25" s="358"/>
      <c r="M25" s="359"/>
      <c r="N25" s="359"/>
      <c r="O25" s="359"/>
      <c r="P25" s="359"/>
      <c r="Q25" s="360"/>
    </row>
    <row r="26" spans="1:17" s="177" customFormat="1" x14ac:dyDescent="0.3">
      <c r="A26" s="151">
        <v>43793</v>
      </c>
      <c r="B26" s="152" t="s">
        <v>75</v>
      </c>
      <c r="C26" s="153"/>
      <c r="D26" s="154"/>
      <c r="E26" s="155"/>
      <c r="F26" s="156"/>
      <c r="G26" s="132" t="str">
        <f t="shared" si="0"/>
        <v>休</v>
      </c>
      <c r="H26" s="157"/>
      <c r="I26" s="157"/>
      <c r="J26" s="157"/>
      <c r="K26" s="158"/>
      <c r="L26" s="358"/>
      <c r="M26" s="359"/>
      <c r="N26" s="359"/>
      <c r="O26" s="359"/>
      <c r="P26" s="359"/>
      <c r="Q26" s="360"/>
    </row>
    <row r="27" spans="1:17" s="178" customFormat="1" x14ac:dyDescent="0.3">
      <c r="A27" s="169">
        <v>43794</v>
      </c>
      <c r="B27" s="170" t="s">
        <v>70</v>
      </c>
      <c r="C27" s="134"/>
      <c r="D27" s="135"/>
      <c r="E27" s="136"/>
      <c r="F27" s="137"/>
      <c r="G27" s="138" t="str">
        <f t="shared" si="0"/>
        <v>休</v>
      </c>
      <c r="H27" s="139"/>
      <c r="I27" s="139"/>
      <c r="J27" s="139"/>
      <c r="K27" s="140"/>
      <c r="L27" s="358"/>
      <c r="M27" s="359"/>
      <c r="N27" s="359"/>
      <c r="O27" s="359"/>
      <c r="P27" s="359"/>
      <c r="Q27" s="360"/>
    </row>
    <row r="28" spans="1:17" x14ac:dyDescent="0.3">
      <c r="A28" s="169">
        <v>43795</v>
      </c>
      <c r="B28" s="170" t="s">
        <v>73</v>
      </c>
      <c r="C28" s="134"/>
      <c r="D28" s="135"/>
      <c r="E28" s="136"/>
      <c r="F28" s="137"/>
      <c r="G28" s="138" t="str">
        <f t="shared" si="0"/>
        <v>休</v>
      </c>
      <c r="H28" s="139"/>
      <c r="I28" s="139"/>
      <c r="J28" s="139"/>
      <c r="K28" s="140"/>
      <c r="L28" s="358"/>
      <c r="M28" s="359"/>
      <c r="N28" s="359"/>
      <c r="O28" s="359"/>
      <c r="P28" s="359"/>
      <c r="Q28" s="360"/>
    </row>
    <row r="29" spans="1:17" s="176" customFormat="1" x14ac:dyDescent="0.3">
      <c r="A29" s="169">
        <v>43796</v>
      </c>
      <c r="B29" s="170" t="s">
        <v>72</v>
      </c>
      <c r="C29" s="134"/>
      <c r="D29" s="135"/>
      <c r="E29" s="136"/>
      <c r="F29" s="137"/>
      <c r="G29" s="138" t="str">
        <f t="shared" si="0"/>
        <v>休</v>
      </c>
      <c r="H29" s="139"/>
      <c r="I29" s="139"/>
      <c r="J29" s="139"/>
      <c r="K29" s="140"/>
      <c r="L29" s="358"/>
      <c r="M29" s="359"/>
      <c r="N29" s="359"/>
      <c r="O29" s="359"/>
      <c r="P29" s="359"/>
      <c r="Q29" s="360"/>
    </row>
    <row r="30" spans="1:17" s="178" customFormat="1" x14ac:dyDescent="0.3">
      <c r="A30" s="169">
        <v>43797</v>
      </c>
      <c r="B30" s="170" t="s">
        <v>67</v>
      </c>
      <c r="C30" s="141"/>
      <c r="D30" s="135"/>
      <c r="E30" s="136"/>
      <c r="F30" s="137"/>
      <c r="G30" s="138" t="str">
        <f t="shared" si="0"/>
        <v>休</v>
      </c>
      <c r="H30" s="139"/>
      <c r="I30" s="139"/>
      <c r="J30" s="139"/>
      <c r="K30" s="140"/>
      <c r="L30" s="364"/>
      <c r="M30" s="365"/>
      <c r="N30" s="365"/>
      <c r="O30" s="365"/>
      <c r="P30" s="365"/>
      <c r="Q30" s="366"/>
    </row>
    <row r="31" spans="1:17" s="177" customFormat="1" x14ac:dyDescent="0.3">
      <c r="A31" s="169">
        <v>43798</v>
      </c>
      <c r="B31" s="170" t="s">
        <v>68</v>
      </c>
      <c r="C31" s="141"/>
      <c r="D31" s="135"/>
      <c r="E31" s="136"/>
      <c r="F31" s="137"/>
      <c r="G31" s="138" t="str">
        <f t="shared" si="0"/>
        <v>休</v>
      </c>
      <c r="H31" s="139"/>
      <c r="I31" s="139"/>
      <c r="J31" s="139"/>
      <c r="K31" s="140"/>
      <c r="L31" s="193"/>
      <c r="M31" s="193"/>
      <c r="N31" s="193"/>
      <c r="O31" s="193"/>
      <c r="P31" s="193"/>
      <c r="Q31" s="193"/>
    </row>
    <row r="32" spans="1:17" x14ac:dyDescent="0.3">
      <c r="A32" s="142">
        <v>43799</v>
      </c>
      <c r="B32" s="143" t="s">
        <v>71</v>
      </c>
      <c r="C32" s="201"/>
      <c r="D32" s="145"/>
      <c r="E32" s="146"/>
      <c r="F32" s="147"/>
      <c r="G32" s="148" t="str">
        <f t="shared" si="0"/>
        <v>休</v>
      </c>
      <c r="H32" s="149"/>
      <c r="I32" s="149"/>
      <c r="J32" s="149"/>
      <c r="K32" s="150"/>
      <c r="L32" s="179"/>
      <c r="M32" s="179"/>
      <c r="N32" s="179"/>
      <c r="O32" s="179"/>
      <c r="P32" s="179"/>
      <c r="Q32" s="179"/>
    </row>
    <row r="33" spans="1:17" s="177" customFormat="1" x14ac:dyDescent="0.3">
      <c r="A33" s="151">
        <v>43800</v>
      </c>
      <c r="B33" s="152" t="s">
        <v>75</v>
      </c>
      <c r="C33" s="159"/>
      <c r="D33" s="154"/>
      <c r="E33" s="155"/>
      <c r="F33" s="156"/>
      <c r="G33" s="132" t="str">
        <f t="shared" si="0"/>
        <v>休</v>
      </c>
      <c r="H33" s="157"/>
      <c r="I33" s="157"/>
      <c r="J33" s="157"/>
      <c r="K33" s="158"/>
      <c r="L33" s="179"/>
      <c r="M33" s="179"/>
      <c r="N33" s="179"/>
      <c r="O33" s="179"/>
      <c r="P33" s="179"/>
      <c r="Q33" s="179"/>
    </row>
    <row r="34" spans="1:17" x14ac:dyDescent="0.3">
      <c r="A34" s="10"/>
      <c r="B34" s="24"/>
      <c r="C34" s="10"/>
      <c r="D34" s="12"/>
      <c r="E34" s="10"/>
      <c r="F34" s="10"/>
      <c r="G34" s="25">
        <f>SUM(G3:G33)</f>
        <v>0</v>
      </c>
      <c r="H34" s="26">
        <f>SUM(H3:H33)</f>
        <v>0</v>
      </c>
      <c r="I34" s="27">
        <f>SUM(I3:I33)</f>
        <v>0</v>
      </c>
      <c r="J34" s="27">
        <f>SUM(J3:J33)</f>
        <v>0</v>
      </c>
      <c r="K34" s="10"/>
      <c r="L34" s="10"/>
      <c r="M34" s="10"/>
      <c r="N34" s="10"/>
      <c r="O34" s="10"/>
      <c r="P34" s="10"/>
      <c r="Q34" s="10"/>
    </row>
  </sheetData>
  <mergeCells count="1">
    <mergeCell ref="L2:Q30"/>
  </mergeCells>
  <phoneticPr fontId="26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Q33"/>
  <sheetViews>
    <sheetView zoomScale="80" zoomScaleNormal="80" workbookViewId="0">
      <selection activeCell="J14" sqref="J14"/>
    </sheetView>
  </sheetViews>
  <sheetFormatPr defaultRowHeight="16.5" x14ac:dyDescent="0.3"/>
  <cols>
    <col min="1" max="1" width="10.625" bestFit="1" customWidth="1"/>
    <col min="3" max="3" width="8.875" bestFit="1" customWidth="1"/>
    <col min="5" max="5" width="8.875" bestFit="1" customWidth="1"/>
  </cols>
  <sheetData>
    <row r="1" spans="1:17" x14ac:dyDescent="0.3">
      <c r="A1" s="10"/>
      <c r="B1" s="10"/>
      <c r="C1" s="11" t="s">
        <v>48</v>
      </c>
      <c r="D1" s="12"/>
      <c r="E1" s="13" t="s">
        <v>49</v>
      </c>
      <c r="F1" s="14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17.25" customHeight="1" thickBot="1" x14ac:dyDescent="0.35">
      <c r="A2" s="15" t="s">
        <v>44</v>
      </c>
      <c r="B2" s="16" t="s">
        <v>47</v>
      </c>
      <c r="C2" s="17" t="s">
        <v>74</v>
      </c>
      <c r="D2" s="18" t="s">
        <v>69</v>
      </c>
      <c r="E2" s="19" t="s">
        <v>74</v>
      </c>
      <c r="F2" s="20" t="s">
        <v>69</v>
      </c>
      <c r="G2" s="21" t="s">
        <v>40</v>
      </c>
      <c r="H2" s="22" t="s">
        <v>31</v>
      </c>
      <c r="I2" s="22" t="s">
        <v>45</v>
      </c>
      <c r="J2" s="21" t="s">
        <v>3</v>
      </c>
      <c r="K2" s="23" t="s">
        <v>42</v>
      </c>
      <c r="L2" s="355" t="s">
        <v>0</v>
      </c>
      <c r="M2" s="356"/>
      <c r="N2" s="356"/>
      <c r="O2" s="356"/>
      <c r="P2" s="356"/>
      <c r="Q2" s="357"/>
    </row>
    <row r="3" spans="1:17" s="177" customFormat="1" ht="17.25" thickTop="1" x14ac:dyDescent="0.3">
      <c r="A3" s="272">
        <v>44928</v>
      </c>
      <c r="B3" s="279" t="s">
        <v>130</v>
      </c>
      <c r="C3" s="253"/>
      <c r="D3" s="254"/>
      <c r="E3" s="255"/>
      <c r="F3" s="260"/>
      <c r="G3" s="257" t="str">
        <f t="shared" ref="G3:G32" si="0">IF(AND(C3=0,E3=0,D3=0,F3=0),"休",IF(OR(C3=0,E3=0,),"시간확인",IF(C3&gt;E3,IF(D3&gt;0,((24-C3-1)+E3)+(((60-D3)+F3)/60),((24-C3)+E3)+((D3+F3)/60)),IF(D3&gt;0,(E3-C3-1)+(((60-D3)+F3)/60),(E3-C3)+((D3+F3)/60)))))</f>
        <v>休</v>
      </c>
      <c r="H3" s="261">
        <v>1</v>
      </c>
      <c r="I3" s="261"/>
      <c r="J3" s="261"/>
      <c r="K3" s="262"/>
      <c r="L3" s="358"/>
      <c r="M3" s="359"/>
      <c r="N3" s="359"/>
      <c r="O3" s="359"/>
      <c r="P3" s="359"/>
      <c r="Q3" s="360"/>
    </row>
    <row r="4" spans="1:17" s="178" customFormat="1" x14ac:dyDescent="0.3">
      <c r="A4" s="272">
        <v>44929</v>
      </c>
      <c r="B4" s="279" t="s">
        <v>125</v>
      </c>
      <c r="C4" s="253"/>
      <c r="D4" s="254"/>
      <c r="E4" s="255"/>
      <c r="F4" s="260"/>
      <c r="G4" s="267" t="str">
        <f t="shared" si="0"/>
        <v>休</v>
      </c>
      <c r="H4" s="268">
        <v>1</v>
      </c>
      <c r="I4" s="268"/>
      <c r="J4" s="268"/>
      <c r="K4" s="270"/>
      <c r="L4" s="358"/>
      <c r="M4" s="359"/>
      <c r="N4" s="359"/>
      <c r="O4" s="359"/>
      <c r="P4" s="359"/>
      <c r="Q4" s="360"/>
    </row>
    <row r="5" spans="1:17" s="248" customFormat="1" x14ac:dyDescent="0.3">
      <c r="A5" s="272">
        <v>44930</v>
      </c>
      <c r="B5" s="279" t="s">
        <v>131</v>
      </c>
      <c r="C5" s="253"/>
      <c r="D5" s="254"/>
      <c r="E5" s="255"/>
      <c r="F5" s="260"/>
      <c r="G5" s="269" t="str">
        <f t="shared" si="0"/>
        <v>休</v>
      </c>
      <c r="H5" s="269">
        <v>1</v>
      </c>
      <c r="I5" s="269"/>
      <c r="J5" s="269"/>
      <c r="K5" s="269"/>
      <c r="L5" s="361"/>
      <c r="M5" s="362"/>
      <c r="N5" s="362"/>
      <c r="O5" s="362"/>
      <c r="P5" s="362"/>
      <c r="Q5" s="363"/>
    </row>
    <row r="6" spans="1:17" s="250" customFormat="1" x14ac:dyDescent="0.3">
      <c r="A6" s="272">
        <v>44931</v>
      </c>
      <c r="B6" s="279" t="s">
        <v>127</v>
      </c>
      <c r="C6" s="269"/>
      <c r="D6" s="269"/>
      <c r="E6" s="269"/>
      <c r="F6" s="269"/>
      <c r="G6" s="269" t="str">
        <f t="shared" si="0"/>
        <v>休</v>
      </c>
      <c r="H6" s="269">
        <v>1</v>
      </c>
      <c r="I6" s="269"/>
      <c r="J6" s="269"/>
      <c r="K6" s="269"/>
      <c r="L6" s="361"/>
      <c r="M6" s="362"/>
      <c r="N6" s="362"/>
      <c r="O6" s="362"/>
      <c r="P6" s="362"/>
      <c r="Q6" s="363"/>
    </row>
    <row r="7" spans="1:17" s="189" customFormat="1" x14ac:dyDescent="0.3">
      <c r="A7" s="272">
        <v>44932</v>
      </c>
      <c r="B7" s="279" t="s">
        <v>128</v>
      </c>
      <c r="C7" s="269"/>
      <c r="D7" s="269"/>
      <c r="E7" s="269"/>
      <c r="F7" s="269"/>
      <c r="G7" s="269" t="str">
        <f t="shared" si="0"/>
        <v>休</v>
      </c>
      <c r="H7" s="269">
        <v>1</v>
      </c>
      <c r="I7" s="269"/>
      <c r="J7" s="269"/>
      <c r="K7" s="269"/>
      <c r="L7" s="361"/>
      <c r="M7" s="362"/>
      <c r="N7" s="362"/>
      <c r="O7" s="362"/>
      <c r="P7" s="362"/>
      <c r="Q7" s="363"/>
    </row>
    <row r="8" spans="1:17" s="189" customFormat="1" x14ac:dyDescent="0.3">
      <c r="A8" s="272">
        <v>44933</v>
      </c>
      <c r="B8" s="290" t="s">
        <v>129</v>
      </c>
      <c r="C8" s="291"/>
      <c r="D8" s="292"/>
      <c r="E8" s="293"/>
      <c r="F8" s="294"/>
      <c r="G8" s="298" t="str">
        <f t="shared" si="0"/>
        <v>休</v>
      </c>
      <c r="H8" s="296"/>
      <c r="I8" s="296"/>
      <c r="J8" s="296"/>
      <c r="K8" s="296"/>
      <c r="L8" s="358"/>
      <c r="M8" s="359"/>
      <c r="N8" s="359"/>
      <c r="O8" s="359"/>
      <c r="P8" s="359"/>
      <c r="Q8" s="360"/>
    </row>
    <row r="9" spans="1:17" x14ac:dyDescent="0.3">
      <c r="A9" s="272">
        <v>44934</v>
      </c>
      <c r="B9" s="289" t="s">
        <v>132</v>
      </c>
      <c r="C9" s="153"/>
      <c r="D9" s="154"/>
      <c r="E9" s="155"/>
      <c r="F9" s="156"/>
      <c r="G9" s="132" t="str">
        <f t="shared" si="0"/>
        <v>休</v>
      </c>
      <c r="H9" s="157"/>
      <c r="I9" s="157"/>
      <c r="J9" s="157"/>
      <c r="K9" s="158"/>
      <c r="L9" s="358"/>
      <c r="M9" s="359"/>
      <c r="N9" s="359"/>
      <c r="O9" s="359"/>
      <c r="P9" s="359"/>
      <c r="Q9" s="360"/>
    </row>
    <row r="10" spans="1:17" s="177" customFormat="1" x14ac:dyDescent="0.3">
      <c r="A10" s="272">
        <v>44935</v>
      </c>
      <c r="B10" s="279" t="s">
        <v>130</v>
      </c>
      <c r="C10" s="253"/>
      <c r="D10" s="254"/>
      <c r="E10" s="255"/>
      <c r="F10" s="260"/>
      <c r="G10" s="257" t="str">
        <f t="shared" si="0"/>
        <v>休</v>
      </c>
      <c r="H10" s="261"/>
      <c r="I10" s="261"/>
      <c r="J10" s="261"/>
      <c r="K10" s="262"/>
      <c r="L10" s="358"/>
      <c r="M10" s="359"/>
      <c r="N10" s="359"/>
      <c r="O10" s="359"/>
      <c r="P10" s="359"/>
      <c r="Q10" s="360"/>
    </row>
    <row r="11" spans="1:17" s="178" customFormat="1" x14ac:dyDescent="0.3">
      <c r="A11" s="272">
        <v>44936</v>
      </c>
      <c r="B11" s="279" t="s">
        <v>125</v>
      </c>
      <c r="C11" s="253"/>
      <c r="D11" s="254"/>
      <c r="E11" s="255"/>
      <c r="F11" s="260"/>
      <c r="G11" s="257" t="str">
        <f t="shared" si="0"/>
        <v>休</v>
      </c>
      <c r="H11" s="261"/>
      <c r="I11" s="261"/>
      <c r="J11" s="261"/>
      <c r="K11" s="262"/>
      <c r="L11" s="358"/>
      <c r="M11" s="359"/>
      <c r="N11" s="359"/>
      <c r="O11" s="359"/>
      <c r="P11" s="359"/>
      <c r="Q11" s="360"/>
    </row>
    <row r="12" spans="1:17" s="247" customFormat="1" x14ac:dyDescent="0.3">
      <c r="A12" s="272">
        <v>44937</v>
      </c>
      <c r="B12" s="279" t="s">
        <v>126</v>
      </c>
      <c r="C12" s="253"/>
      <c r="D12" s="254"/>
      <c r="E12" s="255"/>
      <c r="F12" s="260"/>
      <c r="G12" s="257" t="str">
        <f t="shared" si="0"/>
        <v>休</v>
      </c>
      <c r="H12" s="261"/>
      <c r="I12" s="261"/>
      <c r="J12" s="261"/>
      <c r="K12" s="262"/>
      <c r="L12" s="358"/>
      <c r="M12" s="359"/>
      <c r="N12" s="359"/>
      <c r="O12" s="359"/>
      <c r="P12" s="359"/>
      <c r="Q12" s="360"/>
    </row>
    <row r="13" spans="1:17" s="249" customFormat="1" x14ac:dyDescent="0.3">
      <c r="A13" s="272">
        <v>44938</v>
      </c>
      <c r="B13" s="279" t="s">
        <v>127</v>
      </c>
      <c r="C13" s="253"/>
      <c r="D13" s="254"/>
      <c r="E13" s="255"/>
      <c r="F13" s="260"/>
      <c r="G13" s="257" t="str">
        <f t="shared" si="0"/>
        <v>休</v>
      </c>
      <c r="H13" s="261"/>
      <c r="I13" s="261"/>
      <c r="J13" s="261"/>
      <c r="K13" s="262"/>
      <c r="L13" s="358"/>
      <c r="M13" s="359"/>
      <c r="N13" s="359"/>
      <c r="O13" s="359"/>
      <c r="P13" s="359"/>
      <c r="Q13" s="360"/>
    </row>
    <row r="14" spans="1:17" s="178" customFormat="1" x14ac:dyDescent="0.3">
      <c r="A14" s="272">
        <v>44939</v>
      </c>
      <c r="B14" s="279" t="s">
        <v>128</v>
      </c>
      <c r="C14" s="253"/>
      <c r="D14" s="254"/>
      <c r="E14" s="255"/>
      <c r="F14" s="260"/>
      <c r="G14" s="257" t="str">
        <f t="shared" si="0"/>
        <v>休</v>
      </c>
      <c r="H14" s="261"/>
      <c r="I14" s="261"/>
      <c r="J14" s="261"/>
      <c r="K14" s="262"/>
      <c r="L14" s="358"/>
      <c r="M14" s="359"/>
      <c r="N14" s="359"/>
      <c r="O14" s="359"/>
      <c r="P14" s="359"/>
      <c r="Q14" s="360"/>
    </row>
    <row r="15" spans="1:17" s="177" customFormat="1" x14ac:dyDescent="0.3">
      <c r="A15" s="272">
        <v>44940</v>
      </c>
      <c r="B15" s="290" t="s">
        <v>133</v>
      </c>
      <c r="C15" s="291"/>
      <c r="D15" s="292"/>
      <c r="E15" s="293"/>
      <c r="F15" s="294"/>
      <c r="G15" s="295" t="str">
        <f t="shared" si="0"/>
        <v>休</v>
      </c>
      <c r="H15" s="296"/>
      <c r="I15" s="296"/>
      <c r="J15" s="296"/>
      <c r="K15" s="297"/>
      <c r="L15" s="358"/>
      <c r="M15" s="359"/>
      <c r="N15" s="359"/>
      <c r="O15" s="359"/>
      <c r="P15" s="359"/>
      <c r="Q15" s="360"/>
    </row>
    <row r="16" spans="1:17" x14ac:dyDescent="0.3">
      <c r="A16" s="272">
        <v>44941</v>
      </c>
      <c r="B16" s="289" t="s">
        <v>124</v>
      </c>
      <c r="C16" s="153"/>
      <c r="D16" s="154"/>
      <c r="E16" s="155"/>
      <c r="F16" s="156"/>
      <c r="G16" s="132" t="str">
        <f t="shared" si="0"/>
        <v>休</v>
      </c>
      <c r="H16" s="157"/>
      <c r="I16" s="157"/>
      <c r="J16" s="157"/>
      <c r="K16" s="158"/>
      <c r="L16" s="358"/>
      <c r="M16" s="359"/>
      <c r="N16" s="359"/>
      <c r="O16" s="359"/>
      <c r="P16" s="359"/>
      <c r="Q16" s="360"/>
    </row>
    <row r="17" spans="1:17" s="177" customFormat="1" x14ac:dyDescent="0.3">
      <c r="A17" s="272">
        <v>44942</v>
      </c>
      <c r="B17" s="279" t="s">
        <v>130</v>
      </c>
      <c r="C17" s="253"/>
      <c r="D17" s="254"/>
      <c r="E17" s="255"/>
      <c r="F17" s="260"/>
      <c r="G17" s="257" t="str">
        <f t="shared" si="0"/>
        <v>休</v>
      </c>
      <c r="H17" s="261"/>
      <c r="I17" s="261"/>
      <c r="J17" s="261"/>
      <c r="K17" s="262"/>
      <c r="L17" s="358"/>
      <c r="M17" s="359"/>
      <c r="N17" s="359"/>
      <c r="O17" s="359"/>
      <c r="P17" s="359"/>
      <c r="Q17" s="360"/>
    </row>
    <row r="18" spans="1:17" s="178" customFormat="1" x14ac:dyDescent="0.3">
      <c r="A18" s="272">
        <v>44943</v>
      </c>
      <c r="B18" s="279" t="s">
        <v>125</v>
      </c>
      <c r="C18" s="253"/>
      <c r="D18" s="254"/>
      <c r="E18" s="255"/>
      <c r="F18" s="260"/>
      <c r="G18" s="257" t="str">
        <f t="shared" si="0"/>
        <v>休</v>
      </c>
      <c r="H18" s="261"/>
      <c r="I18" s="261"/>
      <c r="J18" s="261"/>
      <c r="K18" s="262"/>
      <c r="L18" s="358"/>
      <c r="M18" s="359"/>
      <c r="N18" s="359"/>
      <c r="O18" s="359"/>
      <c r="P18" s="359"/>
      <c r="Q18" s="360"/>
    </row>
    <row r="19" spans="1:17" s="178" customFormat="1" x14ac:dyDescent="0.3">
      <c r="A19" s="272">
        <v>44944</v>
      </c>
      <c r="B19" s="279" t="s">
        <v>72</v>
      </c>
      <c r="C19" s="253"/>
      <c r="D19" s="254"/>
      <c r="E19" s="255"/>
      <c r="F19" s="260"/>
      <c r="G19" s="257" t="str">
        <f t="shared" si="0"/>
        <v>休</v>
      </c>
      <c r="H19" s="261"/>
      <c r="I19" s="261"/>
      <c r="J19" s="261"/>
      <c r="K19" s="262"/>
      <c r="L19" s="358"/>
      <c r="M19" s="359"/>
      <c r="N19" s="359"/>
      <c r="O19" s="359"/>
      <c r="P19" s="359"/>
      <c r="Q19" s="360"/>
    </row>
    <row r="20" spans="1:17" s="178" customFormat="1" x14ac:dyDescent="0.3">
      <c r="A20" s="272">
        <v>44945</v>
      </c>
      <c r="B20" s="279" t="s">
        <v>67</v>
      </c>
      <c r="C20" s="253"/>
      <c r="D20" s="254"/>
      <c r="E20" s="255"/>
      <c r="F20" s="260"/>
      <c r="G20" s="257" t="str">
        <f t="shared" si="0"/>
        <v>休</v>
      </c>
      <c r="H20" s="261"/>
      <c r="I20" s="261"/>
      <c r="J20" s="261"/>
      <c r="K20" s="262"/>
      <c r="L20" s="358"/>
      <c r="M20" s="359"/>
      <c r="N20" s="359"/>
      <c r="O20" s="359"/>
      <c r="P20" s="359"/>
      <c r="Q20" s="360"/>
    </row>
    <row r="21" spans="1:17" s="247" customFormat="1" x14ac:dyDescent="0.3">
      <c r="A21" s="272">
        <v>44946</v>
      </c>
      <c r="B21" s="279" t="s">
        <v>68</v>
      </c>
      <c r="C21" s="253"/>
      <c r="D21" s="254"/>
      <c r="E21" s="255"/>
      <c r="F21" s="260"/>
      <c r="G21" s="257" t="str">
        <f t="shared" si="0"/>
        <v>休</v>
      </c>
      <c r="H21" s="261"/>
      <c r="I21" s="261"/>
      <c r="J21" s="261"/>
      <c r="K21" s="262"/>
      <c r="L21" s="358"/>
      <c r="M21" s="359"/>
      <c r="N21" s="359"/>
      <c r="O21" s="359"/>
      <c r="P21" s="359"/>
      <c r="Q21" s="360"/>
    </row>
    <row r="22" spans="1:17" s="247" customFormat="1" x14ac:dyDescent="0.3">
      <c r="A22" s="272">
        <v>44947</v>
      </c>
      <c r="B22" s="290" t="s">
        <v>111</v>
      </c>
      <c r="C22" s="291"/>
      <c r="D22" s="292"/>
      <c r="E22" s="293"/>
      <c r="F22" s="294"/>
      <c r="G22" s="295" t="str">
        <f t="shared" ref="G22:G23" si="1">IF(AND(C22=0,E22=0,D22=0,F22=0),"休",IF(OR(C22=0,E22=0,),"시간확인",IF(C22&gt;E22,IF(D22&gt;0,((24-C22-1)+E22)+(((60-D22)+F22)/60),((24-C22)+E22)+((D22+F22)/60)),IF(D22&gt;0,(E22-C22-1)+(((60-D22)+F22)/60),(E22-C22)+((D22+F22)/60)))))</f>
        <v>休</v>
      </c>
      <c r="H22" s="296"/>
      <c r="I22" s="296"/>
      <c r="J22" s="296"/>
      <c r="K22" s="297"/>
      <c r="L22" s="358"/>
      <c r="M22" s="359"/>
      <c r="N22" s="359"/>
      <c r="O22" s="359"/>
      <c r="P22" s="359"/>
      <c r="Q22" s="360"/>
    </row>
    <row r="23" spans="1:17" s="249" customFormat="1" x14ac:dyDescent="0.3">
      <c r="A23" s="272">
        <v>44948</v>
      </c>
      <c r="B23" s="289" t="s">
        <v>112</v>
      </c>
      <c r="C23" s="153"/>
      <c r="D23" s="154"/>
      <c r="E23" s="155"/>
      <c r="F23" s="156"/>
      <c r="G23" s="132" t="str">
        <f t="shared" si="1"/>
        <v>休</v>
      </c>
      <c r="H23" s="157"/>
      <c r="I23" s="157"/>
      <c r="J23" s="157"/>
      <c r="K23" s="158"/>
      <c r="L23" s="358"/>
      <c r="M23" s="359"/>
      <c r="N23" s="359"/>
      <c r="O23" s="359"/>
      <c r="P23" s="359"/>
      <c r="Q23" s="360"/>
    </row>
    <row r="24" spans="1:17" s="249" customFormat="1" x14ac:dyDescent="0.3">
      <c r="A24" s="272">
        <v>44949</v>
      </c>
      <c r="B24" s="279" t="s">
        <v>70</v>
      </c>
      <c r="C24" s="273"/>
      <c r="D24" s="254"/>
      <c r="E24" s="255"/>
      <c r="F24" s="260"/>
      <c r="G24" s="257" t="str">
        <f t="shared" si="0"/>
        <v>休</v>
      </c>
      <c r="H24" s="261"/>
      <c r="I24" s="261"/>
      <c r="J24" s="268"/>
      <c r="K24" s="299"/>
      <c r="L24" s="358"/>
      <c r="M24" s="359"/>
      <c r="N24" s="359"/>
      <c r="O24" s="359"/>
      <c r="P24" s="359"/>
      <c r="Q24" s="360"/>
    </row>
    <row r="25" spans="1:17" s="249" customFormat="1" x14ac:dyDescent="0.3">
      <c r="A25" s="272">
        <v>44950</v>
      </c>
      <c r="B25" s="279" t="s">
        <v>73</v>
      </c>
      <c r="C25" s="174"/>
      <c r="D25" s="31"/>
      <c r="E25" s="32"/>
      <c r="F25" s="33"/>
      <c r="G25" s="34" t="str">
        <f t="shared" ref="G25:G26" si="2">IF(AND(C25=0,E25=0,D25=0,F25=0),"休",IF(OR(C25=0,E25=0,),"시간확인",IF(C25&gt;E25,IF(D25&gt;0,((24-C25-1)+E25)+(((60-D25)+F25)/60),((24-C25)+E25)+((D25+F25)/60)),IF(D25&gt;0,(E25-C25-1)+(((60-D25)+F25)/60),(E25-C25)+((D25+F25)/60)))))</f>
        <v>休</v>
      </c>
      <c r="H25" s="35"/>
      <c r="I25" s="35"/>
      <c r="J25" s="35"/>
      <c r="K25" s="36"/>
      <c r="L25" s="358"/>
      <c r="M25" s="359"/>
      <c r="N25" s="359"/>
      <c r="O25" s="359"/>
      <c r="P25" s="359"/>
      <c r="Q25" s="360"/>
    </row>
    <row r="26" spans="1:17" s="249" customFormat="1" x14ac:dyDescent="0.3">
      <c r="A26" s="272">
        <v>44951</v>
      </c>
      <c r="B26" s="279" t="s">
        <v>72</v>
      </c>
      <c r="C26" s="174"/>
      <c r="D26" s="31"/>
      <c r="E26" s="32"/>
      <c r="F26" s="33"/>
      <c r="G26" s="34" t="str">
        <f t="shared" si="2"/>
        <v>休</v>
      </c>
      <c r="H26" s="35"/>
      <c r="I26" s="35"/>
      <c r="J26" s="35"/>
      <c r="K26" s="36"/>
      <c r="L26" s="358"/>
      <c r="M26" s="359"/>
      <c r="N26" s="359"/>
      <c r="O26" s="359"/>
      <c r="P26" s="359"/>
      <c r="Q26" s="360"/>
    </row>
    <row r="27" spans="1:17" s="249" customFormat="1" x14ac:dyDescent="0.3">
      <c r="A27" s="272">
        <v>44952</v>
      </c>
      <c r="B27" s="279" t="s">
        <v>67</v>
      </c>
      <c r="C27" s="273"/>
      <c r="D27" s="254"/>
      <c r="E27" s="255"/>
      <c r="F27" s="260"/>
      <c r="G27" s="257" t="str">
        <f t="shared" si="0"/>
        <v>休</v>
      </c>
      <c r="H27" s="261"/>
      <c r="I27" s="261"/>
      <c r="J27" s="268"/>
      <c r="K27" s="299"/>
      <c r="L27" s="358"/>
      <c r="M27" s="359"/>
      <c r="N27" s="359"/>
      <c r="O27" s="359"/>
      <c r="P27" s="359"/>
      <c r="Q27" s="360"/>
    </row>
    <row r="28" spans="1:17" s="249" customFormat="1" x14ac:dyDescent="0.3">
      <c r="A28" s="272">
        <v>44953</v>
      </c>
      <c r="B28" s="279" t="s">
        <v>68</v>
      </c>
      <c r="C28" s="273"/>
      <c r="D28" s="254"/>
      <c r="E28" s="255"/>
      <c r="F28" s="260"/>
      <c r="G28" s="257"/>
      <c r="H28" s="261"/>
      <c r="I28" s="261"/>
      <c r="J28" s="268"/>
      <c r="K28" s="299"/>
      <c r="L28" s="358"/>
      <c r="M28" s="359"/>
      <c r="N28" s="359"/>
      <c r="O28" s="359"/>
      <c r="P28" s="359"/>
      <c r="Q28" s="360"/>
    </row>
    <row r="29" spans="1:17" s="249" customFormat="1" x14ac:dyDescent="0.3">
      <c r="A29" s="272">
        <v>44954</v>
      </c>
      <c r="B29" s="290" t="s">
        <v>111</v>
      </c>
      <c r="C29" s="291"/>
      <c r="D29" s="292"/>
      <c r="E29" s="293"/>
      <c r="F29" s="294"/>
      <c r="G29" s="295" t="str">
        <f t="shared" ref="G29:G30" si="3">IF(AND(C29=0,E29=0,D29=0,F29=0),"休",IF(OR(C29=0,E29=0,),"시간확인",IF(C29&gt;E29,IF(D29&gt;0,((24-C29-1)+E29)+(((60-D29)+F29)/60),((24-C29)+E29)+((D29+F29)/60)),IF(D29&gt;0,(E29-C29-1)+(((60-D29)+F29)/60),(E29-C29)+((D29+F29)/60)))))</f>
        <v>休</v>
      </c>
      <c r="H29" s="296"/>
      <c r="I29" s="296"/>
      <c r="J29" s="296"/>
      <c r="K29" s="297"/>
      <c r="L29" s="358"/>
      <c r="M29" s="359"/>
      <c r="N29" s="359"/>
      <c r="O29" s="359"/>
      <c r="P29" s="359"/>
      <c r="Q29" s="360"/>
    </row>
    <row r="30" spans="1:17" s="249" customFormat="1" x14ac:dyDescent="0.3">
      <c r="A30" s="272">
        <v>44955</v>
      </c>
      <c r="B30" s="289" t="s">
        <v>112</v>
      </c>
      <c r="C30" s="153"/>
      <c r="D30" s="154"/>
      <c r="E30" s="155"/>
      <c r="F30" s="156"/>
      <c r="G30" s="132" t="str">
        <f t="shared" si="3"/>
        <v>休</v>
      </c>
      <c r="H30" s="157"/>
      <c r="I30" s="157"/>
      <c r="J30" s="157"/>
      <c r="K30" s="158"/>
      <c r="L30" s="358"/>
      <c r="M30" s="359"/>
      <c r="N30" s="359"/>
      <c r="O30" s="359"/>
      <c r="P30" s="359"/>
      <c r="Q30" s="360"/>
    </row>
    <row r="31" spans="1:17" s="249" customFormat="1" x14ac:dyDescent="0.3">
      <c r="A31" s="272">
        <v>44956</v>
      </c>
      <c r="B31" s="279" t="s">
        <v>70</v>
      </c>
      <c r="C31" s="273"/>
      <c r="D31" s="254"/>
      <c r="E31" s="255"/>
      <c r="F31" s="260"/>
      <c r="G31" s="257"/>
      <c r="H31" s="261"/>
      <c r="I31" s="261"/>
      <c r="J31" s="268"/>
      <c r="K31" s="299"/>
      <c r="L31" s="358"/>
      <c r="M31" s="359"/>
      <c r="N31" s="359"/>
      <c r="O31" s="359"/>
      <c r="P31" s="359"/>
      <c r="Q31" s="360"/>
    </row>
    <row r="32" spans="1:17" s="249" customFormat="1" x14ac:dyDescent="0.3">
      <c r="A32" s="272">
        <v>44957</v>
      </c>
      <c r="B32" s="279" t="s">
        <v>73</v>
      </c>
      <c r="C32" s="273"/>
      <c r="D32" s="254"/>
      <c r="E32" s="255"/>
      <c r="F32" s="260"/>
      <c r="G32" s="257" t="str">
        <f t="shared" si="0"/>
        <v>休</v>
      </c>
      <c r="H32" s="261"/>
      <c r="I32" s="261"/>
      <c r="J32" s="268"/>
      <c r="K32" s="299"/>
      <c r="L32" s="358"/>
      <c r="M32" s="359"/>
      <c r="N32" s="359"/>
      <c r="O32" s="359"/>
      <c r="P32" s="359"/>
      <c r="Q32" s="360"/>
    </row>
    <row r="33" spans="1:17" ht="17.25" thickBot="1" x14ac:dyDescent="0.35">
      <c r="A33" s="10"/>
      <c r="B33" s="24"/>
      <c r="C33" s="10"/>
      <c r="D33" s="12"/>
      <c r="E33" s="10"/>
      <c r="F33" s="10"/>
      <c r="G33" s="25">
        <f>SUM(G3:G32)</f>
        <v>0</v>
      </c>
      <c r="H33" s="26">
        <f>SUM(H3:H32)</f>
        <v>5</v>
      </c>
      <c r="I33" s="27">
        <f>SUM(I3:I32)</f>
        <v>0</v>
      </c>
      <c r="J33" s="27">
        <f>SUM(J3:J32)</f>
        <v>0</v>
      </c>
      <c r="K33" s="10"/>
      <c r="L33" s="10"/>
      <c r="M33" s="10"/>
      <c r="N33" s="10"/>
      <c r="O33" s="10"/>
      <c r="P33" s="10"/>
      <c r="Q33" s="10"/>
    </row>
  </sheetData>
  <mergeCells count="1">
    <mergeCell ref="L2:Q32"/>
  </mergeCells>
  <phoneticPr fontId="26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Q34"/>
  <sheetViews>
    <sheetView zoomScale="80" zoomScaleNormal="80" workbookViewId="0">
      <selection activeCell="A2" sqref="A2"/>
    </sheetView>
  </sheetViews>
  <sheetFormatPr defaultRowHeight="16.5" x14ac:dyDescent="0.3"/>
  <cols>
    <col min="1" max="1" width="10.625" bestFit="1" customWidth="1"/>
  </cols>
  <sheetData>
    <row r="1" spans="1:17" x14ac:dyDescent="0.3">
      <c r="A1" s="10"/>
      <c r="B1" s="10"/>
      <c r="C1" s="11" t="s">
        <v>48</v>
      </c>
      <c r="D1" s="12"/>
      <c r="E1" s="13" t="s">
        <v>49</v>
      </c>
      <c r="F1" s="14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17.25" customHeight="1" x14ac:dyDescent="0.3">
      <c r="A2" s="15" t="s">
        <v>44</v>
      </c>
      <c r="B2" s="16" t="s">
        <v>47</v>
      </c>
      <c r="C2" s="17" t="s">
        <v>74</v>
      </c>
      <c r="D2" s="18" t="s">
        <v>69</v>
      </c>
      <c r="E2" s="19" t="s">
        <v>74</v>
      </c>
      <c r="F2" s="20" t="s">
        <v>69</v>
      </c>
      <c r="G2" s="21" t="s">
        <v>40</v>
      </c>
      <c r="H2" s="22" t="s">
        <v>31</v>
      </c>
      <c r="I2" s="22" t="s">
        <v>45</v>
      </c>
      <c r="J2" s="21" t="s">
        <v>3</v>
      </c>
      <c r="K2" s="23" t="s">
        <v>42</v>
      </c>
      <c r="L2" s="355" t="s">
        <v>0</v>
      </c>
      <c r="M2" s="356"/>
      <c r="N2" s="356"/>
      <c r="O2" s="356"/>
      <c r="P2" s="356"/>
      <c r="Q2" s="357"/>
    </row>
    <row r="3" spans="1:17" s="177" customFormat="1" x14ac:dyDescent="0.3">
      <c r="A3" s="142" t="s">
        <v>52</v>
      </c>
      <c r="B3" s="143" t="s">
        <v>72</v>
      </c>
      <c r="C3" s="144"/>
      <c r="D3" s="145"/>
      <c r="E3" s="146"/>
      <c r="F3" s="211"/>
      <c r="G3" s="148" t="str">
        <f t="shared" ref="G3:G33" si="0">IF(AND(C3=0,E3=0,D3=0,F3=0),"休",IF(OR(C3=0,E3=0,),"시간확인",IF(C3&gt;E3,IF(D3&gt;0,((24-C3-1)+E3)+(((60-D3)+F3)/60),((24-C3)+E3)+((D3+F3)/60)),IF(D3&gt;0,(E3-C3-1)+(((60-D3)+F3)/60),(E3-C3)+((D3+F3)/60)))))</f>
        <v>休</v>
      </c>
      <c r="H3" s="212"/>
      <c r="I3" s="212"/>
      <c r="J3" s="212"/>
      <c r="K3" s="213"/>
      <c r="L3" s="358"/>
      <c r="M3" s="359"/>
      <c r="N3" s="359"/>
      <c r="O3" s="359"/>
      <c r="P3" s="359"/>
      <c r="Q3" s="360"/>
    </row>
    <row r="4" spans="1:17" x14ac:dyDescent="0.3">
      <c r="A4" s="169" t="s">
        <v>66</v>
      </c>
      <c r="B4" s="170" t="s">
        <v>67</v>
      </c>
      <c r="C4" s="134"/>
      <c r="D4" s="135"/>
      <c r="E4" s="136"/>
      <c r="F4" s="137"/>
      <c r="G4" s="138" t="str">
        <f t="shared" si="0"/>
        <v>休</v>
      </c>
      <c r="H4" s="139"/>
      <c r="I4" s="139"/>
      <c r="J4" s="139"/>
      <c r="K4" s="140"/>
      <c r="L4" s="358"/>
      <c r="M4" s="359"/>
      <c r="N4" s="359"/>
      <c r="O4" s="359"/>
      <c r="P4" s="359"/>
      <c r="Q4" s="360"/>
    </row>
    <row r="5" spans="1:17" s="177" customFormat="1" x14ac:dyDescent="0.3">
      <c r="A5" s="169" t="s">
        <v>51</v>
      </c>
      <c r="B5" s="170" t="s">
        <v>68</v>
      </c>
      <c r="C5" s="134"/>
      <c r="D5" s="135"/>
      <c r="E5" s="136"/>
      <c r="F5" s="137"/>
      <c r="G5" s="138" t="str">
        <f t="shared" si="0"/>
        <v>休</v>
      </c>
      <c r="H5" s="139"/>
      <c r="I5" s="139"/>
      <c r="J5" s="139"/>
      <c r="K5" s="140"/>
      <c r="L5" s="358"/>
      <c r="M5" s="359"/>
      <c r="N5" s="359"/>
      <c r="O5" s="359"/>
      <c r="P5" s="359"/>
      <c r="Q5" s="360"/>
    </row>
    <row r="6" spans="1:17" s="178" customFormat="1" x14ac:dyDescent="0.3">
      <c r="A6" s="142" t="s">
        <v>65</v>
      </c>
      <c r="B6" s="143" t="s">
        <v>71</v>
      </c>
      <c r="C6" s="144"/>
      <c r="D6" s="145"/>
      <c r="E6" s="146"/>
      <c r="F6" s="147"/>
      <c r="G6" s="148" t="str">
        <f t="shared" si="0"/>
        <v>休</v>
      </c>
      <c r="H6" s="149"/>
      <c r="I6" s="149"/>
      <c r="J6" s="149"/>
      <c r="K6" s="150"/>
      <c r="L6" s="358"/>
      <c r="M6" s="359"/>
      <c r="N6" s="359"/>
      <c r="O6" s="359"/>
      <c r="P6" s="359"/>
      <c r="Q6" s="360"/>
    </row>
    <row r="7" spans="1:17" x14ac:dyDescent="0.3">
      <c r="A7" s="151" t="s">
        <v>59</v>
      </c>
      <c r="B7" s="152" t="s">
        <v>75</v>
      </c>
      <c r="C7" s="153"/>
      <c r="D7" s="154"/>
      <c r="E7" s="155"/>
      <c r="F7" s="156"/>
      <c r="G7" s="132" t="str">
        <f t="shared" si="0"/>
        <v>休</v>
      </c>
      <c r="H7" s="157"/>
      <c r="I7" s="157"/>
      <c r="J7" s="157"/>
      <c r="K7" s="158"/>
      <c r="L7" s="358"/>
      <c r="M7" s="359"/>
      <c r="N7" s="359"/>
      <c r="O7" s="359"/>
      <c r="P7" s="359"/>
      <c r="Q7" s="360"/>
    </row>
    <row r="8" spans="1:17" s="176" customFormat="1" x14ac:dyDescent="0.3">
      <c r="A8" s="169" t="s">
        <v>58</v>
      </c>
      <c r="B8" s="170" t="s">
        <v>70</v>
      </c>
      <c r="C8" s="134"/>
      <c r="D8" s="135"/>
      <c r="E8" s="136"/>
      <c r="F8" s="137"/>
      <c r="G8" s="138" t="str">
        <f t="shared" si="0"/>
        <v>休</v>
      </c>
      <c r="H8" s="139"/>
      <c r="I8" s="139"/>
      <c r="J8" s="139"/>
      <c r="K8" s="140"/>
      <c r="L8" s="358"/>
      <c r="M8" s="359"/>
      <c r="N8" s="359"/>
      <c r="O8" s="359"/>
      <c r="P8" s="359"/>
      <c r="Q8" s="360"/>
    </row>
    <row r="9" spans="1:17" s="178" customFormat="1" x14ac:dyDescent="0.3">
      <c r="A9" s="169" t="s">
        <v>12</v>
      </c>
      <c r="B9" s="170" t="s">
        <v>73</v>
      </c>
      <c r="C9" s="134"/>
      <c r="D9" s="135"/>
      <c r="E9" s="136"/>
      <c r="F9" s="137"/>
      <c r="G9" s="138" t="str">
        <f t="shared" si="0"/>
        <v>休</v>
      </c>
      <c r="H9" s="139"/>
      <c r="I9" s="139"/>
      <c r="J9" s="139"/>
      <c r="K9" s="140"/>
      <c r="L9" s="358"/>
      <c r="M9" s="359"/>
      <c r="N9" s="359"/>
      <c r="O9" s="359"/>
      <c r="P9" s="359"/>
      <c r="Q9" s="360"/>
    </row>
    <row r="10" spans="1:17" s="177" customFormat="1" x14ac:dyDescent="0.3">
      <c r="A10" s="169" t="s">
        <v>63</v>
      </c>
      <c r="B10" s="170" t="s">
        <v>72</v>
      </c>
      <c r="C10" s="134"/>
      <c r="D10" s="135"/>
      <c r="E10" s="136"/>
      <c r="F10" s="137"/>
      <c r="G10" s="138" t="str">
        <f t="shared" si="0"/>
        <v>休</v>
      </c>
      <c r="H10" s="139"/>
      <c r="I10" s="139"/>
      <c r="J10" s="139"/>
      <c r="K10" s="140"/>
      <c r="L10" s="358"/>
      <c r="M10" s="359"/>
      <c r="N10" s="359"/>
      <c r="O10" s="359"/>
      <c r="P10" s="359"/>
      <c r="Q10" s="360"/>
    </row>
    <row r="11" spans="1:17" x14ac:dyDescent="0.3">
      <c r="A11" s="169" t="s">
        <v>62</v>
      </c>
      <c r="B11" s="170" t="s">
        <v>67</v>
      </c>
      <c r="C11" s="134"/>
      <c r="D11" s="135"/>
      <c r="E11" s="136"/>
      <c r="F11" s="137"/>
      <c r="G11" s="138" t="str">
        <f t="shared" si="0"/>
        <v>休</v>
      </c>
      <c r="H11" s="139"/>
      <c r="I11" s="139"/>
      <c r="J11" s="139"/>
      <c r="K11" s="140"/>
      <c r="L11" s="358"/>
      <c r="M11" s="359"/>
      <c r="N11" s="359"/>
      <c r="O11" s="359"/>
      <c r="P11" s="359"/>
      <c r="Q11" s="360"/>
    </row>
    <row r="12" spans="1:17" s="177" customFormat="1" x14ac:dyDescent="0.3">
      <c r="A12" s="169" t="s">
        <v>61</v>
      </c>
      <c r="B12" s="170" t="s">
        <v>68</v>
      </c>
      <c r="C12" s="134"/>
      <c r="D12" s="135"/>
      <c r="E12" s="136"/>
      <c r="F12" s="137"/>
      <c r="G12" s="138" t="str">
        <f t="shared" si="0"/>
        <v>休</v>
      </c>
      <c r="H12" s="139"/>
      <c r="I12" s="139"/>
      <c r="J12" s="139"/>
      <c r="K12" s="140"/>
      <c r="L12" s="358"/>
      <c r="M12" s="359"/>
      <c r="N12" s="359"/>
      <c r="O12" s="359"/>
      <c r="P12" s="359"/>
      <c r="Q12" s="360"/>
    </row>
    <row r="13" spans="1:17" s="178" customFormat="1" x14ac:dyDescent="0.3">
      <c r="A13" s="142" t="s">
        <v>57</v>
      </c>
      <c r="B13" s="143" t="s">
        <v>71</v>
      </c>
      <c r="C13" s="204"/>
      <c r="D13" s="205"/>
      <c r="E13" s="206"/>
      <c r="F13" s="207"/>
      <c r="G13" s="208" t="str">
        <f t="shared" si="0"/>
        <v>休</v>
      </c>
      <c r="H13" s="209"/>
      <c r="I13" s="209"/>
      <c r="J13" s="209"/>
      <c r="K13" s="210"/>
      <c r="L13" s="358"/>
      <c r="M13" s="359"/>
      <c r="N13" s="359"/>
      <c r="O13" s="359"/>
      <c r="P13" s="359"/>
      <c r="Q13" s="360"/>
    </row>
    <row r="14" spans="1:17" s="189" customFormat="1" x14ac:dyDescent="0.3">
      <c r="A14" s="151" t="s">
        <v>64</v>
      </c>
      <c r="B14" s="152" t="s">
        <v>75</v>
      </c>
      <c r="C14" s="188"/>
      <c r="D14" s="188"/>
      <c r="E14" s="188"/>
      <c r="F14" s="188"/>
      <c r="G14" s="188" t="str">
        <f t="shared" si="0"/>
        <v>休</v>
      </c>
      <c r="H14" s="188"/>
      <c r="I14" s="188"/>
      <c r="J14" s="188"/>
      <c r="K14" s="188"/>
      <c r="L14" s="361"/>
      <c r="M14" s="362"/>
      <c r="N14" s="362"/>
      <c r="O14" s="362"/>
      <c r="P14" s="362"/>
      <c r="Q14" s="363"/>
    </row>
    <row r="15" spans="1:17" s="189" customFormat="1" x14ac:dyDescent="0.3">
      <c r="A15" s="169" t="s">
        <v>60</v>
      </c>
      <c r="B15" s="170" t="s">
        <v>70</v>
      </c>
      <c r="C15" s="195"/>
      <c r="D15" s="195"/>
      <c r="E15" s="195"/>
      <c r="F15" s="195"/>
      <c r="G15" s="195" t="str">
        <f t="shared" si="0"/>
        <v>休</v>
      </c>
      <c r="H15" s="195"/>
      <c r="I15" s="195"/>
      <c r="J15" s="195"/>
      <c r="K15" s="195"/>
      <c r="L15" s="361"/>
      <c r="M15" s="362"/>
      <c r="N15" s="362"/>
      <c r="O15" s="362"/>
      <c r="P15" s="362"/>
      <c r="Q15" s="363"/>
    </row>
    <row r="16" spans="1:17" s="189" customFormat="1" x14ac:dyDescent="0.3">
      <c r="A16" s="169" t="s">
        <v>56</v>
      </c>
      <c r="B16" s="170" t="s">
        <v>73</v>
      </c>
      <c r="C16" s="195"/>
      <c r="D16" s="195"/>
      <c r="E16" s="195"/>
      <c r="F16" s="195"/>
      <c r="G16" s="195" t="str">
        <f t="shared" si="0"/>
        <v>休</v>
      </c>
      <c r="H16" s="195"/>
      <c r="I16" s="195"/>
      <c r="J16" s="195"/>
      <c r="K16" s="195"/>
      <c r="L16" s="361"/>
      <c r="M16" s="362"/>
      <c r="N16" s="362"/>
      <c r="O16" s="362"/>
      <c r="P16" s="362"/>
      <c r="Q16" s="363"/>
    </row>
    <row r="17" spans="1:17" s="189" customFormat="1" x14ac:dyDescent="0.3">
      <c r="A17" s="169" t="s">
        <v>16</v>
      </c>
      <c r="B17" s="170" t="s">
        <v>72</v>
      </c>
      <c r="C17" s="139"/>
      <c r="D17" s="139"/>
      <c r="E17" s="139"/>
      <c r="F17" s="139"/>
      <c r="G17" s="196" t="str">
        <f t="shared" si="0"/>
        <v>休</v>
      </c>
      <c r="H17" s="139"/>
      <c r="I17" s="139"/>
      <c r="J17" s="139"/>
      <c r="K17" s="139"/>
      <c r="L17" s="358"/>
      <c r="M17" s="359"/>
      <c r="N17" s="359"/>
      <c r="O17" s="359"/>
      <c r="P17" s="359"/>
      <c r="Q17" s="360"/>
    </row>
    <row r="18" spans="1:17" x14ac:dyDescent="0.3">
      <c r="A18" s="169" t="s">
        <v>19</v>
      </c>
      <c r="B18" s="170" t="s">
        <v>67</v>
      </c>
      <c r="C18" s="134"/>
      <c r="D18" s="135"/>
      <c r="E18" s="136"/>
      <c r="F18" s="137"/>
      <c r="G18" s="138" t="str">
        <f t="shared" si="0"/>
        <v>休</v>
      </c>
      <c r="H18" s="139"/>
      <c r="I18" s="139"/>
      <c r="J18" s="139"/>
      <c r="K18" s="140"/>
      <c r="L18" s="358"/>
      <c r="M18" s="359"/>
      <c r="N18" s="359"/>
      <c r="O18" s="359"/>
      <c r="P18" s="359"/>
      <c r="Q18" s="360"/>
    </row>
    <row r="19" spans="1:17" s="177" customFormat="1" x14ac:dyDescent="0.3">
      <c r="A19" s="169" t="s">
        <v>15</v>
      </c>
      <c r="B19" s="170" t="s">
        <v>68</v>
      </c>
      <c r="C19" s="134"/>
      <c r="D19" s="135"/>
      <c r="E19" s="136"/>
      <c r="F19" s="137"/>
      <c r="G19" s="138" t="str">
        <f t="shared" si="0"/>
        <v>休</v>
      </c>
      <c r="H19" s="139"/>
      <c r="I19" s="139"/>
      <c r="J19" s="139"/>
      <c r="K19" s="140"/>
      <c r="L19" s="358"/>
      <c r="M19" s="359"/>
      <c r="N19" s="359"/>
      <c r="O19" s="359"/>
      <c r="P19" s="359"/>
      <c r="Q19" s="360"/>
    </row>
    <row r="20" spans="1:17" s="178" customFormat="1" x14ac:dyDescent="0.3">
      <c r="A20" s="142" t="s">
        <v>17</v>
      </c>
      <c r="B20" s="143" t="s">
        <v>71</v>
      </c>
      <c r="C20" s="144"/>
      <c r="D20" s="145"/>
      <c r="E20" s="146"/>
      <c r="F20" s="147"/>
      <c r="G20" s="148" t="str">
        <f t="shared" si="0"/>
        <v>休</v>
      </c>
      <c r="H20" s="149"/>
      <c r="I20" s="149"/>
      <c r="J20" s="149"/>
      <c r="K20" s="150"/>
      <c r="L20" s="358"/>
      <c r="M20" s="359"/>
      <c r="N20" s="359"/>
      <c r="O20" s="359"/>
      <c r="P20" s="359"/>
      <c r="Q20" s="360"/>
    </row>
    <row r="21" spans="1:17" x14ac:dyDescent="0.3">
      <c r="A21" s="151" t="s">
        <v>24</v>
      </c>
      <c r="B21" s="152" t="s">
        <v>75</v>
      </c>
      <c r="C21" s="153"/>
      <c r="D21" s="154"/>
      <c r="E21" s="155"/>
      <c r="F21" s="156"/>
      <c r="G21" s="132" t="str">
        <f t="shared" si="0"/>
        <v>休</v>
      </c>
      <c r="H21" s="157"/>
      <c r="I21" s="157"/>
      <c r="J21" s="157"/>
      <c r="K21" s="158"/>
      <c r="L21" s="358"/>
      <c r="M21" s="359"/>
      <c r="N21" s="359"/>
      <c r="O21" s="359"/>
      <c r="P21" s="359"/>
      <c r="Q21" s="360"/>
    </row>
    <row r="22" spans="1:17" s="176" customFormat="1" x14ac:dyDescent="0.3">
      <c r="A22" s="169" t="s">
        <v>14</v>
      </c>
      <c r="B22" s="170" t="s">
        <v>70</v>
      </c>
      <c r="C22" s="134"/>
      <c r="D22" s="135"/>
      <c r="E22" s="136"/>
      <c r="F22" s="137"/>
      <c r="G22" s="138" t="str">
        <f t="shared" si="0"/>
        <v>休</v>
      </c>
      <c r="H22" s="139"/>
      <c r="I22" s="139"/>
      <c r="J22" s="139"/>
      <c r="K22" s="140"/>
      <c r="L22" s="358"/>
      <c r="M22" s="359"/>
      <c r="N22" s="359"/>
      <c r="O22" s="359"/>
      <c r="P22" s="359"/>
      <c r="Q22" s="360"/>
    </row>
    <row r="23" spans="1:17" s="178" customFormat="1" x14ac:dyDescent="0.3">
      <c r="A23" s="169" t="s">
        <v>22</v>
      </c>
      <c r="B23" s="170" t="s">
        <v>73</v>
      </c>
      <c r="C23" s="134"/>
      <c r="D23" s="135"/>
      <c r="E23" s="136"/>
      <c r="F23" s="137"/>
      <c r="G23" s="138" t="str">
        <f t="shared" si="0"/>
        <v>休</v>
      </c>
      <c r="H23" s="139"/>
      <c r="I23" s="139"/>
      <c r="J23" s="139"/>
      <c r="K23" s="140"/>
      <c r="L23" s="358"/>
      <c r="M23" s="359"/>
      <c r="N23" s="359"/>
      <c r="O23" s="359"/>
      <c r="P23" s="359"/>
      <c r="Q23" s="360"/>
    </row>
    <row r="24" spans="1:17" s="177" customFormat="1" x14ac:dyDescent="0.3">
      <c r="A24" s="169" t="s">
        <v>18</v>
      </c>
      <c r="B24" s="170" t="s">
        <v>72</v>
      </c>
      <c r="C24" s="134"/>
      <c r="D24" s="135"/>
      <c r="E24" s="136"/>
      <c r="F24" s="137"/>
      <c r="G24" s="138" t="str">
        <f t="shared" si="0"/>
        <v>休</v>
      </c>
      <c r="H24" s="139"/>
      <c r="I24" s="139"/>
      <c r="J24" s="139"/>
      <c r="K24" s="140"/>
      <c r="L24" s="358"/>
      <c r="M24" s="359"/>
      <c r="N24" s="359"/>
      <c r="O24" s="359"/>
      <c r="P24" s="359"/>
      <c r="Q24" s="360"/>
    </row>
    <row r="25" spans="1:17" x14ac:dyDescent="0.3">
      <c r="A25" s="169" t="s">
        <v>26</v>
      </c>
      <c r="B25" s="170" t="s">
        <v>67</v>
      </c>
      <c r="C25" s="134"/>
      <c r="D25" s="135"/>
      <c r="E25" s="136"/>
      <c r="F25" s="137"/>
      <c r="G25" s="138" t="str">
        <f t="shared" si="0"/>
        <v>休</v>
      </c>
      <c r="H25" s="139"/>
      <c r="I25" s="139"/>
      <c r="J25" s="139"/>
      <c r="K25" s="140"/>
      <c r="L25" s="358"/>
      <c r="M25" s="359"/>
      <c r="N25" s="359"/>
      <c r="O25" s="359"/>
      <c r="P25" s="359"/>
      <c r="Q25" s="360"/>
    </row>
    <row r="26" spans="1:17" s="177" customFormat="1" x14ac:dyDescent="0.3">
      <c r="A26" s="142" t="s">
        <v>28</v>
      </c>
      <c r="B26" s="143" t="s">
        <v>68</v>
      </c>
      <c r="C26" s="144"/>
      <c r="D26" s="145"/>
      <c r="E26" s="146"/>
      <c r="F26" s="147"/>
      <c r="G26" s="148" t="str">
        <f t="shared" si="0"/>
        <v>休</v>
      </c>
      <c r="H26" s="149"/>
      <c r="I26" s="149"/>
      <c r="J26" s="149"/>
      <c r="K26" s="150"/>
      <c r="L26" s="358"/>
      <c r="M26" s="359"/>
      <c r="N26" s="359"/>
      <c r="O26" s="359"/>
      <c r="P26" s="359"/>
      <c r="Q26" s="360"/>
    </row>
    <row r="27" spans="1:17" s="178" customFormat="1" x14ac:dyDescent="0.3">
      <c r="A27" s="142" t="s">
        <v>20</v>
      </c>
      <c r="B27" s="143" t="s">
        <v>71</v>
      </c>
      <c r="C27" s="144"/>
      <c r="D27" s="145"/>
      <c r="E27" s="146"/>
      <c r="F27" s="147"/>
      <c r="G27" s="148" t="str">
        <f t="shared" si="0"/>
        <v>休</v>
      </c>
      <c r="H27" s="149"/>
      <c r="I27" s="149"/>
      <c r="J27" s="149"/>
      <c r="K27" s="150"/>
      <c r="L27" s="358"/>
      <c r="M27" s="359"/>
      <c r="N27" s="359"/>
      <c r="O27" s="359"/>
      <c r="P27" s="359"/>
      <c r="Q27" s="360"/>
    </row>
    <row r="28" spans="1:17" x14ac:dyDescent="0.3">
      <c r="A28" s="151" t="s">
        <v>23</v>
      </c>
      <c r="B28" s="152" t="s">
        <v>75</v>
      </c>
      <c r="C28" s="153"/>
      <c r="D28" s="154"/>
      <c r="E28" s="155"/>
      <c r="F28" s="156"/>
      <c r="G28" s="132" t="str">
        <f t="shared" si="0"/>
        <v>休</v>
      </c>
      <c r="H28" s="157"/>
      <c r="I28" s="157"/>
      <c r="J28" s="157"/>
      <c r="K28" s="158"/>
      <c r="L28" s="358"/>
      <c r="M28" s="359"/>
      <c r="N28" s="359"/>
      <c r="O28" s="359"/>
      <c r="P28" s="359"/>
      <c r="Q28" s="360"/>
    </row>
    <row r="29" spans="1:17" s="176" customFormat="1" x14ac:dyDescent="0.3">
      <c r="A29" s="142" t="s">
        <v>27</v>
      </c>
      <c r="B29" s="143" t="s">
        <v>70</v>
      </c>
      <c r="C29" s="144"/>
      <c r="D29" s="145"/>
      <c r="E29" s="146"/>
      <c r="F29" s="147"/>
      <c r="G29" s="148" t="str">
        <f t="shared" si="0"/>
        <v>休</v>
      </c>
      <c r="H29" s="149"/>
      <c r="I29" s="149"/>
      <c r="J29" s="149"/>
      <c r="K29" s="150"/>
      <c r="L29" s="358"/>
      <c r="M29" s="359"/>
      <c r="N29" s="359"/>
      <c r="O29" s="359"/>
      <c r="P29" s="359"/>
      <c r="Q29" s="360"/>
    </row>
    <row r="30" spans="1:17" s="178" customFormat="1" x14ac:dyDescent="0.3">
      <c r="A30" s="169" t="s">
        <v>29</v>
      </c>
      <c r="B30" s="170" t="s">
        <v>73</v>
      </c>
      <c r="C30" s="141"/>
      <c r="D30" s="135"/>
      <c r="E30" s="136"/>
      <c r="F30" s="137"/>
      <c r="G30" s="138" t="str">
        <f t="shared" si="0"/>
        <v>休</v>
      </c>
      <c r="H30" s="139"/>
      <c r="I30" s="139"/>
      <c r="J30" s="139"/>
      <c r="K30" s="140"/>
      <c r="L30" s="364"/>
      <c r="M30" s="365"/>
      <c r="N30" s="365"/>
      <c r="O30" s="365"/>
      <c r="P30" s="365"/>
      <c r="Q30" s="366"/>
    </row>
    <row r="31" spans="1:17" s="177" customFormat="1" x14ac:dyDescent="0.3">
      <c r="A31" s="169" t="s">
        <v>30</v>
      </c>
      <c r="B31" s="170" t="s">
        <v>72</v>
      </c>
      <c r="C31" s="141"/>
      <c r="D31" s="135"/>
      <c r="E31" s="136"/>
      <c r="F31" s="137"/>
      <c r="G31" s="138" t="str">
        <f t="shared" si="0"/>
        <v>休</v>
      </c>
      <c r="H31" s="139"/>
      <c r="I31" s="139"/>
      <c r="J31" s="139"/>
      <c r="K31" s="140"/>
      <c r="L31" s="193"/>
      <c r="M31" s="193"/>
      <c r="N31" s="193"/>
      <c r="O31" s="193"/>
      <c r="P31" s="193"/>
      <c r="Q31" s="193"/>
    </row>
    <row r="32" spans="1:17" x14ac:dyDescent="0.3">
      <c r="A32" s="169" t="s">
        <v>25</v>
      </c>
      <c r="B32" s="170" t="s">
        <v>67</v>
      </c>
      <c r="C32" s="141"/>
      <c r="D32" s="135"/>
      <c r="E32" s="136"/>
      <c r="F32" s="137"/>
      <c r="G32" s="138" t="str">
        <f t="shared" si="0"/>
        <v>休</v>
      </c>
      <c r="H32" s="139"/>
      <c r="I32" s="139"/>
      <c r="J32" s="139"/>
      <c r="K32" s="140"/>
      <c r="L32" s="179"/>
      <c r="M32" s="179"/>
      <c r="N32" s="179"/>
      <c r="O32" s="179"/>
      <c r="P32" s="179"/>
      <c r="Q32" s="179"/>
    </row>
    <row r="33" spans="1:17" s="177" customFormat="1" x14ac:dyDescent="0.3">
      <c r="A33" s="169" t="s">
        <v>21</v>
      </c>
      <c r="B33" s="170" t="s">
        <v>68</v>
      </c>
      <c r="C33" s="141"/>
      <c r="D33" s="135"/>
      <c r="E33" s="136"/>
      <c r="F33" s="137"/>
      <c r="G33" s="138" t="str">
        <f t="shared" si="0"/>
        <v>休</v>
      </c>
      <c r="H33" s="139"/>
      <c r="I33" s="139"/>
      <c r="J33" s="139"/>
      <c r="K33" s="140"/>
      <c r="L33" s="179"/>
      <c r="M33" s="179"/>
      <c r="N33" s="179"/>
      <c r="O33" s="179"/>
      <c r="P33" s="179"/>
      <c r="Q33" s="179"/>
    </row>
    <row r="34" spans="1:17" x14ac:dyDescent="0.3">
      <c r="A34" s="10"/>
      <c r="B34" s="24"/>
      <c r="C34" s="10"/>
      <c r="D34" s="12"/>
      <c r="E34" s="10"/>
      <c r="F34" s="10"/>
      <c r="G34" s="25">
        <f>SUM(G3:G33)</f>
        <v>0</v>
      </c>
      <c r="H34" s="26">
        <f>SUM(H3:H33)</f>
        <v>0</v>
      </c>
      <c r="I34" s="27">
        <f>SUM(I3:I33)</f>
        <v>0</v>
      </c>
      <c r="J34" s="27">
        <f>SUM(J3:J33)</f>
        <v>0</v>
      </c>
      <c r="K34" s="10"/>
      <c r="L34" s="10"/>
      <c r="M34" s="10"/>
      <c r="N34" s="10"/>
      <c r="O34" s="10"/>
      <c r="P34" s="10"/>
      <c r="Q34" s="10"/>
    </row>
  </sheetData>
  <mergeCells count="1">
    <mergeCell ref="L2:Q30"/>
  </mergeCells>
  <phoneticPr fontId="26" type="noConversion"/>
  <pageMargins left="0.7" right="0.7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Q34"/>
  <sheetViews>
    <sheetView zoomScale="80" zoomScaleNormal="80" workbookViewId="0">
      <selection activeCell="I7" sqref="I7"/>
    </sheetView>
  </sheetViews>
  <sheetFormatPr defaultRowHeight="16.5" x14ac:dyDescent="0.3"/>
  <cols>
    <col min="1" max="1" width="10.625" bestFit="1" customWidth="1"/>
  </cols>
  <sheetData>
    <row r="1" spans="1:17" x14ac:dyDescent="0.3">
      <c r="A1" s="10"/>
      <c r="B1" s="10"/>
      <c r="C1" s="11" t="s">
        <v>48</v>
      </c>
      <c r="D1" s="12"/>
      <c r="E1" s="13" t="s">
        <v>49</v>
      </c>
      <c r="F1" s="14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17.25" customHeight="1" x14ac:dyDescent="0.3">
      <c r="A2" s="15" t="s">
        <v>44</v>
      </c>
      <c r="B2" s="16" t="s">
        <v>47</v>
      </c>
      <c r="C2" s="17" t="s">
        <v>74</v>
      </c>
      <c r="D2" s="18" t="s">
        <v>69</v>
      </c>
      <c r="E2" s="19" t="s">
        <v>74</v>
      </c>
      <c r="F2" s="20" t="s">
        <v>69</v>
      </c>
      <c r="G2" s="21" t="s">
        <v>40</v>
      </c>
      <c r="H2" s="22" t="s">
        <v>31</v>
      </c>
      <c r="I2" s="22" t="s">
        <v>45</v>
      </c>
      <c r="J2" s="21" t="s">
        <v>3</v>
      </c>
      <c r="K2" s="23" t="s">
        <v>42</v>
      </c>
      <c r="L2" s="355" t="s">
        <v>0</v>
      </c>
      <c r="M2" s="356"/>
      <c r="N2" s="356"/>
      <c r="O2" s="356"/>
      <c r="P2" s="356"/>
      <c r="Q2" s="357"/>
    </row>
    <row r="3" spans="1:17" s="177" customFormat="1" x14ac:dyDescent="0.3">
      <c r="A3" s="169">
        <v>43801</v>
      </c>
      <c r="B3" s="170" t="s">
        <v>70</v>
      </c>
      <c r="C3" s="134"/>
      <c r="D3" s="135"/>
      <c r="E3" s="136"/>
      <c r="F3" s="171"/>
      <c r="G3" s="138" t="str">
        <f t="shared" ref="G3:G33" si="0">IF(AND(C3=0,E3=0,D3=0,F3=0),"休",IF(OR(C3=0,E3=0,),"시간확인",IF(C3&gt;E3,IF(D3&gt;0,((24-C3-1)+E3)+(((60-D3)+F3)/60),((24-C3)+E3)+((D3+F3)/60)),IF(D3&gt;0,(E3-C3-1)+(((60-D3)+F3)/60),(E3-C3)+((D3+F3)/60)))))</f>
        <v>休</v>
      </c>
      <c r="H3" s="172"/>
      <c r="I3" s="172"/>
      <c r="J3" s="172"/>
      <c r="K3" s="173"/>
      <c r="L3" s="358"/>
      <c r="M3" s="359"/>
      <c r="N3" s="359"/>
      <c r="O3" s="359"/>
      <c r="P3" s="359"/>
      <c r="Q3" s="360"/>
    </row>
    <row r="4" spans="1:17" x14ac:dyDescent="0.3">
      <c r="A4" s="169">
        <v>43802</v>
      </c>
      <c r="B4" s="170" t="s">
        <v>73</v>
      </c>
      <c r="C4" s="134"/>
      <c r="D4" s="135"/>
      <c r="E4" s="136"/>
      <c r="F4" s="137"/>
      <c r="G4" s="138" t="str">
        <f t="shared" si="0"/>
        <v>休</v>
      </c>
      <c r="H4" s="139"/>
      <c r="I4" s="139"/>
      <c r="J4" s="139"/>
      <c r="K4" s="140"/>
      <c r="L4" s="358"/>
      <c r="M4" s="359"/>
      <c r="N4" s="359"/>
      <c r="O4" s="359"/>
      <c r="P4" s="359"/>
      <c r="Q4" s="360"/>
    </row>
    <row r="5" spans="1:17" s="177" customFormat="1" x14ac:dyDescent="0.3">
      <c r="A5" s="169">
        <v>43803</v>
      </c>
      <c r="B5" s="170" t="s">
        <v>72</v>
      </c>
      <c r="C5" s="134">
        <v>21</v>
      </c>
      <c r="D5" s="135"/>
      <c r="E5" s="136">
        <v>24</v>
      </c>
      <c r="F5" s="137"/>
      <c r="G5" s="138">
        <f t="shared" si="0"/>
        <v>3</v>
      </c>
      <c r="H5" s="139"/>
      <c r="I5" s="139"/>
      <c r="J5" s="139"/>
      <c r="K5" s="140"/>
      <c r="L5" s="358"/>
      <c r="M5" s="359"/>
      <c r="N5" s="359"/>
      <c r="O5" s="359"/>
      <c r="P5" s="359"/>
      <c r="Q5" s="360"/>
    </row>
    <row r="6" spans="1:17" s="178" customFormat="1" x14ac:dyDescent="0.3">
      <c r="A6" s="169">
        <v>43804</v>
      </c>
      <c r="B6" s="170" t="s">
        <v>67</v>
      </c>
      <c r="C6" s="134"/>
      <c r="D6" s="135"/>
      <c r="E6" s="136"/>
      <c r="F6" s="137"/>
      <c r="G6" s="138" t="str">
        <f t="shared" si="0"/>
        <v>休</v>
      </c>
      <c r="H6" s="139"/>
      <c r="I6" s="139"/>
      <c r="J6" s="139"/>
      <c r="K6" s="140"/>
      <c r="L6" s="358"/>
      <c r="M6" s="359"/>
      <c r="N6" s="359"/>
      <c r="O6" s="359"/>
      <c r="P6" s="359"/>
      <c r="Q6" s="360"/>
    </row>
    <row r="7" spans="1:17" x14ac:dyDescent="0.3">
      <c r="A7" s="169">
        <v>43805</v>
      </c>
      <c r="B7" s="170" t="s">
        <v>68</v>
      </c>
      <c r="C7" s="134"/>
      <c r="D7" s="135"/>
      <c r="E7" s="136"/>
      <c r="F7" s="137"/>
      <c r="G7" s="138" t="str">
        <f t="shared" si="0"/>
        <v>休</v>
      </c>
      <c r="H7" s="139"/>
      <c r="I7" s="139"/>
      <c r="J7" s="139"/>
      <c r="K7" s="140"/>
      <c r="L7" s="358"/>
      <c r="M7" s="359"/>
      <c r="N7" s="359"/>
      <c r="O7" s="359"/>
      <c r="P7" s="359"/>
      <c r="Q7" s="360"/>
    </row>
    <row r="8" spans="1:17" s="176" customFormat="1" x14ac:dyDescent="0.3">
      <c r="A8" s="142">
        <v>43806</v>
      </c>
      <c r="B8" s="143" t="s">
        <v>71</v>
      </c>
      <c r="C8" s="144"/>
      <c r="D8" s="145"/>
      <c r="E8" s="146"/>
      <c r="F8" s="147"/>
      <c r="G8" s="148" t="str">
        <f t="shared" si="0"/>
        <v>休</v>
      </c>
      <c r="H8" s="149"/>
      <c r="I8" s="149"/>
      <c r="J8" s="149"/>
      <c r="K8" s="150"/>
      <c r="L8" s="358"/>
      <c r="M8" s="359"/>
      <c r="N8" s="359"/>
      <c r="O8" s="359"/>
      <c r="P8" s="359"/>
      <c r="Q8" s="360"/>
    </row>
    <row r="9" spans="1:17" s="178" customFormat="1" x14ac:dyDescent="0.3">
      <c r="A9" s="151">
        <v>43807</v>
      </c>
      <c r="B9" s="152" t="s">
        <v>75</v>
      </c>
      <c r="C9" s="153"/>
      <c r="D9" s="154"/>
      <c r="E9" s="155"/>
      <c r="F9" s="156"/>
      <c r="G9" s="132" t="str">
        <f t="shared" si="0"/>
        <v>休</v>
      </c>
      <c r="H9" s="157"/>
      <c r="I9" s="157"/>
      <c r="J9" s="157"/>
      <c r="K9" s="158"/>
      <c r="L9" s="358"/>
      <c r="M9" s="359"/>
      <c r="N9" s="359"/>
      <c r="O9" s="359"/>
      <c r="P9" s="359"/>
      <c r="Q9" s="360"/>
    </row>
    <row r="10" spans="1:17" s="177" customFormat="1" x14ac:dyDescent="0.3">
      <c r="A10" s="169">
        <v>43808</v>
      </c>
      <c r="B10" s="170" t="s">
        <v>70</v>
      </c>
      <c r="C10" s="134"/>
      <c r="D10" s="135"/>
      <c r="E10" s="136"/>
      <c r="F10" s="137"/>
      <c r="G10" s="138" t="str">
        <f t="shared" si="0"/>
        <v>休</v>
      </c>
      <c r="H10" s="139"/>
      <c r="I10" s="139"/>
      <c r="J10" s="139"/>
      <c r="K10" s="140"/>
      <c r="L10" s="358"/>
      <c r="M10" s="359"/>
      <c r="N10" s="359"/>
      <c r="O10" s="359"/>
      <c r="P10" s="359"/>
      <c r="Q10" s="360"/>
    </row>
    <row r="11" spans="1:17" x14ac:dyDescent="0.3">
      <c r="A11" s="169">
        <v>43809</v>
      </c>
      <c r="B11" s="170" t="s">
        <v>73</v>
      </c>
      <c r="C11" s="134"/>
      <c r="D11" s="135"/>
      <c r="E11" s="136"/>
      <c r="F11" s="137"/>
      <c r="G11" s="138" t="str">
        <f t="shared" si="0"/>
        <v>休</v>
      </c>
      <c r="H11" s="139"/>
      <c r="I11" s="139"/>
      <c r="J11" s="139"/>
      <c r="K11" s="140"/>
      <c r="L11" s="358"/>
      <c r="M11" s="359"/>
      <c r="N11" s="359"/>
      <c r="O11" s="359"/>
      <c r="P11" s="359"/>
      <c r="Q11" s="360"/>
    </row>
    <row r="12" spans="1:17" s="177" customFormat="1" x14ac:dyDescent="0.3">
      <c r="A12" s="169">
        <v>43810</v>
      </c>
      <c r="B12" s="170" t="s">
        <v>72</v>
      </c>
      <c r="C12" s="134"/>
      <c r="D12" s="135"/>
      <c r="E12" s="136"/>
      <c r="F12" s="137"/>
      <c r="G12" s="138" t="str">
        <f t="shared" si="0"/>
        <v>休</v>
      </c>
      <c r="H12" s="139"/>
      <c r="I12" s="139"/>
      <c r="J12" s="139"/>
      <c r="K12" s="140"/>
      <c r="L12" s="358"/>
      <c r="M12" s="359"/>
      <c r="N12" s="359"/>
      <c r="O12" s="359"/>
      <c r="P12" s="359"/>
      <c r="Q12" s="360"/>
    </row>
    <row r="13" spans="1:17" s="178" customFormat="1" x14ac:dyDescent="0.3">
      <c r="A13" s="169">
        <v>43811</v>
      </c>
      <c r="B13" s="170" t="s">
        <v>67</v>
      </c>
      <c r="C13" s="181"/>
      <c r="D13" s="182"/>
      <c r="E13" s="183"/>
      <c r="F13" s="184"/>
      <c r="G13" s="185" t="str">
        <f t="shared" si="0"/>
        <v>休</v>
      </c>
      <c r="H13" s="186"/>
      <c r="I13" s="186"/>
      <c r="J13" s="186"/>
      <c r="K13" s="187"/>
      <c r="L13" s="358"/>
      <c r="M13" s="359"/>
      <c r="N13" s="359"/>
      <c r="O13" s="359"/>
      <c r="P13" s="359"/>
      <c r="Q13" s="360"/>
    </row>
    <row r="14" spans="1:17" s="189" customFormat="1" x14ac:dyDescent="0.3">
      <c r="A14" s="169">
        <v>43812</v>
      </c>
      <c r="B14" s="170" t="s">
        <v>68</v>
      </c>
      <c r="C14" s="195"/>
      <c r="D14" s="195"/>
      <c r="E14" s="195"/>
      <c r="F14" s="195"/>
      <c r="G14" s="195" t="str">
        <f t="shared" si="0"/>
        <v>休</v>
      </c>
      <c r="H14" s="195"/>
      <c r="I14" s="195"/>
      <c r="J14" s="195"/>
      <c r="K14" s="195"/>
      <c r="L14" s="361"/>
      <c r="M14" s="362"/>
      <c r="N14" s="362"/>
      <c r="O14" s="362"/>
      <c r="P14" s="362"/>
      <c r="Q14" s="363"/>
    </row>
    <row r="15" spans="1:17" s="189" customFormat="1" x14ac:dyDescent="0.3">
      <c r="A15" s="142">
        <v>43813</v>
      </c>
      <c r="B15" s="143" t="s">
        <v>71</v>
      </c>
      <c r="C15" s="197"/>
      <c r="D15" s="197"/>
      <c r="E15" s="197"/>
      <c r="F15" s="197"/>
      <c r="G15" s="197" t="str">
        <f t="shared" si="0"/>
        <v>休</v>
      </c>
      <c r="H15" s="197"/>
      <c r="I15" s="197"/>
      <c r="J15" s="197"/>
      <c r="K15" s="197"/>
      <c r="L15" s="361"/>
      <c r="M15" s="362"/>
      <c r="N15" s="362"/>
      <c r="O15" s="362"/>
      <c r="P15" s="362"/>
      <c r="Q15" s="363"/>
    </row>
    <row r="16" spans="1:17" s="189" customFormat="1" x14ac:dyDescent="0.3">
      <c r="A16" s="151">
        <v>43814</v>
      </c>
      <c r="B16" s="152" t="s">
        <v>75</v>
      </c>
      <c r="C16" s="188"/>
      <c r="D16" s="188"/>
      <c r="E16" s="188"/>
      <c r="F16" s="188"/>
      <c r="G16" s="188" t="str">
        <f t="shared" si="0"/>
        <v>休</v>
      </c>
      <c r="H16" s="188"/>
      <c r="I16" s="188"/>
      <c r="J16" s="188"/>
      <c r="K16" s="188"/>
      <c r="L16" s="361"/>
      <c r="M16" s="362"/>
      <c r="N16" s="362"/>
      <c r="O16" s="362"/>
      <c r="P16" s="362"/>
      <c r="Q16" s="363"/>
    </row>
    <row r="17" spans="1:17" s="189" customFormat="1" x14ac:dyDescent="0.3">
      <c r="A17" s="169">
        <v>43815</v>
      </c>
      <c r="B17" s="170" t="s">
        <v>70</v>
      </c>
      <c r="C17" s="139"/>
      <c r="D17" s="139"/>
      <c r="E17" s="139"/>
      <c r="F17" s="139"/>
      <c r="G17" s="196" t="str">
        <f t="shared" si="0"/>
        <v>休</v>
      </c>
      <c r="H17" s="139"/>
      <c r="I17" s="139"/>
      <c r="J17" s="139"/>
      <c r="K17" s="139"/>
      <c r="L17" s="358"/>
      <c r="M17" s="359"/>
      <c r="N17" s="359"/>
      <c r="O17" s="359"/>
      <c r="P17" s="359"/>
      <c r="Q17" s="360"/>
    </row>
    <row r="18" spans="1:17" x14ac:dyDescent="0.3">
      <c r="A18" s="169">
        <v>43816</v>
      </c>
      <c r="B18" s="170" t="s">
        <v>73</v>
      </c>
      <c r="C18" s="134"/>
      <c r="D18" s="135"/>
      <c r="E18" s="136"/>
      <c r="F18" s="137"/>
      <c r="G18" s="138" t="str">
        <f t="shared" si="0"/>
        <v>休</v>
      </c>
      <c r="H18" s="139"/>
      <c r="I18" s="139"/>
      <c r="J18" s="139"/>
      <c r="K18" s="140"/>
      <c r="L18" s="358"/>
      <c r="M18" s="359"/>
      <c r="N18" s="359"/>
      <c r="O18" s="359"/>
      <c r="P18" s="359"/>
      <c r="Q18" s="360"/>
    </row>
    <row r="19" spans="1:17" s="177" customFormat="1" x14ac:dyDescent="0.3">
      <c r="A19" s="169">
        <v>43817</v>
      </c>
      <c r="B19" s="170" t="s">
        <v>72</v>
      </c>
      <c r="C19" s="134"/>
      <c r="D19" s="135"/>
      <c r="E19" s="136"/>
      <c r="F19" s="137"/>
      <c r="G19" s="138" t="str">
        <f t="shared" si="0"/>
        <v>休</v>
      </c>
      <c r="H19" s="139"/>
      <c r="I19" s="139"/>
      <c r="J19" s="139"/>
      <c r="K19" s="140"/>
      <c r="L19" s="358"/>
      <c r="M19" s="359"/>
      <c r="N19" s="359"/>
      <c r="O19" s="359"/>
      <c r="P19" s="359"/>
      <c r="Q19" s="360"/>
    </row>
    <row r="20" spans="1:17" s="178" customFormat="1" x14ac:dyDescent="0.3">
      <c r="A20" s="169">
        <v>43818</v>
      </c>
      <c r="B20" s="170" t="s">
        <v>67</v>
      </c>
      <c r="C20" s="134"/>
      <c r="D20" s="135"/>
      <c r="E20" s="136"/>
      <c r="F20" s="137"/>
      <c r="G20" s="138" t="str">
        <f t="shared" si="0"/>
        <v>休</v>
      </c>
      <c r="H20" s="139"/>
      <c r="I20" s="139"/>
      <c r="J20" s="139"/>
      <c r="K20" s="140"/>
      <c r="L20" s="358"/>
      <c r="M20" s="359"/>
      <c r="N20" s="359"/>
      <c r="O20" s="359"/>
      <c r="P20" s="359"/>
      <c r="Q20" s="360"/>
    </row>
    <row r="21" spans="1:17" x14ac:dyDescent="0.3">
      <c r="A21" s="169">
        <v>43819</v>
      </c>
      <c r="B21" s="170" t="s">
        <v>68</v>
      </c>
      <c r="C21" s="134"/>
      <c r="D21" s="135"/>
      <c r="E21" s="136"/>
      <c r="F21" s="137"/>
      <c r="G21" s="138" t="str">
        <f t="shared" si="0"/>
        <v>休</v>
      </c>
      <c r="H21" s="139"/>
      <c r="I21" s="139"/>
      <c r="J21" s="139"/>
      <c r="K21" s="140"/>
      <c r="L21" s="358"/>
      <c r="M21" s="359"/>
      <c r="N21" s="359"/>
      <c r="O21" s="359"/>
      <c r="P21" s="359"/>
      <c r="Q21" s="360"/>
    </row>
    <row r="22" spans="1:17" s="176" customFormat="1" x14ac:dyDescent="0.3">
      <c r="A22" s="142">
        <v>43820</v>
      </c>
      <c r="B22" s="143" t="s">
        <v>71</v>
      </c>
      <c r="C22" s="144"/>
      <c r="D22" s="145"/>
      <c r="E22" s="146"/>
      <c r="F22" s="147"/>
      <c r="G22" s="148" t="str">
        <f t="shared" si="0"/>
        <v>休</v>
      </c>
      <c r="H22" s="149"/>
      <c r="I22" s="149"/>
      <c r="J22" s="149"/>
      <c r="K22" s="150"/>
      <c r="L22" s="358"/>
      <c r="M22" s="359"/>
      <c r="N22" s="359"/>
      <c r="O22" s="359"/>
      <c r="P22" s="359"/>
      <c r="Q22" s="360"/>
    </row>
    <row r="23" spans="1:17" s="178" customFormat="1" x14ac:dyDescent="0.3">
      <c r="A23" s="151">
        <v>43821</v>
      </c>
      <c r="B23" s="152" t="s">
        <v>75</v>
      </c>
      <c r="C23" s="153"/>
      <c r="D23" s="154"/>
      <c r="E23" s="155"/>
      <c r="F23" s="156"/>
      <c r="G23" s="132" t="str">
        <f t="shared" si="0"/>
        <v>休</v>
      </c>
      <c r="H23" s="157"/>
      <c r="I23" s="157"/>
      <c r="J23" s="157"/>
      <c r="K23" s="158"/>
      <c r="L23" s="358"/>
      <c r="M23" s="359"/>
      <c r="N23" s="359"/>
      <c r="O23" s="359"/>
      <c r="P23" s="359"/>
      <c r="Q23" s="360"/>
    </row>
    <row r="24" spans="1:17" s="177" customFormat="1" x14ac:dyDescent="0.3">
      <c r="A24" s="169">
        <v>43822</v>
      </c>
      <c r="B24" s="170" t="s">
        <v>70</v>
      </c>
      <c r="C24" s="134"/>
      <c r="D24" s="135"/>
      <c r="E24" s="136"/>
      <c r="F24" s="137"/>
      <c r="G24" s="138" t="str">
        <f t="shared" si="0"/>
        <v>休</v>
      </c>
      <c r="H24" s="139"/>
      <c r="I24" s="139"/>
      <c r="J24" s="139"/>
      <c r="K24" s="140"/>
      <c r="L24" s="358"/>
      <c r="M24" s="359"/>
      <c r="N24" s="359"/>
      <c r="O24" s="359"/>
      <c r="P24" s="359"/>
      <c r="Q24" s="360"/>
    </row>
    <row r="25" spans="1:17" x14ac:dyDescent="0.3">
      <c r="A25" s="169">
        <v>43823</v>
      </c>
      <c r="B25" s="170" t="s">
        <v>73</v>
      </c>
      <c r="C25" s="134"/>
      <c r="D25" s="135"/>
      <c r="E25" s="136"/>
      <c r="F25" s="137"/>
      <c r="G25" s="138" t="str">
        <f t="shared" si="0"/>
        <v>休</v>
      </c>
      <c r="H25" s="139"/>
      <c r="I25" s="139"/>
      <c r="J25" s="139"/>
      <c r="K25" s="140"/>
      <c r="L25" s="358"/>
      <c r="M25" s="359"/>
      <c r="N25" s="359"/>
      <c r="O25" s="359"/>
      <c r="P25" s="359"/>
      <c r="Q25" s="360"/>
    </row>
    <row r="26" spans="1:17" s="177" customFormat="1" x14ac:dyDescent="0.3">
      <c r="A26" s="169">
        <v>43824</v>
      </c>
      <c r="B26" s="170" t="s">
        <v>72</v>
      </c>
      <c r="C26" s="134"/>
      <c r="D26" s="135"/>
      <c r="E26" s="136"/>
      <c r="F26" s="137"/>
      <c r="G26" s="138" t="str">
        <f t="shared" si="0"/>
        <v>休</v>
      </c>
      <c r="H26" s="139"/>
      <c r="I26" s="139"/>
      <c r="J26" s="139"/>
      <c r="K26" s="140"/>
      <c r="L26" s="358"/>
      <c r="M26" s="359"/>
      <c r="N26" s="359"/>
      <c r="O26" s="359"/>
      <c r="P26" s="359"/>
      <c r="Q26" s="360"/>
    </row>
    <row r="27" spans="1:17" s="178" customFormat="1" x14ac:dyDescent="0.3">
      <c r="A27" s="169">
        <v>43825</v>
      </c>
      <c r="B27" s="170" t="s">
        <v>67</v>
      </c>
      <c r="C27" s="134"/>
      <c r="D27" s="135"/>
      <c r="E27" s="136"/>
      <c r="F27" s="137"/>
      <c r="G27" s="138" t="str">
        <f t="shared" si="0"/>
        <v>休</v>
      </c>
      <c r="H27" s="139"/>
      <c r="I27" s="139"/>
      <c r="J27" s="139"/>
      <c r="K27" s="140"/>
      <c r="L27" s="358"/>
      <c r="M27" s="359"/>
      <c r="N27" s="359"/>
      <c r="O27" s="359"/>
      <c r="P27" s="359"/>
      <c r="Q27" s="360"/>
    </row>
    <row r="28" spans="1:17" x14ac:dyDescent="0.3">
      <c r="A28" s="169">
        <v>43826</v>
      </c>
      <c r="B28" s="170" t="s">
        <v>68</v>
      </c>
      <c r="C28" s="134"/>
      <c r="D28" s="135"/>
      <c r="E28" s="136"/>
      <c r="F28" s="137"/>
      <c r="G28" s="138" t="str">
        <f t="shared" si="0"/>
        <v>休</v>
      </c>
      <c r="H28" s="139"/>
      <c r="I28" s="139"/>
      <c r="J28" s="139"/>
      <c r="K28" s="140"/>
      <c r="L28" s="358"/>
      <c r="M28" s="359"/>
      <c r="N28" s="359"/>
      <c r="O28" s="359"/>
      <c r="P28" s="359"/>
      <c r="Q28" s="360"/>
    </row>
    <row r="29" spans="1:17" s="176" customFormat="1" x14ac:dyDescent="0.3">
      <c r="A29" s="142">
        <v>43827</v>
      </c>
      <c r="B29" s="143" t="s">
        <v>71</v>
      </c>
      <c r="C29" s="144"/>
      <c r="D29" s="145"/>
      <c r="E29" s="146"/>
      <c r="F29" s="147"/>
      <c r="G29" s="148" t="str">
        <f t="shared" si="0"/>
        <v>休</v>
      </c>
      <c r="H29" s="149"/>
      <c r="I29" s="149"/>
      <c r="J29" s="149"/>
      <c r="K29" s="150"/>
      <c r="L29" s="358"/>
      <c r="M29" s="359"/>
      <c r="N29" s="359"/>
      <c r="O29" s="359"/>
      <c r="P29" s="359"/>
      <c r="Q29" s="360"/>
    </row>
    <row r="30" spans="1:17" s="178" customFormat="1" x14ac:dyDescent="0.3">
      <c r="A30" s="151">
        <v>43828</v>
      </c>
      <c r="B30" s="152" t="s">
        <v>75</v>
      </c>
      <c r="C30" s="159"/>
      <c r="D30" s="154"/>
      <c r="E30" s="155"/>
      <c r="F30" s="156"/>
      <c r="G30" s="132" t="str">
        <f t="shared" si="0"/>
        <v>休</v>
      </c>
      <c r="H30" s="157"/>
      <c r="I30" s="157"/>
      <c r="J30" s="157"/>
      <c r="K30" s="158"/>
      <c r="L30" s="364"/>
      <c r="M30" s="365"/>
      <c r="N30" s="365"/>
      <c r="O30" s="365"/>
      <c r="P30" s="365"/>
      <c r="Q30" s="366"/>
    </row>
    <row r="31" spans="1:17" s="177" customFormat="1" x14ac:dyDescent="0.3">
      <c r="A31" s="169">
        <v>43829</v>
      </c>
      <c r="B31" s="170" t="s">
        <v>70</v>
      </c>
      <c r="C31" s="141"/>
      <c r="D31" s="135"/>
      <c r="E31" s="136"/>
      <c r="F31" s="137"/>
      <c r="G31" s="138" t="str">
        <f t="shared" si="0"/>
        <v>休</v>
      </c>
      <c r="H31" s="139"/>
      <c r="I31" s="139"/>
      <c r="J31" s="139"/>
      <c r="K31" s="140"/>
      <c r="L31" s="193"/>
      <c r="M31" s="193"/>
      <c r="N31" s="193"/>
      <c r="O31" s="193"/>
      <c r="P31" s="193"/>
      <c r="Q31" s="193"/>
    </row>
    <row r="32" spans="1:17" x14ac:dyDescent="0.3">
      <c r="A32" s="169">
        <v>43830</v>
      </c>
      <c r="B32" s="170" t="s">
        <v>73</v>
      </c>
      <c r="C32" s="141"/>
      <c r="D32" s="135"/>
      <c r="E32" s="136"/>
      <c r="F32" s="137"/>
      <c r="G32" s="138" t="str">
        <f t="shared" si="0"/>
        <v>休</v>
      </c>
      <c r="H32" s="139"/>
      <c r="I32" s="139"/>
      <c r="J32" s="139"/>
      <c r="K32" s="140"/>
      <c r="L32" s="179"/>
      <c r="M32" s="179"/>
      <c r="N32" s="179"/>
      <c r="O32" s="179"/>
      <c r="P32" s="179"/>
      <c r="Q32" s="179"/>
    </row>
    <row r="33" spans="1:17" s="177" customFormat="1" x14ac:dyDescent="0.3">
      <c r="A33" s="169">
        <v>43831</v>
      </c>
      <c r="B33" s="170" t="s">
        <v>72</v>
      </c>
      <c r="C33" s="141"/>
      <c r="D33" s="135"/>
      <c r="E33" s="136"/>
      <c r="F33" s="137"/>
      <c r="G33" s="138" t="str">
        <f t="shared" si="0"/>
        <v>休</v>
      </c>
      <c r="H33" s="139"/>
      <c r="I33" s="139"/>
      <c r="J33" s="139"/>
      <c r="K33" s="140"/>
      <c r="L33" s="179"/>
      <c r="M33" s="179"/>
      <c r="N33" s="179"/>
      <c r="O33" s="179"/>
      <c r="P33" s="179"/>
      <c r="Q33" s="179"/>
    </row>
    <row r="34" spans="1:17" x14ac:dyDescent="0.3">
      <c r="A34" s="10"/>
      <c r="B34" s="24"/>
      <c r="C34" s="10"/>
      <c r="D34" s="12"/>
      <c r="E34" s="10"/>
      <c r="F34" s="10"/>
      <c r="G34" s="25">
        <f>SUM(G3:G33)</f>
        <v>3</v>
      </c>
      <c r="H34" s="26">
        <f>SUM(H3:H33)</f>
        <v>0</v>
      </c>
      <c r="I34" s="27">
        <f>SUM(I3:I33)</f>
        <v>0</v>
      </c>
      <c r="J34" s="27">
        <f>SUM(J3:J33)</f>
        <v>0</v>
      </c>
      <c r="K34" s="10"/>
      <c r="L34" s="10"/>
      <c r="M34" s="10"/>
      <c r="N34" s="10"/>
      <c r="O34" s="10"/>
      <c r="P34" s="10"/>
      <c r="Q34" s="10"/>
    </row>
  </sheetData>
  <mergeCells count="1">
    <mergeCell ref="L2:Q30"/>
  </mergeCells>
  <phoneticPr fontId="26" type="noConversion"/>
  <pageMargins left="0.7" right="0.7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Q34"/>
  <sheetViews>
    <sheetView zoomScale="80" zoomScaleNormal="80" workbookViewId="0">
      <selection activeCell="C15" sqref="C15"/>
    </sheetView>
  </sheetViews>
  <sheetFormatPr defaultRowHeight="16.5" x14ac:dyDescent="0.3"/>
  <cols>
    <col min="1" max="1" width="10.625" bestFit="1" customWidth="1"/>
  </cols>
  <sheetData>
    <row r="1" spans="1:17" x14ac:dyDescent="0.3">
      <c r="A1" s="10"/>
      <c r="B1" s="10"/>
      <c r="C1" s="11" t="s">
        <v>48</v>
      </c>
      <c r="D1" s="12"/>
      <c r="E1" s="13" t="s">
        <v>49</v>
      </c>
      <c r="F1" s="14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17.25" customHeight="1" x14ac:dyDescent="0.3">
      <c r="A2" s="15" t="s">
        <v>44</v>
      </c>
      <c r="B2" s="16" t="s">
        <v>47</v>
      </c>
      <c r="C2" s="17" t="s">
        <v>74</v>
      </c>
      <c r="D2" s="18" t="s">
        <v>69</v>
      </c>
      <c r="E2" s="19" t="s">
        <v>74</v>
      </c>
      <c r="F2" s="20" t="s">
        <v>69</v>
      </c>
      <c r="G2" s="21" t="s">
        <v>40</v>
      </c>
      <c r="H2" s="22" t="s">
        <v>31</v>
      </c>
      <c r="I2" s="22" t="s">
        <v>45</v>
      </c>
      <c r="J2" s="21" t="s">
        <v>3</v>
      </c>
      <c r="K2" s="23" t="s">
        <v>42</v>
      </c>
      <c r="L2" s="355" t="s">
        <v>0</v>
      </c>
      <c r="M2" s="356"/>
      <c r="N2" s="356"/>
      <c r="O2" s="356"/>
      <c r="P2" s="356"/>
      <c r="Q2" s="357"/>
    </row>
    <row r="3" spans="1:17" s="177" customFormat="1" x14ac:dyDescent="0.3">
      <c r="A3" s="142" t="s">
        <v>52</v>
      </c>
      <c r="B3" s="143" t="s">
        <v>72</v>
      </c>
      <c r="C3" s="144"/>
      <c r="D3" s="145"/>
      <c r="E3" s="146"/>
      <c r="F3" s="211"/>
      <c r="G3" s="148" t="str">
        <f t="shared" ref="G3:G33" si="0">IF(AND(C3=0,E3=0,D3=0,F3=0),"休",IF(OR(C3=0,E3=0,),"시간확인",IF(C3&gt;E3,IF(D3&gt;0,((24-C3-1)+E3)+(((60-D3)+F3)/60),((24-C3)+E3)+((D3+F3)/60)),IF(D3&gt;0,(E3-C3-1)+(((60-D3)+F3)/60),(E3-C3)+((D3+F3)/60)))))</f>
        <v>休</v>
      </c>
      <c r="H3" s="212"/>
      <c r="I3" s="212"/>
      <c r="J3" s="212"/>
      <c r="K3" s="213"/>
      <c r="L3" s="358"/>
      <c r="M3" s="359"/>
      <c r="N3" s="359"/>
      <c r="O3" s="359"/>
      <c r="P3" s="359"/>
      <c r="Q3" s="360"/>
    </row>
    <row r="4" spans="1:17" x14ac:dyDescent="0.3">
      <c r="A4" s="169" t="s">
        <v>66</v>
      </c>
      <c r="B4" s="170" t="s">
        <v>67</v>
      </c>
      <c r="C4" s="134"/>
      <c r="D4" s="135"/>
      <c r="E4" s="136"/>
      <c r="F4" s="137"/>
      <c r="G4" s="138" t="str">
        <f t="shared" si="0"/>
        <v>休</v>
      </c>
      <c r="H4" s="139"/>
      <c r="I4" s="139"/>
      <c r="J4" s="139"/>
      <c r="K4" s="140"/>
      <c r="L4" s="358"/>
      <c r="M4" s="359"/>
      <c r="N4" s="359"/>
      <c r="O4" s="359"/>
      <c r="P4" s="359"/>
      <c r="Q4" s="360"/>
    </row>
    <row r="5" spans="1:17" s="177" customFormat="1" x14ac:dyDescent="0.3">
      <c r="A5" s="169" t="s">
        <v>51</v>
      </c>
      <c r="B5" s="170" t="s">
        <v>68</v>
      </c>
      <c r="C5" s="134"/>
      <c r="D5" s="135"/>
      <c r="E5" s="136"/>
      <c r="F5" s="137"/>
      <c r="G5" s="138" t="str">
        <f t="shared" si="0"/>
        <v>休</v>
      </c>
      <c r="H5" s="139"/>
      <c r="I5" s="139"/>
      <c r="J5" s="139"/>
      <c r="K5" s="140"/>
      <c r="L5" s="358"/>
      <c r="M5" s="359"/>
      <c r="N5" s="359"/>
      <c r="O5" s="359"/>
      <c r="P5" s="359"/>
      <c r="Q5" s="360"/>
    </row>
    <row r="6" spans="1:17" s="178" customFormat="1" x14ac:dyDescent="0.3">
      <c r="A6" s="142" t="s">
        <v>65</v>
      </c>
      <c r="B6" s="143" t="s">
        <v>71</v>
      </c>
      <c r="C6" s="144"/>
      <c r="D6" s="145"/>
      <c r="E6" s="146"/>
      <c r="F6" s="147"/>
      <c r="G6" s="148" t="str">
        <f t="shared" si="0"/>
        <v>休</v>
      </c>
      <c r="H6" s="149"/>
      <c r="I6" s="149"/>
      <c r="J6" s="149"/>
      <c r="K6" s="150"/>
      <c r="L6" s="358"/>
      <c r="M6" s="359"/>
      <c r="N6" s="359"/>
      <c r="O6" s="359"/>
      <c r="P6" s="359"/>
      <c r="Q6" s="360"/>
    </row>
    <row r="7" spans="1:17" x14ac:dyDescent="0.3">
      <c r="A7" s="151" t="s">
        <v>59</v>
      </c>
      <c r="B7" s="152" t="s">
        <v>75</v>
      </c>
      <c r="C7" s="153"/>
      <c r="D7" s="154"/>
      <c r="E7" s="155"/>
      <c r="F7" s="156"/>
      <c r="G7" s="132" t="str">
        <f t="shared" si="0"/>
        <v>休</v>
      </c>
      <c r="H7" s="157"/>
      <c r="I7" s="157"/>
      <c r="J7" s="157"/>
      <c r="K7" s="158"/>
      <c r="L7" s="358"/>
      <c r="M7" s="359"/>
      <c r="N7" s="359"/>
      <c r="O7" s="359"/>
      <c r="P7" s="359"/>
      <c r="Q7" s="360"/>
    </row>
    <row r="8" spans="1:17" s="176" customFormat="1" x14ac:dyDescent="0.3">
      <c r="A8" s="169" t="s">
        <v>58</v>
      </c>
      <c r="B8" s="170" t="s">
        <v>70</v>
      </c>
      <c r="C8" s="134">
        <v>21</v>
      </c>
      <c r="D8" s="135"/>
      <c r="E8" s="136">
        <v>24</v>
      </c>
      <c r="F8" s="137"/>
      <c r="G8" s="138">
        <f t="shared" si="0"/>
        <v>3</v>
      </c>
      <c r="H8" s="139"/>
      <c r="I8" s="139"/>
      <c r="J8" s="139"/>
      <c r="K8" s="140"/>
      <c r="L8" s="358"/>
      <c r="M8" s="359"/>
      <c r="N8" s="359"/>
      <c r="O8" s="359"/>
      <c r="P8" s="359"/>
      <c r="Q8" s="360"/>
    </row>
    <row r="9" spans="1:17" s="178" customFormat="1" x14ac:dyDescent="0.3">
      <c r="A9" s="169" t="s">
        <v>12</v>
      </c>
      <c r="B9" s="170" t="s">
        <v>73</v>
      </c>
      <c r="C9" s="134">
        <v>21</v>
      </c>
      <c r="D9" s="135">
        <v>30</v>
      </c>
      <c r="E9" s="136">
        <v>22</v>
      </c>
      <c r="F9" s="137">
        <v>30</v>
      </c>
      <c r="G9" s="138">
        <f t="shared" si="0"/>
        <v>1</v>
      </c>
      <c r="H9" s="139"/>
      <c r="I9" s="139"/>
      <c r="J9" s="139"/>
      <c r="K9" s="140"/>
      <c r="L9" s="358"/>
      <c r="M9" s="359"/>
      <c r="N9" s="359"/>
      <c r="O9" s="359"/>
      <c r="P9" s="359"/>
      <c r="Q9" s="360"/>
    </row>
    <row r="10" spans="1:17" s="177" customFormat="1" x14ac:dyDescent="0.3">
      <c r="A10" s="169" t="s">
        <v>63</v>
      </c>
      <c r="B10" s="170" t="s">
        <v>72</v>
      </c>
      <c r="C10" s="134"/>
      <c r="D10" s="135"/>
      <c r="E10" s="136"/>
      <c r="F10" s="137"/>
      <c r="G10" s="138" t="str">
        <f t="shared" si="0"/>
        <v>休</v>
      </c>
      <c r="H10" s="139"/>
      <c r="I10" s="139"/>
      <c r="J10" s="139"/>
      <c r="K10" s="140"/>
      <c r="L10" s="358"/>
      <c r="M10" s="359"/>
      <c r="N10" s="359"/>
      <c r="O10" s="359"/>
      <c r="P10" s="359"/>
      <c r="Q10" s="360"/>
    </row>
    <row r="11" spans="1:17" x14ac:dyDescent="0.3">
      <c r="A11" s="169" t="s">
        <v>62</v>
      </c>
      <c r="B11" s="170" t="s">
        <v>67</v>
      </c>
      <c r="C11" s="134"/>
      <c r="D11" s="135"/>
      <c r="E11" s="136"/>
      <c r="F11" s="137"/>
      <c r="G11" s="138" t="str">
        <f t="shared" si="0"/>
        <v>休</v>
      </c>
      <c r="H11" s="139"/>
      <c r="I11" s="139"/>
      <c r="J11" s="139"/>
      <c r="K11" s="140"/>
      <c r="L11" s="358"/>
      <c r="M11" s="359"/>
      <c r="N11" s="359"/>
      <c r="O11" s="359"/>
      <c r="P11" s="359"/>
      <c r="Q11" s="360"/>
    </row>
    <row r="12" spans="1:17" s="177" customFormat="1" x14ac:dyDescent="0.3">
      <c r="A12" s="169" t="s">
        <v>61</v>
      </c>
      <c r="B12" s="170" t="s">
        <v>68</v>
      </c>
      <c r="C12" s="134"/>
      <c r="D12" s="135"/>
      <c r="E12" s="136"/>
      <c r="F12" s="137"/>
      <c r="G12" s="138" t="str">
        <f t="shared" si="0"/>
        <v>休</v>
      </c>
      <c r="H12" s="139"/>
      <c r="I12" s="139"/>
      <c r="J12" s="139"/>
      <c r="K12" s="140"/>
      <c r="L12" s="358"/>
      <c r="M12" s="359"/>
      <c r="N12" s="359"/>
      <c r="O12" s="359"/>
      <c r="P12" s="359"/>
      <c r="Q12" s="360"/>
    </row>
    <row r="13" spans="1:17" s="178" customFormat="1" x14ac:dyDescent="0.3">
      <c r="A13" s="142" t="s">
        <v>57</v>
      </c>
      <c r="B13" s="143" t="s">
        <v>71</v>
      </c>
      <c r="C13" s="204"/>
      <c r="D13" s="205"/>
      <c r="E13" s="206"/>
      <c r="F13" s="207"/>
      <c r="G13" s="208" t="str">
        <f t="shared" si="0"/>
        <v>休</v>
      </c>
      <c r="H13" s="209"/>
      <c r="I13" s="209"/>
      <c r="J13" s="209"/>
      <c r="K13" s="210"/>
      <c r="L13" s="358"/>
      <c r="M13" s="359"/>
      <c r="N13" s="359"/>
      <c r="O13" s="359"/>
      <c r="P13" s="359"/>
      <c r="Q13" s="360"/>
    </row>
    <row r="14" spans="1:17" s="189" customFormat="1" x14ac:dyDescent="0.3">
      <c r="A14" s="151" t="s">
        <v>64</v>
      </c>
      <c r="B14" s="152" t="s">
        <v>75</v>
      </c>
      <c r="C14" s="188"/>
      <c r="D14" s="188"/>
      <c r="E14" s="188"/>
      <c r="F14" s="188"/>
      <c r="G14" s="188" t="str">
        <f t="shared" si="0"/>
        <v>休</v>
      </c>
      <c r="H14" s="188"/>
      <c r="I14" s="188"/>
      <c r="J14" s="188"/>
      <c r="K14" s="188"/>
      <c r="L14" s="361"/>
      <c r="M14" s="362"/>
      <c r="N14" s="362"/>
      <c r="O14" s="362"/>
      <c r="P14" s="362"/>
      <c r="Q14" s="363"/>
    </row>
    <row r="15" spans="1:17" s="189" customFormat="1" x14ac:dyDescent="0.3">
      <c r="A15" s="169" t="s">
        <v>60</v>
      </c>
      <c r="B15" s="170" t="s">
        <v>70</v>
      </c>
      <c r="C15" s="195"/>
      <c r="D15" s="195"/>
      <c r="E15" s="195"/>
      <c r="F15" s="195"/>
      <c r="G15" s="195" t="str">
        <f t="shared" si="0"/>
        <v>休</v>
      </c>
      <c r="H15" s="195"/>
      <c r="I15" s="195"/>
      <c r="J15" s="195"/>
      <c r="K15" s="195"/>
      <c r="L15" s="361"/>
      <c r="M15" s="362"/>
      <c r="N15" s="362"/>
      <c r="O15" s="362"/>
      <c r="P15" s="362"/>
      <c r="Q15" s="363"/>
    </row>
    <row r="16" spans="1:17" s="189" customFormat="1" x14ac:dyDescent="0.3">
      <c r="A16" s="169" t="s">
        <v>56</v>
      </c>
      <c r="B16" s="170" t="s">
        <v>73</v>
      </c>
      <c r="C16" s="195"/>
      <c r="D16" s="195"/>
      <c r="E16" s="195"/>
      <c r="F16" s="195"/>
      <c r="G16" s="195" t="str">
        <f t="shared" si="0"/>
        <v>休</v>
      </c>
      <c r="H16" s="195"/>
      <c r="I16" s="195"/>
      <c r="J16" s="195"/>
      <c r="K16" s="195"/>
      <c r="L16" s="361"/>
      <c r="M16" s="362"/>
      <c r="N16" s="362"/>
      <c r="O16" s="362"/>
      <c r="P16" s="362"/>
      <c r="Q16" s="363"/>
    </row>
    <row r="17" spans="1:17" s="189" customFormat="1" x14ac:dyDescent="0.3">
      <c r="A17" s="169" t="s">
        <v>16</v>
      </c>
      <c r="B17" s="170" t="s">
        <v>72</v>
      </c>
      <c r="C17" s="139"/>
      <c r="D17" s="139"/>
      <c r="E17" s="139"/>
      <c r="F17" s="139"/>
      <c r="G17" s="196" t="str">
        <f t="shared" si="0"/>
        <v>休</v>
      </c>
      <c r="H17" s="139"/>
      <c r="I17" s="139"/>
      <c r="J17" s="139"/>
      <c r="K17" s="139"/>
      <c r="L17" s="358"/>
      <c r="M17" s="359"/>
      <c r="N17" s="359"/>
      <c r="O17" s="359"/>
      <c r="P17" s="359"/>
      <c r="Q17" s="360"/>
    </row>
    <row r="18" spans="1:17" x14ac:dyDescent="0.3">
      <c r="A18" s="169" t="s">
        <v>19</v>
      </c>
      <c r="B18" s="170" t="s">
        <v>67</v>
      </c>
      <c r="C18" s="134"/>
      <c r="D18" s="135"/>
      <c r="E18" s="136"/>
      <c r="F18" s="137"/>
      <c r="G18" s="138" t="str">
        <f t="shared" si="0"/>
        <v>休</v>
      </c>
      <c r="H18" s="139"/>
      <c r="I18" s="139"/>
      <c r="J18" s="139"/>
      <c r="K18" s="140"/>
      <c r="L18" s="358"/>
      <c r="M18" s="359"/>
      <c r="N18" s="359"/>
      <c r="O18" s="359"/>
      <c r="P18" s="359"/>
      <c r="Q18" s="360"/>
    </row>
    <row r="19" spans="1:17" s="177" customFormat="1" x14ac:dyDescent="0.3">
      <c r="A19" s="169" t="s">
        <v>15</v>
      </c>
      <c r="B19" s="170" t="s">
        <v>68</v>
      </c>
      <c r="C19" s="134"/>
      <c r="D19" s="135"/>
      <c r="E19" s="136"/>
      <c r="F19" s="137"/>
      <c r="G19" s="138" t="str">
        <f t="shared" si="0"/>
        <v>休</v>
      </c>
      <c r="H19" s="139"/>
      <c r="I19" s="139"/>
      <c r="J19" s="139"/>
      <c r="K19" s="140"/>
      <c r="L19" s="358"/>
      <c r="M19" s="359"/>
      <c r="N19" s="359"/>
      <c r="O19" s="359"/>
      <c r="P19" s="359"/>
      <c r="Q19" s="360"/>
    </row>
    <row r="20" spans="1:17" s="178" customFormat="1" x14ac:dyDescent="0.3">
      <c r="A20" s="142" t="s">
        <v>17</v>
      </c>
      <c r="B20" s="143" t="s">
        <v>71</v>
      </c>
      <c r="C20" s="144"/>
      <c r="D20" s="145"/>
      <c r="E20" s="146"/>
      <c r="F20" s="147"/>
      <c r="G20" s="148" t="str">
        <f t="shared" si="0"/>
        <v>休</v>
      </c>
      <c r="H20" s="149"/>
      <c r="I20" s="149"/>
      <c r="J20" s="149"/>
      <c r="K20" s="150"/>
      <c r="L20" s="358"/>
      <c r="M20" s="359"/>
      <c r="N20" s="359"/>
      <c r="O20" s="359"/>
      <c r="P20" s="359"/>
      <c r="Q20" s="360"/>
    </row>
    <row r="21" spans="1:17" x14ac:dyDescent="0.3">
      <c r="A21" s="151" t="s">
        <v>24</v>
      </c>
      <c r="B21" s="152" t="s">
        <v>75</v>
      </c>
      <c r="C21" s="153"/>
      <c r="D21" s="154"/>
      <c r="E21" s="155"/>
      <c r="F21" s="156"/>
      <c r="G21" s="132" t="str">
        <f t="shared" si="0"/>
        <v>休</v>
      </c>
      <c r="H21" s="157"/>
      <c r="I21" s="157"/>
      <c r="J21" s="157"/>
      <c r="K21" s="158"/>
      <c r="L21" s="358"/>
      <c r="M21" s="359"/>
      <c r="N21" s="359"/>
      <c r="O21" s="359"/>
      <c r="P21" s="359"/>
      <c r="Q21" s="360"/>
    </row>
    <row r="22" spans="1:17" s="176" customFormat="1" x14ac:dyDescent="0.3">
      <c r="A22" s="169" t="s">
        <v>14</v>
      </c>
      <c r="B22" s="170" t="s">
        <v>70</v>
      </c>
      <c r="C22" s="134"/>
      <c r="D22" s="135"/>
      <c r="E22" s="136"/>
      <c r="F22" s="137"/>
      <c r="G22" s="138" t="str">
        <f t="shared" si="0"/>
        <v>休</v>
      </c>
      <c r="H22" s="139"/>
      <c r="I22" s="139"/>
      <c r="J22" s="139"/>
      <c r="K22" s="140"/>
      <c r="L22" s="358"/>
      <c r="M22" s="359"/>
      <c r="N22" s="359"/>
      <c r="O22" s="359"/>
      <c r="P22" s="359"/>
      <c r="Q22" s="360"/>
    </row>
    <row r="23" spans="1:17" s="178" customFormat="1" x14ac:dyDescent="0.3">
      <c r="A23" s="169" t="s">
        <v>22</v>
      </c>
      <c r="B23" s="170" t="s">
        <v>73</v>
      </c>
      <c r="C23" s="134"/>
      <c r="D23" s="135"/>
      <c r="E23" s="136"/>
      <c r="F23" s="137"/>
      <c r="G23" s="138" t="str">
        <f t="shared" si="0"/>
        <v>休</v>
      </c>
      <c r="H23" s="139"/>
      <c r="I23" s="139"/>
      <c r="J23" s="139"/>
      <c r="K23" s="140"/>
      <c r="L23" s="358"/>
      <c r="M23" s="359"/>
      <c r="N23" s="359"/>
      <c r="O23" s="359"/>
      <c r="P23" s="359"/>
      <c r="Q23" s="360"/>
    </row>
    <row r="24" spans="1:17" s="177" customFormat="1" x14ac:dyDescent="0.3">
      <c r="A24" s="169" t="s">
        <v>18</v>
      </c>
      <c r="B24" s="170" t="s">
        <v>72</v>
      </c>
      <c r="C24" s="134"/>
      <c r="D24" s="135"/>
      <c r="E24" s="136"/>
      <c r="F24" s="137"/>
      <c r="G24" s="138" t="str">
        <f t="shared" si="0"/>
        <v>休</v>
      </c>
      <c r="H24" s="139"/>
      <c r="I24" s="139"/>
      <c r="J24" s="139"/>
      <c r="K24" s="140"/>
      <c r="L24" s="358"/>
      <c r="M24" s="359"/>
      <c r="N24" s="359"/>
      <c r="O24" s="359"/>
      <c r="P24" s="359"/>
      <c r="Q24" s="360"/>
    </row>
    <row r="25" spans="1:17" x14ac:dyDescent="0.3">
      <c r="A25" s="169" t="s">
        <v>26</v>
      </c>
      <c r="B25" s="170" t="s">
        <v>67</v>
      </c>
      <c r="C25" s="134"/>
      <c r="D25" s="135"/>
      <c r="E25" s="136"/>
      <c r="F25" s="137"/>
      <c r="G25" s="138" t="str">
        <f t="shared" si="0"/>
        <v>休</v>
      </c>
      <c r="H25" s="139"/>
      <c r="I25" s="139"/>
      <c r="J25" s="139"/>
      <c r="K25" s="140"/>
      <c r="L25" s="358"/>
      <c r="M25" s="359"/>
      <c r="N25" s="359"/>
      <c r="O25" s="359"/>
      <c r="P25" s="359"/>
      <c r="Q25" s="360"/>
    </row>
    <row r="26" spans="1:17" s="177" customFormat="1" x14ac:dyDescent="0.3">
      <c r="A26" s="142" t="s">
        <v>28</v>
      </c>
      <c r="B26" s="143" t="s">
        <v>68</v>
      </c>
      <c r="C26" s="144"/>
      <c r="D26" s="145"/>
      <c r="E26" s="146"/>
      <c r="F26" s="147"/>
      <c r="G26" s="148" t="str">
        <f t="shared" si="0"/>
        <v>休</v>
      </c>
      <c r="H26" s="149"/>
      <c r="I26" s="149"/>
      <c r="J26" s="149"/>
      <c r="K26" s="150"/>
      <c r="L26" s="358"/>
      <c r="M26" s="359"/>
      <c r="N26" s="359"/>
      <c r="O26" s="359"/>
      <c r="P26" s="359"/>
      <c r="Q26" s="360"/>
    </row>
    <row r="27" spans="1:17" s="178" customFormat="1" x14ac:dyDescent="0.3">
      <c r="A27" s="142" t="s">
        <v>20</v>
      </c>
      <c r="B27" s="143" t="s">
        <v>71</v>
      </c>
      <c r="C27" s="144"/>
      <c r="D27" s="145"/>
      <c r="E27" s="146"/>
      <c r="F27" s="147"/>
      <c r="G27" s="148" t="str">
        <f t="shared" si="0"/>
        <v>休</v>
      </c>
      <c r="H27" s="149"/>
      <c r="I27" s="149"/>
      <c r="J27" s="149"/>
      <c r="K27" s="150"/>
      <c r="L27" s="358"/>
      <c r="M27" s="359"/>
      <c r="N27" s="359"/>
      <c r="O27" s="359"/>
      <c r="P27" s="359"/>
      <c r="Q27" s="360"/>
    </row>
    <row r="28" spans="1:17" x14ac:dyDescent="0.3">
      <c r="A28" s="151" t="s">
        <v>23</v>
      </c>
      <c r="B28" s="152" t="s">
        <v>75</v>
      </c>
      <c r="C28" s="153"/>
      <c r="D28" s="154"/>
      <c r="E28" s="155"/>
      <c r="F28" s="156"/>
      <c r="G28" s="132" t="str">
        <f t="shared" si="0"/>
        <v>休</v>
      </c>
      <c r="H28" s="157"/>
      <c r="I28" s="157"/>
      <c r="J28" s="157"/>
      <c r="K28" s="158"/>
      <c r="L28" s="358"/>
      <c r="M28" s="359"/>
      <c r="N28" s="359"/>
      <c r="O28" s="359"/>
      <c r="P28" s="359"/>
      <c r="Q28" s="360"/>
    </row>
    <row r="29" spans="1:17" s="176" customFormat="1" x14ac:dyDescent="0.3">
      <c r="A29" s="142" t="s">
        <v>27</v>
      </c>
      <c r="B29" s="143" t="s">
        <v>70</v>
      </c>
      <c r="C29" s="144"/>
      <c r="D29" s="145"/>
      <c r="E29" s="146"/>
      <c r="F29" s="147"/>
      <c r="G29" s="148" t="str">
        <f t="shared" si="0"/>
        <v>休</v>
      </c>
      <c r="H29" s="149"/>
      <c r="I29" s="149"/>
      <c r="J29" s="149"/>
      <c r="K29" s="150"/>
      <c r="L29" s="358"/>
      <c r="M29" s="359"/>
      <c r="N29" s="359"/>
      <c r="O29" s="359"/>
      <c r="P29" s="359"/>
      <c r="Q29" s="360"/>
    </row>
    <row r="30" spans="1:17" s="178" customFormat="1" x14ac:dyDescent="0.3">
      <c r="A30" s="169" t="s">
        <v>29</v>
      </c>
      <c r="B30" s="170" t="s">
        <v>73</v>
      </c>
      <c r="C30" s="141"/>
      <c r="D30" s="135"/>
      <c r="E30" s="136"/>
      <c r="F30" s="137"/>
      <c r="G30" s="138" t="str">
        <f t="shared" si="0"/>
        <v>休</v>
      </c>
      <c r="H30" s="139"/>
      <c r="I30" s="139"/>
      <c r="J30" s="139"/>
      <c r="K30" s="140"/>
      <c r="L30" s="364"/>
      <c r="M30" s="365"/>
      <c r="N30" s="365"/>
      <c r="O30" s="365"/>
      <c r="P30" s="365"/>
      <c r="Q30" s="366"/>
    </row>
    <row r="31" spans="1:17" s="177" customFormat="1" x14ac:dyDescent="0.3">
      <c r="A31" s="169" t="s">
        <v>30</v>
      </c>
      <c r="B31" s="170" t="s">
        <v>72</v>
      </c>
      <c r="C31" s="141"/>
      <c r="D31" s="135"/>
      <c r="E31" s="136"/>
      <c r="F31" s="137"/>
      <c r="G31" s="138" t="str">
        <f t="shared" si="0"/>
        <v>休</v>
      </c>
      <c r="H31" s="139"/>
      <c r="I31" s="139"/>
      <c r="J31" s="139"/>
      <c r="K31" s="140"/>
      <c r="L31" s="193"/>
      <c r="M31" s="193"/>
      <c r="N31" s="193"/>
      <c r="O31" s="193"/>
      <c r="P31" s="193"/>
      <c r="Q31" s="193"/>
    </row>
    <row r="32" spans="1:17" x14ac:dyDescent="0.3">
      <c r="A32" s="169" t="s">
        <v>25</v>
      </c>
      <c r="B32" s="170" t="s">
        <v>67</v>
      </c>
      <c r="C32" s="141"/>
      <c r="D32" s="135"/>
      <c r="E32" s="136"/>
      <c r="F32" s="137"/>
      <c r="G32" s="138" t="str">
        <f t="shared" si="0"/>
        <v>休</v>
      </c>
      <c r="H32" s="139"/>
      <c r="I32" s="139"/>
      <c r="J32" s="139"/>
      <c r="K32" s="140"/>
      <c r="L32" s="179"/>
      <c r="M32" s="179"/>
      <c r="N32" s="179"/>
      <c r="O32" s="179"/>
      <c r="P32" s="179"/>
      <c r="Q32" s="179"/>
    </row>
    <row r="33" spans="1:17" s="177" customFormat="1" x14ac:dyDescent="0.3">
      <c r="A33" s="169" t="s">
        <v>21</v>
      </c>
      <c r="B33" s="170" t="s">
        <v>68</v>
      </c>
      <c r="C33" s="141"/>
      <c r="D33" s="135"/>
      <c r="E33" s="136"/>
      <c r="F33" s="137"/>
      <c r="G33" s="138" t="str">
        <f t="shared" si="0"/>
        <v>休</v>
      </c>
      <c r="H33" s="139"/>
      <c r="I33" s="139"/>
      <c r="J33" s="139"/>
      <c r="K33" s="140"/>
      <c r="L33" s="179"/>
      <c r="M33" s="179"/>
      <c r="N33" s="179"/>
      <c r="O33" s="179"/>
      <c r="P33" s="179"/>
      <c r="Q33" s="179"/>
    </row>
    <row r="34" spans="1:17" x14ac:dyDescent="0.3">
      <c r="A34" s="10"/>
      <c r="B34" s="24"/>
      <c r="C34" s="10"/>
      <c r="D34" s="12"/>
      <c r="E34" s="10"/>
      <c r="F34" s="10"/>
      <c r="G34" s="25">
        <f>SUM(G3:G33)</f>
        <v>4</v>
      </c>
      <c r="H34" s="26">
        <f>SUM(H3:H33)</f>
        <v>0</v>
      </c>
      <c r="I34" s="27">
        <f>SUM(I3:I33)</f>
        <v>0</v>
      </c>
      <c r="J34" s="27">
        <f>SUM(J3:J33)</f>
        <v>0</v>
      </c>
      <c r="K34" s="10"/>
      <c r="L34" s="10"/>
      <c r="M34" s="10"/>
      <c r="N34" s="10"/>
      <c r="O34" s="10"/>
      <c r="P34" s="10"/>
      <c r="Q34" s="10"/>
    </row>
  </sheetData>
  <mergeCells count="1">
    <mergeCell ref="L2:Q30"/>
  </mergeCells>
  <phoneticPr fontId="26" type="noConversion"/>
  <pageMargins left="0.7" right="0.7" top="0.75" bottom="0.75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Q34"/>
  <sheetViews>
    <sheetView zoomScale="80" zoomScaleNormal="80" workbookViewId="0">
      <selection activeCell="C9" sqref="C9"/>
    </sheetView>
  </sheetViews>
  <sheetFormatPr defaultRowHeight="16.5" x14ac:dyDescent="0.3"/>
  <cols>
    <col min="1" max="1" width="10.625" bestFit="1" customWidth="1"/>
  </cols>
  <sheetData>
    <row r="1" spans="1:17" x14ac:dyDescent="0.3">
      <c r="A1" s="10"/>
      <c r="B1" s="10"/>
      <c r="C1" s="11" t="s">
        <v>48</v>
      </c>
      <c r="D1" s="12"/>
      <c r="E1" s="13" t="s">
        <v>49</v>
      </c>
      <c r="F1" s="14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17.25" customHeight="1" x14ac:dyDescent="0.3">
      <c r="A2" s="15" t="s">
        <v>44</v>
      </c>
      <c r="B2" s="16" t="s">
        <v>47</v>
      </c>
      <c r="C2" s="17" t="s">
        <v>74</v>
      </c>
      <c r="D2" s="18" t="s">
        <v>69</v>
      </c>
      <c r="E2" s="19" t="s">
        <v>74</v>
      </c>
      <c r="F2" s="20" t="s">
        <v>69</v>
      </c>
      <c r="G2" s="21" t="s">
        <v>40</v>
      </c>
      <c r="H2" s="22" t="s">
        <v>31</v>
      </c>
      <c r="I2" s="22" t="s">
        <v>45</v>
      </c>
      <c r="J2" s="21" t="s">
        <v>3</v>
      </c>
      <c r="K2" s="23" t="s">
        <v>42</v>
      </c>
      <c r="L2" s="355" t="s">
        <v>0</v>
      </c>
      <c r="M2" s="356"/>
      <c r="N2" s="356"/>
      <c r="O2" s="356"/>
      <c r="P2" s="356"/>
      <c r="Q2" s="357"/>
    </row>
    <row r="3" spans="1:17" s="177" customFormat="1" x14ac:dyDescent="0.3">
      <c r="A3" s="142" t="s">
        <v>52</v>
      </c>
      <c r="B3" s="143" t="s">
        <v>72</v>
      </c>
      <c r="C3" s="144"/>
      <c r="D3" s="145"/>
      <c r="E3" s="146"/>
      <c r="F3" s="211"/>
      <c r="G3" s="148" t="str">
        <f t="shared" ref="G3:G33" si="0">IF(AND(C3=0,E3=0,D3=0,F3=0),"休",IF(OR(C3=0,E3=0,),"시간확인",IF(C3&gt;E3,IF(D3&gt;0,((24-C3-1)+E3)+(((60-D3)+F3)/60),((24-C3)+E3)+((D3+F3)/60)),IF(D3&gt;0,(E3-C3-1)+(((60-D3)+F3)/60),(E3-C3)+((D3+F3)/60)))))</f>
        <v>休</v>
      </c>
      <c r="H3" s="212"/>
      <c r="I3" s="212"/>
      <c r="J3" s="212"/>
      <c r="K3" s="213"/>
      <c r="L3" s="358"/>
      <c r="M3" s="359"/>
      <c r="N3" s="359"/>
      <c r="O3" s="359"/>
      <c r="P3" s="359"/>
      <c r="Q3" s="360"/>
    </row>
    <row r="4" spans="1:17" x14ac:dyDescent="0.3">
      <c r="A4" s="169" t="s">
        <v>66</v>
      </c>
      <c r="B4" s="170" t="s">
        <v>67</v>
      </c>
      <c r="C4" s="134"/>
      <c r="D4" s="135"/>
      <c r="E4" s="136"/>
      <c r="F4" s="137"/>
      <c r="G4" s="138" t="str">
        <f t="shared" si="0"/>
        <v>休</v>
      </c>
      <c r="H4" s="139"/>
      <c r="I4" s="139"/>
      <c r="J4" s="139"/>
      <c r="K4" s="140"/>
      <c r="L4" s="358"/>
      <c r="M4" s="359"/>
      <c r="N4" s="359"/>
      <c r="O4" s="359"/>
      <c r="P4" s="359"/>
      <c r="Q4" s="360"/>
    </row>
    <row r="5" spans="1:17" s="177" customFormat="1" x14ac:dyDescent="0.3">
      <c r="A5" s="169" t="s">
        <v>51</v>
      </c>
      <c r="B5" s="170" t="s">
        <v>68</v>
      </c>
      <c r="C5" s="134">
        <v>21</v>
      </c>
      <c r="D5" s="135"/>
      <c r="E5" s="136">
        <v>1</v>
      </c>
      <c r="F5" s="137">
        <v>30</v>
      </c>
      <c r="G5" s="138">
        <f t="shared" si="0"/>
        <v>4.5</v>
      </c>
      <c r="H5" s="139"/>
      <c r="I5" s="139"/>
      <c r="J5" s="139"/>
      <c r="K5" s="140"/>
      <c r="L5" s="358"/>
      <c r="M5" s="359"/>
      <c r="N5" s="359"/>
      <c r="O5" s="359"/>
      <c r="P5" s="359"/>
      <c r="Q5" s="360"/>
    </row>
    <row r="6" spans="1:17" s="178" customFormat="1" x14ac:dyDescent="0.3">
      <c r="A6" s="142" t="s">
        <v>65</v>
      </c>
      <c r="B6" s="143" t="s">
        <v>71</v>
      </c>
      <c r="C6" s="144"/>
      <c r="D6" s="145"/>
      <c r="E6" s="146"/>
      <c r="F6" s="147"/>
      <c r="G6" s="148" t="str">
        <f t="shared" si="0"/>
        <v>休</v>
      </c>
      <c r="H6" s="149"/>
      <c r="I6" s="149"/>
      <c r="J6" s="149"/>
      <c r="K6" s="150"/>
      <c r="L6" s="358"/>
      <c r="M6" s="359"/>
      <c r="N6" s="359"/>
      <c r="O6" s="359"/>
      <c r="P6" s="359"/>
      <c r="Q6" s="360"/>
    </row>
    <row r="7" spans="1:17" x14ac:dyDescent="0.3">
      <c r="A7" s="151" t="s">
        <v>59</v>
      </c>
      <c r="B7" s="152" t="s">
        <v>75</v>
      </c>
      <c r="C7" s="153"/>
      <c r="D7" s="154"/>
      <c r="E7" s="155"/>
      <c r="F7" s="156"/>
      <c r="G7" s="132" t="str">
        <f t="shared" si="0"/>
        <v>休</v>
      </c>
      <c r="H7" s="157"/>
      <c r="I7" s="157"/>
      <c r="J7" s="157"/>
      <c r="K7" s="158"/>
      <c r="L7" s="358"/>
      <c r="M7" s="359"/>
      <c r="N7" s="359"/>
      <c r="O7" s="359"/>
      <c r="P7" s="359"/>
      <c r="Q7" s="360"/>
    </row>
    <row r="8" spans="1:17" s="176" customFormat="1" x14ac:dyDescent="0.3">
      <c r="A8" s="169" t="s">
        <v>58</v>
      </c>
      <c r="B8" s="170" t="s">
        <v>70</v>
      </c>
      <c r="C8" s="134">
        <v>21</v>
      </c>
      <c r="D8" s="135"/>
      <c r="E8" s="136">
        <v>24</v>
      </c>
      <c r="F8" s="137"/>
      <c r="G8" s="138">
        <f t="shared" si="0"/>
        <v>3</v>
      </c>
      <c r="H8" s="139"/>
      <c r="I8" s="139"/>
      <c r="J8" s="139"/>
      <c r="K8" s="140"/>
      <c r="L8" s="358"/>
      <c r="M8" s="359"/>
      <c r="N8" s="359"/>
      <c r="O8" s="359"/>
      <c r="P8" s="359"/>
      <c r="Q8" s="360"/>
    </row>
    <row r="9" spans="1:17" s="178" customFormat="1" x14ac:dyDescent="0.3">
      <c r="A9" s="169" t="s">
        <v>12</v>
      </c>
      <c r="B9" s="170" t="s">
        <v>73</v>
      </c>
      <c r="C9" s="134"/>
      <c r="D9" s="135"/>
      <c r="E9" s="136"/>
      <c r="F9" s="137"/>
      <c r="G9" s="138" t="str">
        <f t="shared" si="0"/>
        <v>休</v>
      </c>
      <c r="H9" s="139"/>
      <c r="I9" s="139"/>
      <c r="J9" s="139"/>
      <c r="K9" s="140"/>
      <c r="L9" s="358"/>
      <c r="M9" s="359"/>
      <c r="N9" s="359"/>
      <c r="O9" s="359"/>
      <c r="P9" s="359"/>
      <c r="Q9" s="360"/>
    </row>
    <row r="10" spans="1:17" s="177" customFormat="1" x14ac:dyDescent="0.3">
      <c r="A10" s="169" t="s">
        <v>63</v>
      </c>
      <c r="B10" s="170" t="s">
        <v>72</v>
      </c>
      <c r="C10" s="134"/>
      <c r="D10" s="135"/>
      <c r="E10" s="136"/>
      <c r="F10" s="137"/>
      <c r="G10" s="138" t="str">
        <f t="shared" si="0"/>
        <v>休</v>
      </c>
      <c r="H10" s="139"/>
      <c r="I10" s="139"/>
      <c r="J10" s="139"/>
      <c r="K10" s="140"/>
      <c r="L10" s="358"/>
      <c r="M10" s="359"/>
      <c r="N10" s="359"/>
      <c r="O10" s="359"/>
      <c r="P10" s="359"/>
      <c r="Q10" s="360"/>
    </row>
    <row r="11" spans="1:17" x14ac:dyDescent="0.3">
      <c r="A11" s="169" t="s">
        <v>62</v>
      </c>
      <c r="B11" s="170" t="s">
        <v>67</v>
      </c>
      <c r="C11" s="134"/>
      <c r="D11" s="135"/>
      <c r="E11" s="136"/>
      <c r="F11" s="137"/>
      <c r="G11" s="138" t="str">
        <f t="shared" si="0"/>
        <v>休</v>
      </c>
      <c r="H11" s="139"/>
      <c r="I11" s="139"/>
      <c r="J11" s="139"/>
      <c r="K11" s="140"/>
      <c r="L11" s="358"/>
      <c r="M11" s="359"/>
      <c r="N11" s="359"/>
      <c r="O11" s="359"/>
      <c r="P11" s="359"/>
      <c r="Q11" s="360"/>
    </row>
    <row r="12" spans="1:17" s="177" customFormat="1" x14ac:dyDescent="0.3">
      <c r="A12" s="169" t="s">
        <v>61</v>
      </c>
      <c r="B12" s="170" t="s">
        <v>68</v>
      </c>
      <c r="C12" s="134"/>
      <c r="D12" s="135"/>
      <c r="E12" s="136"/>
      <c r="F12" s="137"/>
      <c r="G12" s="138" t="str">
        <f t="shared" si="0"/>
        <v>休</v>
      </c>
      <c r="H12" s="139"/>
      <c r="I12" s="139"/>
      <c r="J12" s="139"/>
      <c r="K12" s="140"/>
      <c r="L12" s="358"/>
      <c r="M12" s="359"/>
      <c r="N12" s="359"/>
      <c r="O12" s="359"/>
      <c r="P12" s="359"/>
      <c r="Q12" s="360"/>
    </row>
    <row r="13" spans="1:17" s="178" customFormat="1" x14ac:dyDescent="0.3">
      <c r="A13" s="142" t="s">
        <v>57</v>
      </c>
      <c r="B13" s="143" t="s">
        <v>71</v>
      </c>
      <c r="C13" s="204"/>
      <c r="D13" s="205"/>
      <c r="E13" s="206"/>
      <c r="F13" s="207"/>
      <c r="G13" s="208" t="str">
        <f t="shared" si="0"/>
        <v>休</v>
      </c>
      <c r="H13" s="209"/>
      <c r="I13" s="209"/>
      <c r="J13" s="209"/>
      <c r="K13" s="210"/>
      <c r="L13" s="358"/>
      <c r="M13" s="359"/>
      <c r="N13" s="359"/>
      <c r="O13" s="359"/>
      <c r="P13" s="359"/>
      <c r="Q13" s="360"/>
    </row>
    <row r="14" spans="1:17" s="189" customFormat="1" x14ac:dyDescent="0.3">
      <c r="A14" s="151" t="s">
        <v>64</v>
      </c>
      <c r="B14" s="152" t="s">
        <v>75</v>
      </c>
      <c r="C14" s="188"/>
      <c r="D14" s="188"/>
      <c r="E14" s="188"/>
      <c r="F14" s="188"/>
      <c r="G14" s="188" t="str">
        <f t="shared" si="0"/>
        <v>休</v>
      </c>
      <c r="H14" s="188"/>
      <c r="I14" s="188"/>
      <c r="J14" s="188"/>
      <c r="K14" s="188"/>
      <c r="L14" s="361"/>
      <c r="M14" s="362"/>
      <c r="N14" s="362"/>
      <c r="O14" s="362"/>
      <c r="P14" s="362"/>
      <c r="Q14" s="363"/>
    </row>
    <row r="15" spans="1:17" s="189" customFormat="1" x14ac:dyDescent="0.3">
      <c r="A15" s="169" t="s">
        <v>60</v>
      </c>
      <c r="B15" s="170" t="s">
        <v>70</v>
      </c>
      <c r="C15" s="195"/>
      <c r="D15" s="195"/>
      <c r="E15" s="195"/>
      <c r="F15" s="195"/>
      <c r="G15" s="195" t="str">
        <f t="shared" si="0"/>
        <v>休</v>
      </c>
      <c r="H15" s="195"/>
      <c r="I15" s="195"/>
      <c r="J15" s="195"/>
      <c r="K15" s="195"/>
      <c r="L15" s="361"/>
      <c r="M15" s="362"/>
      <c r="N15" s="362"/>
      <c r="O15" s="362"/>
      <c r="P15" s="362"/>
      <c r="Q15" s="363"/>
    </row>
    <row r="16" spans="1:17" s="189" customFormat="1" x14ac:dyDescent="0.3">
      <c r="A16" s="169" t="s">
        <v>56</v>
      </c>
      <c r="B16" s="170" t="s">
        <v>73</v>
      </c>
      <c r="C16" s="195"/>
      <c r="D16" s="195"/>
      <c r="E16" s="195"/>
      <c r="F16" s="195"/>
      <c r="G16" s="195" t="str">
        <f t="shared" si="0"/>
        <v>休</v>
      </c>
      <c r="H16" s="195"/>
      <c r="I16" s="195"/>
      <c r="J16" s="195"/>
      <c r="K16" s="195"/>
      <c r="L16" s="361"/>
      <c r="M16" s="362"/>
      <c r="N16" s="362"/>
      <c r="O16" s="362"/>
      <c r="P16" s="362"/>
      <c r="Q16" s="363"/>
    </row>
    <row r="17" spans="1:17" s="189" customFormat="1" x14ac:dyDescent="0.3">
      <c r="A17" s="169" t="s">
        <v>16</v>
      </c>
      <c r="B17" s="170" t="s">
        <v>72</v>
      </c>
      <c r="C17" s="139"/>
      <c r="D17" s="139"/>
      <c r="E17" s="139"/>
      <c r="F17" s="139"/>
      <c r="G17" s="196" t="str">
        <f t="shared" si="0"/>
        <v>休</v>
      </c>
      <c r="H17" s="139"/>
      <c r="I17" s="139"/>
      <c r="J17" s="139"/>
      <c r="K17" s="139"/>
      <c r="L17" s="358"/>
      <c r="M17" s="359"/>
      <c r="N17" s="359"/>
      <c r="O17" s="359"/>
      <c r="P17" s="359"/>
      <c r="Q17" s="360"/>
    </row>
    <row r="18" spans="1:17" x14ac:dyDescent="0.3">
      <c r="A18" s="169" t="s">
        <v>19</v>
      </c>
      <c r="B18" s="170" t="s">
        <v>67</v>
      </c>
      <c r="C18" s="134"/>
      <c r="D18" s="135"/>
      <c r="E18" s="136"/>
      <c r="F18" s="137"/>
      <c r="G18" s="138" t="str">
        <f t="shared" si="0"/>
        <v>休</v>
      </c>
      <c r="H18" s="139"/>
      <c r="I18" s="139"/>
      <c r="J18" s="139"/>
      <c r="K18" s="140"/>
      <c r="L18" s="358"/>
      <c r="M18" s="359"/>
      <c r="N18" s="359"/>
      <c r="O18" s="359"/>
      <c r="P18" s="359"/>
      <c r="Q18" s="360"/>
    </row>
    <row r="19" spans="1:17" s="177" customFormat="1" x14ac:dyDescent="0.3">
      <c r="A19" s="169" t="s">
        <v>15</v>
      </c>
      <c r="B19" s="170" t="s">
        <v>68</v>
      </c>
      <c r="C19" s="134"/>
      <c r="D19" s="135"/>
      <c r="E19" s="136"/>
      <c r="F19" s="137"/>
      <c r="G19" s="138" t="str">
        <f t="shared" si="0"/>
        <v>休</v>
      </c>
      <c r="H19" s="139"/>
      <c r="I19" s="139"/>
      <c r="J19" s="139"/>
      <c r="K19" s="140"/>
      <c r="L19" s="358"/>
      <c r="M19" s="359"/>
      <c r="N19" s="359"/>
      <c r="O19" s="359"/>
      <c r="P19" s="359"/>
      <c r="Q19" s="360"/>
    </row>
    <row r="20" spans="1:17" s="178" customFormat="1" x14ac:dyDescent="0.3">
      <c r="A20" s="142" t="s">
        <v>17</v>
      </c>
      <c r="B20" s="143" t="s">
        <v>71</v>
      </c>
      <c r="C20" s="144"/>
      <c r="D20" s="145"/>
      <c r="E20" s="146"/>
      <c r="F20" s="147"/>
      <c r="G20" s="148" t="str">
        <f t="shared" si="0"/>
        <v>休</v>
      </c>
      <c r="H20" s="149"/>
      <c r="I20" s="149"/>
      <c r="J20" s="149"/>
      <c r="K20" s="150"/>
      <c r="L20" s="358"/>
      <c r="M20" s="359"/>
      <c r="N20" s="359"/>
      <c r="O20" s="359"/>
      <c r="P20" s="359"/>
      <c r="Q20" s="360"/>
    </row>
    <row r="21" spans="1:17" x14ac:dyDescent="0.3">
      <c r="A21" s="151" t="s">
        <v>24</v>
      </c>
      <c r="B21" s="152" t="s">
        <v>75</v>
      </c>
      <c r="C21" s="153"/>
      <c r="D21" s="154"/>
      <c r="E21" s="155"/>
      <c r="F21" s="156"/>
      <c r="G21" s="132" t="str">
        <f t="shared" si="0"/>
        <v>休</v>
      </c>
      <c r="H21" s="157"/>
      <c r="I21" s="157"/>
      <c r="J21" s="157"/>
      <c r="K21" s="158"/>
      <c r="L21" s="358"/>
      <c r="M21" s="359"/>
      <c r="N21" s="359"/>
      <c r="O21" s="359"/>
      <c r="P21" s="359"/>
      <c r="Q21" s="360"/>
    </row>
    <row r="22" spans="1:17" s="176" customFormat="1" x14ac:dyDescent="0.3">
      <c r="A22" s="169" t="s">
        <v>14</v>
      </c>
      <c r="B22" s="170" t="s">
        <v>70</v>
      </c>
      <c r="C22" s="134"/>
      <c r="D22" s="135"/>
      <c r="E22" s="136"/>
      <c r="F22" s="137"/>
      <c r="G22" s="138" t="str">
        <f t="shared" si="0"/>
        <v>休</v>
      </c>
      <c r="H22" s="139"/>
      <c r="I22" s="139"/>
      <c r="J22" s="139"/>
      <c r="K22" s="140"/>
      <c r="L22" s="358"/>
      <c r="M22" s="359"/>
      <c r="N22" s="359"/>
      <c r="O22" s="359"/>
      <c r="P22" s="359"/>
      <c r="Q22" s="360"/>
    </row>
    <row r="23" spans="1:17" s="178" customFormat="1" x14ac:dyDescent="0.3">
      <c r="A23" s="169" t="s">
        <v>22</v>
      </c>
      <c r="B23" s="170" t="s">
        <v>73</v>
      </c>
      <c r="C23" s="134"/>
      <c r="D23" s="135"/>
      <c r="E23" s="136"/>
      <c r="F23" s="137"/>
      <c r="G23" s="138" t="str">
        <f t="shared" si="0"/>
        <v>休</v>
      </c>
      <c r="H23" s="139"/>
      <c r="I23" s="139"/>
      <c r="J23" s="139"/>
      <c r="K23" s="140"/>
      <c r="L23" s="358"/>
      <c r="M23" s="359"/>
      <c r="N23" s="359"/>
      <c r="O23" s="359"/>
      <c r="P23" s="359"/>
      <c r="Q23" s="360"/>
    </row>
    <row r="24" spans="1:17" s="177" customFormat="1" x14ac:dyDescent="0.3">
      <c r="A24" s="169" t="s">
        <v>18</v>
      </c>
      <c r="B24" s="170" t="s">
        <v>72</v>
      </c>
      <c r="C24" s="134"/>
      <c r="D24" s="135"/>
      <c r="E24" s="136"/>
      <c r="F24" s="137"/>
      <c r="G24" s="138" t="str">
        <f t="shared" si="0"/>
        <v>休</v>
      </c>
      <c r="H24" s="139"/>
      <c r="I24" s="139"/>
      <c r="J24" s="139"/>
      <c r="K24" s="140"/>
      <c r="L24" s="358"/>
      <c r="M24" s="359"/>
      <c r="N24" s="359"/>
      <c r="O24" s="359"/>
      <c r="P24" s="359"/>
      <c r="Q24" s="360"/>
    </row>
    <row r="25" spans="1:17" x14ac:dyDescent="0.3">
      <c r="A25" s="169" t="s">
        <v>26</v>
      </c>
      <c r="B25" s="170" t="s">
        <v>67</v>
      </c>
      <c r="C25" s="134"/>
      <c r="D25" s="135"/>
      <c r="E25" s="136"/>
      <c r="F25" s="137"/>
      <c r="G25" s="138" t="str">
        <f t="shared" si="0"/>
        <v>休</v>
      </c>
      <c r="H25" s="139"/>
      <c r="I25" s="139"/>
      <c r="J25" s="139"/>
      <c r="K25" s="140"/>
      <c r="L25" s="358"/>
      <c r="M25" s="359"/>
      <c r="N25" s="359"/>
      <c r="O25" s="359"/>
      <c r="P25" s="359"/>
      <c r="Q25" s="360"/>
    </row>
    <row r="26" spans="1:17" s="177" customFormat="1" x14ac:dyDescent="0.3">
      <c r="A26" s="142" t="s">
        <v>28</v>
      </c>
      <c r="B26" s="143" t="s">
        <v>68</v>
      </c>
      <c r="C26" s="144"/>
      <c r="D26" s="145"/>
      <c r="E26" s="146"/>
      <c r="F26" s="147"/>
      <c r="G26" s="148" t="str">
        <f t="shared" si="0"/>
        <v>休</v>
      </c>
      <c r="H26" s="149"/>
      <c r="I26" s="149"/>
      <c r="J26" s="149"/>
      <c r="K26" s="150"/>
      <c r="L26" s="358"/>
      <c r="M26" s="359"/>
      <c r="N26" s="359"/>
      <c r="O26" s="359"/>
      <c r="P26" s="359"/>
      <c r="Q26" s="360"/>
    </row>
    <row r="27" spans="1:17" s="178" customFormat="1" x14ac:dyDescent="0.3">
      <c r="A27" s="142" t="s">
        <v>20</v>
      </c>
      <c r="B27" s="143" t="s">
        <v>71</v>
      </c>
      <c r="C27" s="144"/>
      <c r="D27" s="145"/>
      <c r="E27" s="146"/>
      <c r="F27" s="147"/>
      <c r="G27" s="148" t="str">
        <f t="shared" si="0"/>
        <v>休</v>
      </c>
      <c r="H27" s="149"/>
      <c r="I27" s="149"/>
      <c r="J27" s="149"/>
      <c r="K27" s="150"/>
      <c r="L27" s="358"/>
      <c r="M27" s="359"/>
      <c r="N27" s="359"/>
      <c r="O27" s="359"/>
      <c r="P27" s="359"/>
      <c r="Q27" s="360"/>
    </row>
    <row r="28" spans="1:17" x14ac:dyDescent="0.3">
      <c r="A28" s="151" t="s">
        <v>23</v>
      </c>
      <c r="B28" s="152" t="s">
        <v>75</v>
      </c>
      <c r="C28" s="153"/>
      <c r="D28" s="154"/>
      <c r="E28" s="155"/>
      <c r="F28" s="156"/>
      <c r="G28" s="132" t="str">
        <f t="shared" si="0"/>
        <v>休</v>
      </c>
      <c r="H28" s="157"/>
      <c r="I28" s="157"/>
      <c r="J28" s="157"/>
      <c r="K28" s="158"/>
      <c r="L28" s="358"/>
      <c r="M28" s="359"/>
      <c r="N28" s="359"/>
      <c r="O28" s="359"/>
      <c r="P28" s="359"/>
      <c r="Q28" s="360"/>
    </row>
    <row r="29" spans="1:17" s="176" customFormat="1" x14ac:dyDescent="0.3">
      <c r="A29" s="142" t="s">
        <v>27</v>
      </c>
      <c r="B29" s="143" t="s">
        <v>70</v>
      </c>
      <c r="C29" s="144"/>
      <c r="D29" s="145"/>
      <c r="E29" s="146"/>
      <c r="F29" s="147"/>
      <c r="G29" s="148" t="str">
        <f t="shared" si="0"/>
        <v>休</v>
      </c>
      <c r="H29" s="149"/>
      <c r="I29" s="149"/>
      <c r="J29" s="149"/>
      <c r="K29" s="150"/>
      <c r="L29" s="358"/>
      <c r="M29" s="359"/>
      <c r="N29" s="359"/>
      <c r="O29" s="359"/>
      <c r="P29" s="359"/>
      <c r="Q29" s="360"/>
    </row>
    <row r="30" spans="1:17" s="178" customFormat="1" x14ac:dyDescent="0.3">
      <c r="A30" s="169" t="s">
        <v>29</v>
      </c>
      <c r="B30" s="170" t="s">
        <v>73</v>
      </c>
      <c r="C30" s="141"/>
      <c r="D30" s="135"/>
      <c r="E30" s="136"/>
      <c r="F30" s="137"/>
      <c r="G30" s="138" t="str">
        <f t="shared" si="0"/>
        <v>休</v>
      </c>
      <c r="H30" s="139"/>
      <c r="I30" s="139"/>
      <c r="J30" s="139"/>
      <c r="K30" s="140"/>
      <c r="L30" s="364"/>
      <c r="M30" s="365"/>
      <c r="N30" s="365"/>
      <c r="O30" s="365"/>
      <c r="P30" s="365"/>
      <c r="Q30" s="366"/>
    </row>
    <row r="31" spans="1:17" s="177" customFormat="1" x14ac:dyDescent="0.3">
      <c r="A31" s="169" t="s">
        <v>30</v>
      </c>
      <c r="B31" s="170" t="s">
        <v>72</v>
      </c>
      <c r="C31" s="141"/>
      <c r="D31" s="135"/>
      <c r="E31" s="136"/>
      <c r="F31" s="137"/>
      <c r="G31" s="138" t="str">
        <f t="shared" si="0"/>
        <v>休</v>
      </c>
      <c r="H31" s="139"/>
      <c r="I31" s="139"/>
      <c r="J31" s="139"/>
      <c r="K31" s="140"/>
      <c r="L31" s="193"/>
      <c r="M31" s="193"/>
      <c r="N31" s="193"/>
      <c r="O31" s="193"/>
      <c r="P31" s="193"/>
      <c r="Q31" s="193"/>
    </row>
    <row r="32" spans="1:17" x14ac:dyDescent="0.3">
      <c r="A32" s="169" t="s">
        <v>25</v>
      </c>
      <c r="B32" s="170" t="s">
        <v>67</v>
      </c>
      <c r="C32" s="141"/>
      <c r="D32" s="135"/>
      <c r="E32" s="136"/>
      <c r="F32" s="137"/>
      <c r="G32" s="138" t="str">
        <f t="shared" si="0"/>
        <v>休</v>
      </c>
      <c r="H32" s="139"/>
      <c r="I32" s="139"/>
      <c r="J32" s="139"/>
      <c r="K32" s="140"/>
      <c r="L32" s="179"/>
      <c r="M32" s="179"/>
      <c r="N32" s="179"/>
      <c r="O32" s="179"/>
      <c r="P32" s="179"/>
      <c r="Q32" s="179"/>
    </row>
    <row r="33" spans="1:17" s="177" customFormat="1" x14ac:dyDescent="0.3">
      <c r="A33" s="169" t="s">
        <v>21</v>
      </c>
      <c r="B33" s="170" t="s">
        <v>68</v>
      </c>
      <c r="C33" s="141"/>
      <c r="D33" s="135"/>
      <c r="E33" s="136"/>
      <c r="F33" s="137"/>
      <c r="G33" s="138" t="str">
        <f t="shared" si="0"/>
        <v>休</v>
      </c>
      <c r="H33" s="139"/>
      <c r="I33" s="139"/>
      <c r="J33" s="139"/>
      <c r="K33" s="140"/>
      <c r="L33" s="179"/>
      <c r="M33" s="179"/>
      <c r="N33" s="179"/>
      <c r="O33" s="179"/>
      <c r="P33" s="179"/>
      <c r="Q33" s="179"/>
    </row>
    <row r="34" spans="1:17" x14ac:dyDescent="0.3">
      <c r="A34" s="10"/>
      <c r="B34" s="24"/>
      <c r="C34" s="10"/>
      <c r="D34" s="12"/>
      <c r="E34" s="10"/>
      <c r="F34" s="10"/>
      <c r="G34" s="25">
        <f>SUM(G3:G33)</f>
        <v>7.5</v>
      </c>
      <c r="H34" s="26">
        <f>SUM(H3:H33)</f>
        <v>0</v>
      </c>
      <c r="I34" s="27">
        <f>SUM(I3:I33)</f>
        <v>0</v>
      </c>
      <c r="J34" s="27">
        <f>SUM(J3:J33)</f>
        <v>0</v>
      </c>
      <c r="K34" s="10"/>
      <c r="L34" s="10"/>
      <c r="M34" s="10"/>
      <c r="N34" s="10"/>
      <c r="O34" s="10"/>
      <c r="P34" s="10"/>
      <c r="Q34" s="10"/>
    </row>
  </sheetData>
  <mergeCells count="1">
    <mergeCell ref="L2:Q30"/>
  </mergeCells>
  <phoneticPr fontId="26" type="noConversion"/>
  <pageMargins left="0.7" right="0.7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Q34"/>
  <sheetViews>
    <sheetView zoomScale="80" zoomScaleNormal="80" workbookViewId="0">
      <selection activeCell="J15" sqref="J15"/>
    </sheetView>
  </sheetViews>
  <sheetFormatPr defaultRowHeight="16.5" x14ac:dyDescent="0.3"/>
  <cols>
    <col min="1" max="1" width="10.625" bestFit="1" customWidth="1"/>
  </cols>
  <sheetData>
    <row r="1" spans="1:17" x14ac:dyDescent="0.3">
      <c r="A1" s="10"/>
      <c r="B1" s="10"/>
      <c r="C1" s="11" t="s">
        <v>48</v>
      </c>
      <c r="D1" s="12"/>
      <c r="E1" s="13" t="s">
        <v>49</v>
      </c>
      <c r="F1" s="14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17.25" customHeight="1" x14ac:dyDescent="0.3">
      <c r="A2" s="15" t="s">
        <v>44</v>
      </c>
      <c r="B2" s="16" t="s">
        <v>47</v>
      </c>
      <c r="C2" s="17" t="s">
        <v>74</v>
      </c>
      <c r="D2" s="18" t="s">
        <v>69</v>
      </c>
      <c r="E2" s="19" t="s">
        <v>74</v>
      </c>
      <c r="F2" s="20" t="s">
        <v>69</v>
      </c>
      <c r="G2" s="21" t="s">
        <v>40</v>
      </c>
      <c r="H2" s="22" t="s">
        <v>31</v>
      </c>
      <c r="I2" s="22" t="s">
        <v>45</v>
      </c>
      <c r="J2" s="21" t="s">
        <v>3</v>
      </c>
      <c r="K2" s="23" t="s">
        <v>42</v>
      </c>
      <c r="L2" s="355" t="s">
        <v>0</v>
      </c>
      <c r="M2" s="356"/>
      <c r="N2" s="356"/>
      <c r="O2" s="356"/>
      <c r="P2" s="356"/>
      <c r="Q2" s="357"/>
    </row>
    <row r="3" spans="1:17" s="177" customFormat="1" x14ac:dyDescent="0.3">
      <c r="A3" s="169">
        <v>43770</v>
      </c>
      <c r="B3" s="170" t="s">
        <v>68</v>
      </c>
      <c r="C3" s="134"/>
      <c r="D3" s="135"/>
      <c r="E3" s="136"/>
      <c r="F3" s="171"/>
      <c r="G3" s="138" t="str">
        <f t="shared" ref="G3:G33" si="0">IF(AND(C3=0,E3=0,D3=0,F3=0),"休",IF(OR(C3=0,E3=0,),"시간확인",IF(C3&gt;E3,IF(D3&gt;0,((24-C3-1)+E3)+(((60-D3)+F3)/60),((24-C3)+E3)+((D3+F3)/60)),IF(D3&gt;0,(E3-C3-1)+(((60-D3)+F3)/60),(E3-C3)+((D3+F3)/60)))))</f>
        <v>休</v>
      </c>
      <c r="H3" s="172"/>
      <c r="I3" s="172"/>
      <c r="J3" s="172"/>
      <c r="K3" s="173"/>
      <c r="L3" s="358"/>
      <c r="M3" s="359"/>
      <c r="N3" s="359"/>
      <c r="O3" s="359"/>
      <c r="P3" s="359"/>
      <c r="Q3" s="360"/>
    </row>
    <row r="4" spans="1:17" x14ac:dyDescent="0.3">
      <c r="A4" s="142">
        <v>43771</v>
      </c>
      <c r="B4" s="143" t="s">
        <v>71</v>
      </c>
      <c r="C4" s="144"/>
      <c r="D4" s="145"/>
      <c r="E4" s="146"/>
      <c r="F4" s="147"/>
      <c r="G4" s="148" t="str">
        <f t="shared" si="0"/>
        <v>休</v>
      </c>
      <c r="H4" s="149"/>
      <c r="I4" s="149"/>
      <c r="J4" s="149"/>
      <c r="K4" s="150"/>
      <c r="L4" s="358"/>
      <c r="M4" s="359"/>
      <c r="N4" s="359"/>
      <c r="O4" s="359"/>
      <c r="P4" s="359"/>
      <c r="Q4" s="360"/>
    </row>
    <row r="5" spans="1:17" s="177" customFormat="1" x14ac:dyDescent="0.3">
      <c r="A5" s="151">
        <v>43772</v>
      </c>
      <c r="B5" s="152" t="s">
        <v>75</v>
      </c>
      <c r="C5" s="153"/>
      <c r="D5" s="154"/>
      <c r="E5" s="155"/>
      <c r="F5" s="156"/>
      <c r="G5" s="132" t="str">
        <f t="shared" si="0"/>
        <v>休</v>
      </c>
      <c r="H5" s="157"/>
      <c r="I5" s="157"/>
      <c r="J5" s="157"/>
      <c r="K5" s="158"/>
      <c r="L5" s="358"/>
      <c r="M5" s="359"/>
      <c r="N5" s="359"/>
      <c r="O5" s="359"/>
      <c r="P5" s="359"/>
      <c r="Q5" s="360"/>
    </row>
    <row r="6" spans="1:17" s="178" customFormat="1" x14ac:dyDescent="0.3">
      <c r="A6" s="169">
        <v>43773</v>
      </c>
      <c r="B6" s="170" t="s">
        <v>70</v>
      </c>
      <c r="C6" s="134"/>
      <c r="D6" s="135"/>
      <c r="E6" s="136"/>
      <c r="F6" s="137"/>
      <c r="G6" s="138" t="str">
        <f t="shared" si="0"/>
        <v>休</v>
      </c>
      <c r="H6" s="139"/>
      <c r="I6" s="139"/>
      <c r="J6" s="139"/>
      <c r="K6" s="140"/>
      <c r="L6" s="358"/>
      <c r="M6" s="359"/>
      <c r="N6" s="359"/>
      <c r="O6" s="359"/>
      <c r="P6" s="359"/>
      <c r="Q6" s="360"/>
    </row>
    <row r="7" spans="1:17" x14ac:dyDescent="0.3">
      <c r="A7" s="169">
        <v>43774</v>
      </c>
      <c r="B7" s="170" t="s">
        <v>73</v>
      </c>
      <c r="C7" s="134"/>
      <c r="D7" s="135"/>
      <c r="E7" s="136"/>
      <c r="F7" s="137"/>
      <c r="G7" s="138" t="str">
        <f t="shared" si="0"/>
        <v>休</v>
      </c>
      <c r="H7" s="139"/>
      <c r="I7" s="139"/>
      <c r="J7" s="139"/>
      <c r="K7" s="140"/>
      <c r="L7" s="358"/>
      <c r="M7" s="359"/>
      <c r="N7" s="359"/>
      <c r="O7" s="359"/>
      <c r="P7" s="359"/>
      <c r="Q7" s="360"/>
    </row>
    <row r="8" spans="1:17" s="176" customFormat="1" x14ac:dyDescent="0.3">
      <c r="A8" s="169">
        <v>43775</v>
      </c>
      <c r="B8" s="170" t="s">
        <v>72</v>
      </c>
      <c r="C8" s="134"/>
      <c r="D8" s="135"/>
      <c r="E8" s="136"/>
      <c r="F8" s="137"/>
      <c r="G8" s="138" t="str">
        <f t="shared" si="0"/>
        <v>休</v>
      </c>
      <c r="H8" s="139"/>
      <c r="I8" s="139"/>
      <c r="J8" s="139"/>
      <c r="K8" s="140"/>
      <c r="L8" s="358"/>
      <c r="M8" s="359"/>
      <c r="N8" s="359"/>
      <c r="O8" s="359"/>
      <c r="P8" s="359"/>
      <c r="Q8" s="360"/>
    </row>
    <row r="9" spans="1:17" s="178" customFormat="1" x14ac:dyDescent="0.3">
      <c r="A9" s="169">
        <v>43776</v>
      </c>
      <c r="B9" s="170" t="s">
        <v>67</v>
      </c>
      <c r="C9" s="134"/>
      <c r="D9" s="135"/>
      <c r="E9" s="136"/>
      <c r="F9" s="137"/>
      <c r="G9" s="138" t="str">
        <f t="shared" si="0"/>
        <v>休</v>
      </c>
      <c r="H9" s="139"/>
      <c r="I9" s="139"/>
      <c r="J9" s="139"/>
      <c r="K9" s="140"/>
      <c r="L9" s="358"/>
      <c r="M9" s="359"/>
      <c r="N9" s="359"/>
      <c r="O9" s="359"/>
      <c r="P9" s="359"/>
      <c r="Q9" s="360"/>
    </row>
    <row r="10" spans="1:17" s="177" customFormat="1" x14ac:dyDescent="0.3">
      <c r="A10" s="169">
        <v>43777</v>
      </c>
      <c r="B10" s="170" t="s">
        <v>68</v>
      </c>
      <c r="C10" s="134"/>
      <c r="D10" s="135"/>
      <c r="E10" s="136"/>
      <c r="F10" s="137"/>
      <c r="G10" s="138" t="str">
        <f t="shared" si="0"/>
        <v>休</v>
      </c>
      <c r="H10" s="139"/>
      <c r="I10" s="139"/>
      <c r="J10" s="139"/>
      <c r="K10" s="140"/>
      <c r="L10" s="358"/>
      <c r="M10" s="359"/>
      <c r="N10" s="359"/>
      <c r="O10" s="359"/>
      <c r="P10" s="359"/>
      <c r="Q10" s="360"/>
    </row>
    <row r="11" spans="1:17" x14ac:dyDescent="0.3">
      <c r="A11" s="142">
        <v>43778</v>
      </c>
      <c r="B11" s="143" t="s">
        <v>71</v>
      </c>
      <c r="C11" s="144"/>
      <c r="D11" s="145"/>
      <c r="E11" s="146"/>
      <c r="F11" s="147"/>
      <c r="G11" s="148" t="str">
        <f t="shared" si="0"/>
        <v>休</v>
      </c>
      <c r="H11" s="149"/>
      <c r="I11" s="149"/>
      <c r="J11" s="149"/>
      <c r="K11" s="150"/>
      <c r="L11" s="358"/>
      <c r="M11" s="359"/>
      <c r="N11" s="359"/>
      <c r="O11" s="359"/>
      <c r="P11" s="359"/>
      <c r="Q11" s="360"/>
    </row>
    <row r="12" spans="1:17" s="177" customFormat="1" x14ac:dyDescent="0.3">
      <c r="A12" s="151">
        <v>43779</v>
      </c>
      <c r="B12" s="152" t="s">
        <v>75</v>
      </c>
      <c r="C12" s="153"/>
      <c r="D12" s="154"/>
      <c r="E12" s="155"/>
      <c r="F12" s="156"/>
      <c r="G12" s="132" t="str">
        <f t="shared" si="0"/>
        <v>休</v>
      </c>
      <c r="H12" s="157"/>
      <c r="I12" s="157"/>
      <c r="J12" s="157"/>
      <c r="K12" s="158"/>
      <c r="L12" s="358"/>
      <c r="M12" s="359"/>
      <c r="N12" s="359"/>
      <c r="O12" s="359"/>
      <c r="P12" s="359"/>
      <c r="Q12" s="360"/>
    </row>
    <row r="13" spans="1:17" s="178" customFormat="1" x14ac:dyDescent="0.3">
      <c r="A13" s="169">
        <v>43780</v>
      </c>
      <c r="B13" s="170" t="s">
        <v>70</v>
      </c>
      <c r="C13" s="181"/>
      <c r="D13" s="182"/>
      <c r="E13" s="183"/>
      <c r="F13" s="184"/>
      <c r="G13" s="185" t="str">
        <f t="shared" si="0"/>
        <v>休</v>
      </c>
      <c r="H13" s="186"/>
      <c r="I13" s="186"/>
      <c r="J13" s="186"/>
      <c r="K13" s="187"/>
      <c r="L13" s="358"/>
      <c r="M13" s="359"/>
      <c r="N13" s="359"/>
      <c r="O13" s="359"/>
      <c r="P13" s="359"/>
      <c r="Q13" s="360"/>
    </row>
    <row r="14" spans="1:17" s="189" customFormat="1" x14ac:dyDescent="0.3">
      <c r="A14" s="169">
        <v>43781</v>
      </c>
      <c r="B14" s="170" t="s">
        <v>73</v>
      </c>
      <c r="C14" s="195"/>
      <c r="D14" s="195"/>
      <c r="E14" s="195"/>
      <c r="F14" s="195"/>
      <c r="G14" s="195" t="str">
        <f t="shared" si="0"/>
        <v>休</v>
      </c>
      <c r="H14" s="195"/>
      <c r="I14" s="195"/>
      <c r="J14" s="195"/>
      <c r="K14" s="195"/>
      <c r="L14" s="361"/>
      <c r="M14" s="362"/>
      <c r="N14" s="362"/>
      <c r="O14" s="362"/>
      <c r="P14" s="362"/>
      <c r="Q14" s="363"/>
    </row>
    <row r="15" spans="1:17" s="189" customFormat="1" x14ac:dyDescent="0.3">
      <c r="A15" s="169">
        <v>43782</v>
      </c>
      <c r="B15" s="170" t="s">
        <v>72</v>
      </c>
      <c r="C15" s="195"/>
      <c r="D15" s="195"/>
      <c r="E15" s="195"/>
      <c r="F15" s="195"/>
      <c r="G15" s="195" t="str">
        <f t="shared" si="0"/>
        <v>休</v>
      </c>
      <c r="H15" s="195"/>
      <c r="I15" s="195"/>
      <c r="J15" s="195"/>
      <c r="K15" s="195"/>
      <c r="L15" s="361"/>
      <c r="M15" s="362"/>
      <c r="N15" s="362"/>
      <c r="O15" s="362"/>
      <c r="P15" s="362"/>
      <c r="Q15" s="363"/>
    </row>
    <row r="16" spans="1:17" s="189" customFormat="1" x14ac:dyDescent="0.3">
      <c r="A16" s="169">
        <v>43783</v>
      </c>
      <c r="B16" s="170" t="s">
        <v>67</v>
      </c>
      <c r="C16" s="195"/>
      <c r="D16" s="195"/>
      <c r="E16" s="195"/>
      <c r="F16" s="195"/>
      <c r="G16" s="195" t="str">
        <f t="shared" si="0"/>
        <v>休</v>
      </c>
      <c r="H16" s="195"/>
      <c r="I16" s="195"/>
      <c r="J16" s="195"/>
      <c r="K16" s="195"/>
      <c r="L16" s="361"/>
      <c r="M16" s="362"/>
      <c r="N16" s="362"/>
      <c r="O16" s="362"/>
      <c r="P16" s="362"/>
      <c r="Q16" s="363"/>
    </row>
    <row r="17" spans="1:17" s="189" customFormat="1" x14ac:dyDescent="0.3">
      <c r="A17" s="169">
        <v>43784</v>
      </c>
      <c r="B17" s="170" t="s">
        <v>68</v>
      </c>
      <c r="C17" s="139"/>
      <c r="D17" s="139"/>
      <c r="E17" s="139"/>
      <c r="F17" s="139"/>
      <c r="G17" s="196" t="str">
        <f t="shared" si="0"/>
        <v>休</v>
      </c>
      <c r="H17" s="139"/>
      <c r="I17" s="139"/>
      <c r="J17" s="139"/>
      <c r="K17" s="139"/>
      <c r="L17" s="358"/>
      <c r="M17" s="359"/>
      <c r="N17" s="359"/>
      <c r="O17" s="359"/>
      <c r="P17" s="359"/>
      <c r="Q17" s="360"/>
    </row>
    <row r="18" spans="1:17" x14ac:dyDescent="0.3">
      <c r="A18" s="142">
        <v>43785</v>
      </c>
      <c r="B18" s="143" t="s">
        <v>71</v>
      </c>
      <c r="C18" s="144"/>
      <c r="D18" s="145"/>
      <c r="E18" s="146"/>
      <c r="F18" s="147"/>
      <c r="G18" s="148" t="str">
        <f t="shared" si="0"/>
        <v>休</v>
      </c>
      <c r="H18" s="149"/>
      <c r="I18" s="149"/>
      <c r="J18" s="149"/>
      <c r="K18" s="150"/>
      <c r="L18" s="358"/>
      <c r="M18" s="359"/>
      <c r="N18" s="359"/>
      <c r="O18" s="359"/>
      <c r="P18" s="359"/>
      <c r="Q18" s="360"/>
    </row>
    <row r="19" spans="1:17" s="177" customFormat="1" x14ac:dyDescent="0.3">
      <c r="A19" s="151">
        <v>43786</v>
      </c>
      <c r="B19" s="152" t="s">
        <v>75</v>
      </c>
      <c r="C19" s="153"/>
      <c r="D19" s="154"/>
      <c r="E19" s="155"/>
      <c r="F19" s="156"/>
      <c r="G19" s="132" t="str">
        <f t="shared" si="0"/>
        <v>休</v>
      </c>
      <c r="H19" s="157"/>
      <c r="I19" s="157"/>
      <c r="J19" s="157"/>
      <c r="K19" s="158"/>
      <c r="L19" s="358"/>
      <c r="M19" s="359"/>
      <c r="N19" s="359"/>
      <c r="O19" s="359"/>
      <c r="P19" s="359"/>
      <c r="Q19" s="360"/>
    </row>
    <row r="20" spans="1:17" s="178" customFormat="1" x14ac:dyDescent="0.3">
      <c r="A20" s="169">
        <v>43787</v>
      </c>
      <c r="B20" s="170" t="s">
        <v>70</v>
      </c>
      <c r="C20" s="134"/>
      <c r="D20" s="135"/>
      <c r="E20" s="136"/>
      <c r="F20" s="137"/>
      <c r="G20" s="138" t="str">
        <f t="shared" si="0"/>
        <v>休</v>
      </c>
      <c r="H20" s="139"/>
      <c r="I20" s="139"/>
      <c r="J20" s="139"/>
      <c r="K20" s="140"/>
      <c r="L20" s="358"/>
      <c r="M20" s="359"/>
      <c r="N20" s="359"/>
      <c r="O20" s="359"/>
      <c r="P20" s="359"/>
      <c r="Q20" s="360"/>
    </row>
    <row r="21" spans="1:17" x14ac:dyDescent="0.3">
      <c r="A21" s="169">
        <v>43788</v>
      </c>
      <c r="B21" s="170" t="s">
        <v>73</v>
      </c>
      <c r="C21" s="134"/>
      <c r="D21" s="135"/>
      <c r="E21" s="136"/>
      <c r="F21" s="137"/>
      <c r="G21" s="138" t="str">
        <f t="shared" si="0"/>
        <v>休</v>
      </c>
      <c r="H21" s="139"/>
      <c r="I21" s="139"/>
      <c r="J21" s="139"/>
      <c r="K21" s="140"/>
      <c r="L21" s="358"/>
      <c r="M21" s="359"/>
      <c r="N21" s="359"/>
      <c r="O21" s="359"/>
      <c r="P21" s="359"/>
      <c r="Q21" s="360"/>
    </row>
    <row r="22" spans="1:17" s="176" customFormat="1" x14ac:dyDescent="0.3">
      <c r="A22" s="169">
        <v>43789</v>
      </c>
      <c r="B22" s="170" t="s">
        <v>72</v>
      </c>
      <c r="C22" s="134"/>
      <c r="D22" s="135"/>
      <c r="E22" s="136"/>
      <c r="F22" s="137"/>
      <c r="G22" s="138" t="str">
        <f t="shared" si="0"/>
        <v>休</v>
      </c>
      <c r="H22" s="139"/>
      <c r="I22" s="139"/>
      <c r="J22" s="139"/>
      <c r="K22" s="140"/>
      <c r="L22" s="358"/>
      <c r="M22" s="359"/>
      <c r="N22" s="359"/>
      <c r="O22" s="359"/>
      <c r="P22" s="359"/>
      <c r="Q22" s="360"/>
    </row>
    <row r="23" spans="1:17" s="178" customFormat="1" x14ac:dyDescent="0.3">
      <c r="A23" s="169">
        <v>43790</v>
      </c>
      <c r="B23" s="170" t="s">
        <v>67</v>
      </c>
      <c r="C23" s="134"/>
      <c r="D23" s="135"/>
      <c r="E23" s="136"/>
      <c r="F23" s="137"/>
      <c r="G23" s="138" t="str">
        <f t="shared" si="0"/>
        <v>休</v>
      </c>
      <c r="H23" s="139"/>
      <c r="I23" s="139"/>
      <c r="J23" s="139"/>
      <c r="K23" s="140"/>
      <c r="L23" s="358"/>
      <c r="M23" s="359"/>
      <c r="N23" s="359"/>
      <c r="O23" s="359"/>
      <c r="P23" s="359"/>
      <c r="Q23" s="360"/>
    </row>
    <row r="24" spans="1:17" s="177" customFormat="1" x14ac:dyDescent="0.3">
      <c r="A24" s="169">
        <v>43791</v>
      </c>
      <c r="B24" s="170" t="s">
        <v>68</v>
      </c>
      <c r="C24" s="134"/>
      <c r="D24" s="135"/>
      <c r="E24" s="136"/>
      <c r="F24" s="137"/>
      <c r="G24" s="138" t="str">
        <f t="shared" si="0"/>
        <v>休</v>
      </c>
      <c r="H24" s="139"/>
      <c r="I24" s="139"/>
      <c r="J24" s="139"/>
      <c r="K24" s="140"/>
      <c r="L24" s="358"/>
      <c r="M24" s="359"/>
      <c r="N24" s="359"/>
      <c r="O24" s="359"/>
      <c r="P24" s="359"/>
      <c r="Q24" s="360"/>
    </row>
    <row r="25" spans="1:17" x14ac:dyDescent="0.3">
      <c r="A25" s="142">
        <v>43792</v>
      </c>
      <c r="B25" s="143" t="s">
        <v>71</v>
      </c>
      <c r="C25" s="144"/>
      <c r="D25" s="145"/>
      <c r="E25" s="146"/>
      <c r="F25" s="147"/>
      <c r="G25" s="148" t="str">
        <f t="shared" si="0"/>
        <v>休</v>
      </c>
      <c r="H25" s="149"/>
      <c r="I25" s="149"/>
      <c r="J25" s="149"/>
      <c r="K25" s="150"/>
      <c r="L25" s="358"/>
      <c r="M25" s="359"/>
      <c r="N25" s="359"/>
      <c r="O25" s="359"/>
      <c r="P25" s="359"/>
      <c r="Q25" s="360"/>
    </row>
    <row r="26" spans="1:17" s="177" customFormat="1" x14ac:dyDescent="0.3">
      <c r="A26" s="151">
        <v>43793</v>
      </c>
      <c r="B26" s="152" t="s">
        <v>75</v>
      </c>
      <c r="C26" s="153"/>
      <c r="D26" s="154"/>
      <c r="E26" s="155"/>
      <c r="F26" s="156"/>
      <c r="G26" s="132" t="str">
        <f t="shared" si="0"/>
        <v>休</v>
      </c>
      <c r="H26" s="157"/>
      <c r="I26" s="157"/>
      <c r="J26" s="157"/>
      <c r="K26" s="158"/>
      <c r="L26" s="358"/>
      <c r="M26" s="359"/>
      <c r="N26" s="359"/>
      <c r="O26" s="359"/>
      <c r="P26" s="359"/>
      <c r="Q26" s="360"/>
    </row>
    <row r="27" spans="1:17" s="178" customFormat="1" x14ac:dyDescent="0.3">
      <c r="A27" s="169">
        <v>43794</v>
      </c>
      <c r="B27" s="170" t="s">
        <v>70</v>
      </c>
      <c r="C27" s="134"/>
      <c r="D27" s="135"/>
      <c r="E27" s="136"/>
      <c r="F27" s="137"/>
      <c r="G27" s="138" t="str">
        <f t="shared" si="0"/>
        <v>休</v>
      </c>
      <c r="H27" s="139"/>
      <c r="I27" s="139"/>
      <c r="J27" s="139"/>
      <c r="K27" s="140"/>
      <c r="L27" s="358"/>
      <c r="M27" s="359"/>
      <c r="N27" s="359"/>
      <c r="O27" s="359"/>
      <c r="P27" s="359"/>
      <c r="Q27" s="360"/>
    </row>
    <row r="28" spans="1:17" x14ac:dyDescent="0.3">
      <c r="A28" s="169">
        <v>43795</v>
      </c>
      <c r="B28" s="170" t="s">
        <v>73</v>
      </c>
      <c r="C28" s="134"/>
      <c r="D28" s="135"/>
      <c r="E28" s="136"/>
      <c r="F28" s="137"/>
      <c r="G28" s="138" t="str">
        <f t="shared" si="0"/>
        <v>休</v>
      </c>
      <c r="H28" s="139"/>
      <c r="I28" s="139"/>
      <c r="J28" s="139"/>
      <c r="K28" s="140"/>
      <c r="L28" s="358"/>
      <c r="M28" s="359"/>
      <c r="N28" s="359"/>
      <c r="O28" s="359"/>
      <c r="P28" s="359"/>
      <c r="Q28" s="360"/>
    </row>
    <row r="29" spans="1:17" s="176" customFormat="1" x14ac:dyDescent="0.3">
      <c r="A29" s="169">
        <v>43796</v>
      </c>
      <c r="B29" s="170" t="s">
        <v>72</v>
      </c>
      <c r="C29" s="134"/>
      <c r="D29" s="135"/>
      <c r="E29" s="136"/>
      <c r="F29" s="137"/>
      <c r="G29" s="138" t="str">
        <f t="shared" si="0"/>
        <v>休</v>
      </c>
      <c r="H29" s="139"/>
      <c r="I29" s="139"/>
      <c r="J29" s="139"/>
      <c r="K29" s="140"/>
      <c r="L29" s="358"/>
      <c r="M29" s="359"/>
      <c r="N29" s="359"/>
      <c r="O29" s="359"/>
      <c r="P29" s="359"/>
      <c r="Q29" s="360"/>
    </row>
    <row r="30" spans="1:17" s="178" customFormat="1" x14ac:dyDescent="0.3">
      <c r="A30" s="169">
        <v>43797</v>
      </c>
      <c r="B30" s="170" t="s">
        <v>67</v>
      </c>
      <c r="C30" s="141"/>
      <c r="D30" s="135"/>
      <c r="E30" s="136"/>
      <c r="F30" s="137"/>
      <c r="G30" s="138" t="str">
        <f t="shared" si="0"/>
        <v>休</v>
      </c>
      <c r="H30" s="139"/>
      <c r="I30" s="139"/>
      <c r="J30" s="139"/>
      <c r="K30" s="140"/>
      <c r="L30" s="364"/>
      <c r="M30" s="365"/>
      <c r="N30" s="365"/>
      <c r="O30" s="365"/>
      <c r="P30" s="365"/>
      <c r="Q30" s="366"/>
    </row>
    <row r="31" spans="1:17" s="177" customFormat="1" x14ac:dyDescent="0.3">
      <c r="A31" s="169">
        <v>43798</v>
      </c>
      <c r="B31" s="170" t="s">
        <v>68</v>
      </c>
      <c r="C31" s="141"/>
      <c r="D31" s="135"/>
      <c r="E31" s="136"/>
      <c r="F31" s="137"/>
      <c r="G31" s="138" t="str">
        <f t="shared" si="0"/>
        <v>休</v>
      </c>
      <c r="H31" s="139"/>
      <c r="I31" s="139"/>
      <c r="J31" s="139"/>
      <c r="K31" s="140"/>
      <c r="L31" s="193"/>
      <c r="M31" s="193"/>
      <c r="N31" s="193"/>
      <c r="O31" s="193"/>
      <c r="P31" s="193"/>
      <c r="Q31" s="193"/>
    </row>
    <row r="32" spans="1:17" x14ac:dyDescent="0.3">
      <c r="A32" s="142">
        <v>43799</v>
      </c>
      <c r="B32" s="143" t="s">
        <v>71</v>
      </c>
      <c r="C32" s="201"/>
      <c r="D32" s="145"/>
      <c r="E32" s="146"/>
      <c r="F32" s="147"/>
      <c r="G32" s="148" t="str">
        <f t="shared" si="0"/>
        <v>休</v>
      </c>
      <c r="H32" s="149"/>
      <c r="I32" s="149"/>
      <c r="J32" s="149"/>
      <c r="K32" s="150"/>
      <c r="L32" s="179"/>
      <c r="M32" s="179"/>
      <c r="N32" s="179"/>
      <c r="O32" s="179"/>
      <c r="P32" s="179"/>
      <c r="Q32" s="179"/>
    </row>
    <row r="33" spans="1:17" s="177" customFormat="1" x14ac:dyDescent="0.3">
      <c r="A33" s="151">
        <v>43800</v>
      </c>
      <c r="B33" s="152" t="s">
        <v>75</v>
      </c>
      <c r="C33" s="159"/>
      <c r="D33" s="154"/>
      <c r="E33" s="155"/>
      <c r="F33" s="156"/>
      <c r="G33" s="132" t="str">
        <f t="shared" si="0"/>
        <v>休</v>
      </c>
      <c r="H33" s="157"/>
      <c r="I33" s="157"/>
      <c r="J33" s="157"/>
      <c r="K33" s="158"/>
      <c r="L33" s="179"/>
      <c r="M33" s="179"/>
      <c r="N33" s="179"/>
      <c r="O33" s="179"/>
      <c r="P33" s="179"/>
      <c r="Q33" s="179"/>
    </row>
    <row r="34" spans="1:17" x14ac:dyDescent="0.3">
      <c r="A34" s="10"/>
      <c r="B34" s="24"/>
      <c r="C34" s="10"/>
      <c r="D34" s="12"/>
      <c r="E34" s="10"/>
      <c r="F34" s="10"/>
      <c r="G34" s="25">
        <f>SUM(G3:G33)</f>
        <v>0</v>
      </c>
      <c r="H34" s="26">
        <f>SUM(H3:H33)</f>
        <v>0</v>
      </c>
      <c r="I34" s="27">
        <f>SUM(I3:I33)</f>
        <v>0</v>
      </c>
      <c r="J34" s="27">
        <f>SUM(J3:J33)</f>
        <v>0</v>
      </c>
      <c r="K34" s="10"/>
      <c r="L34" s="10"/>
      <c r="M34" s="10"/>
      <c r="N34" s="10"/>
      <c r="O34" s="10"/>
      <c r="P34" s="10"/>
      <c r="Q34" s="10"/>
    </row>
  </sheetData>
  <mergeCells count="1">
    <mergeCell ref="L2:Q30"/>
  </mergeCells>
  <phoneticPr fontId="26" type="noConversion"/>
  <pageMargins left="0.7" right="0.7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Q34"/>
  <sheetViews>
    <sheetView topLeftCell="A10" zoomScale="80" zoomScaleNormal="80" workbookViewId="0">
      <selection activeCell="F25" sqref="F25"/>
    </sheetView>
  </sheetViews>
  <sheetFormatPr defaultRowHeight="16.5" x14ac:dyDescent="0.3"/>
  <cols>
    <col min="1" max="1" width="10.625" bestFit="1" customWidth="1"/>
  </cols>
  <sheetData>
    <row r="1" spans="1:17" x14ac:dyDescent="0.3">
      <c r="A1" s="10"/>
      <c r="B1" s="10"/>
      <c r="C1" s="11" t="s">
        <v>48</v>
      </c>
      <c r="D1" s="12"/>
      <c r="E1" s="13" t="s">
        <v>49</v>
      </c>
      <c r="F1" s="14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17.25" customHeight="1" x14ac:dyDescent="0.3">
      <c r="A2" s="15" t="s">
        <v>44</v>
      </c>
      <c r="B2" s="16" t="s">
        <v>47</v>
      </c>
      <c r="C2" s="17" t="s">
        <v>74</v>
      </c>
      <c r="D2" s="18" t="s">
        <v>69</v>
      </c>
      <c r="E2" s="19" t="s">
        <v>74</v>
      </c>
      <c r="F2" s="20" t="s">
        <v>69</v>
      </c>
      <c r="G2" s="21" t="s">
        <v>40</v>
      </c>
      <c r="H2" s="22" t="s">
        <v>31</v>
      </c>
      <c r="I2" s="22" t="s">
        <v>45</v>
      </c>
      <c r="J2" s="21" t="s">
        <v>3</v>
      </c>
      <c r="K2" s="23" t="s">
        <v>42</v>
      </c>
      <c r="L2" s="355" t="s">
        <v>0</v>
      </c>
      <c r="M2" s="356"/>
      <c r="N2" s="356"/>
      <c r="O2" s="356"/>
      <c r="P2" s="356"/>
      <c r="Q2" s="357"/>
    </row>
    <row r="3" spans="1:17" s="177" customFormat="1" x14ac:dyDescent="0.3">
      <c r="A3" s="169">
        <v>43739</v>
      </c>
      <c r="B3" s="170" t="s">
        <v>73</v>
      </c>
      <c r="C3" s="134"/>
      <c r="D3" s="135"/>
      <c r="E3" s="136"/>
      <c r="F3" s="137"/>
      <c r="G3" s="171" t="str">
        <f t="shared" ref="G3:G33" si="0">IF(AND(C3=0,E3=0,D3=0,F3=0),"休",IF(OR(C3=0,E3=0,),"시간확인",IF(C3&gt;E3,IF(D3&gt;0,((24-C3-1)+E3)+(((60-D3)+F3)/60),((24-C3)+E3)+((D3+F3)/60)),IF(D3&gt;0,(E3-C3-1)+(((60-D3)+F3)/60),(E3-C3)+((D3+F3)/60)))))</f>
        <v>休</v>
      </c>
      <c r="H3" s="172"/>
      <c r="I3" s="172"/>
      <c r="J3" s="172"/>
      <c r="K3" s="173"/>
      <c r="L3" s="358"/>
      <c r="M3" s="359"/>
      <c r="N3" s="359"/>
      <c r="O3" s="359"/>
      <c r="P3" s="359"/>
      <c r="Q3" s="360"/>
    </row>
    <row r="4" spans="1:17" x14ac:dyDescent="0.3">
      <c r="A4" s="169">
        <v>43740</v>
      </c>
      <c r="B4" s="170" t="s">
        <v>72</v>
      </c>
      <c r="C4" s="134"/>
      <c r="D4" s="135"/>
      <c r="E4" s="136"/>
      <c r="F4" s="137"/>
      <c r="G4" s="138" t="str">
        <f t="shared" si="0"/>
        <v>休</v>
      </c>
      <c r="H4" s="139"/>
      <c r="I4" s="139"/>
      <c r="J4" s="139"/>
      <c r="K4" s="140"/>
      <c r="L4" s="358"/>
      <c r="M4" s="359"/>
      <c r="N4" s="359"/>
      <c r="O4" s="359"/>
      <c r="P4" s="359"/>
      <c r="Q4" s="360"/>
    </row>
    <row r="5" spans="1:17" s="177" customFormat="1" x14ac:dyDescent="0.3">
      <c r="A5" s="169">
        <v>43741</v>
      </c>
      <c r="B5" s="170" t="s">
        <v>67</v>
      </c>
      <c r="C5" s="134"/>
      <c r="D5" s="135"/>
      <c r="E5" s="136"/>
      <c r="F5" s="137"/>
      <c r="G5" s="138" t="str">
        <f t="shared" si="0"/>
        <v>休</v>
      </c>
      <c r="H5" s="139"/>
      <c r="I5" s="139"/>
      <c r="J5" s="139"/>
      <c r="K5" s="140"/>
      <c r="L5" s="358"/>
      <c r="M5" s="359"/>
      <c r="N5" s="359"/>
      <c r="O5" s="359"/>
      <c r="P5" s="359"/>
      <c r="Q5" s="360"/>
    </row>
    <row r="6" spans="1:17" s="178" customFormat="1" x14ac:dyDescent="0.3">
      <c r="A6" s="169">
        <v>43742</v>
      </c>
      <c r="B6" s="170" t="s">
        <v>68</v>
      </c>
      <c r="C6" s="134"/>
      <c r="D6" s="135"/>
      <c r="E6" s="136"/>
      <c r="F6" s="137"/>
      <c r="G6" s="138" t="str">
        <f t="shared" si="0"/>
        <v>休</v>
      </c>
      <c r="H6" s="139"/>
      <c r="I6" s="139"/>
      <c r="J6" s="139"/>
      <c r="K6" s="140"/>
      <c r="L6" s="358"/>
      <c r="M6" s="359"/>
      <c r="N6" s="359"/>
      <c r="O6" s="359"/>
      <c r="P6" s="359"/>
      <c r="Q6" s="360"/>
    </row>
    <row r="7" spans="1:17" x14ac:dyDescent="0.3">
      <c r="A7" s="142">
        <v>43743</v>
      </c>
      <c r="B7" s="143" t="s">
        <v>71</v>
      </c>
      <c r="C7" s="144"/>
      <c r="D7" s="145"/>
      <c r="E7" s="146"/>
      <c r="F7" s="147"/>
      <c r="G7" s="148" t="str">
        <f t="shared" si="0"/>
        <v>休</v>
      </c>
      <c r="H7" s="149"/>
      <c r="I7" s="149"/>
      <c r="J7" s="149"/>
      <c r="K7" s="150"/>
      <c r="L7" s="358"/>
      <c r="M7" s="359"/>
      <c r="N7" s="359"/>
      <c r="O7" s="359"/>
      <c r="P7" s="359"/>
      <c r="Q7" s="360"/>
    </row>
    <row r="8" spans="1:17" s="176" customFormat="1" x14ac:dyDescent="0.3">
      <c r="A8" s="151">
        <v>43744</v>
      </c>
      <c r="B8" s="152" t="s">
        <v>75</v>
      </c>
      <c r="C8" s="153"/>
      <c r="D8" s="154"/>
      <c r="E8" s="155"/>
      <c r="F8" s="156"/>
      <c r="G8" s="132" t="str">
        <f t="shared" si="0"/>
        <v>休</v>
      </c>
      <c r="H8" s="157"/>
      <c r="I8" s="157"/>
      <c r="J8" s="157"/>
      <c r="K8" s="158"/>
      <c r="L8" s="358"/>
      <c r="M8" s="359"/>
      <c r="N8" s="359"/>
      <c r="O8" s="359"/>
      <c r="P8" s="359"/>
      <c r="Q8" s="360"/>
    </row>
    <row r="9" spans="1:17" s="178" customFormat="1" x14ac:dyDescent="0.3">
      <c r="A9" s="169">
        <v>43745</v>
      </c>
      <c r="B9" s="170" t="s">
        <v>70</v>
      </c>
      <c r="C9" s="134"/>
      <c r="D9" s="135"/>
      <c r="E9" s="136"/>
      <c r="F9" s="137"/>
      <c r="G9" s="138" t="str">
        <f t="shared" si="0"/>
        <v>休</v>
      </c>
      <c r="H9" s="139"/>
      <c r="I9" s="139"/>
      <c r="J9" s="139"/>
      <c r="K9" s="140"/>
      <c r="L9" s="358"/>
      <c r="M9" s="359"/>
      <c r="N9" s="359"/>
      <c r="O9" s="359"/>
      <c r="P9" s="359"/>
      <c r="Q9" s="360"/>
    </row>
    <row r="10" spans="1:17" s="177" customFormat="1" x14ac:dyDescent="0.3">
      <c r="A10" s="169">
        <v>43746</v>
      </c>
      <c r="B10" s="170" t="s">
        <v>73</v>
      </c>
      <c r="C10" s="134"/>
      <c r="D10" s="135"/>
      <c r="E10" s="136"/>
      <c r="F10" s="137"/>
      <c r="G10" s="138" t="str">
        <f t="shared" si="0"/>
        <v>休</v>
      </c>
      <c r="H10" s="139"/>
      <c r="I10" s="139"/>
      <c r="J10" s="139"/>
      <c r="K10" s="140"/>
      <c r="L10" s="358"/>
      <c r="M10" s="359"/>
      <c r="N10" s="359"/>
      <c r="O10" s="359"/>
      <c r="P10" s="359"/>
      <c r="Q10" s="360"/>
    </row>
    <row r="11" spans="1:17" x14ac:dyDescent="0.3">
      <c r="A11" s="169">
        <v>43747</v>
      </c>
      <c r="B11" s="170" t="s">
        <v>72</v>
      </c>
      <c r="C11" s="134"/>
      <c r="D11" s="135"/>
      <c r="E11" s="136"/>
      <c r="F11" s="137"/>
      <c r="G11" s="138" t="str">
        <f t="shared" si="0"/>
        <v>休</v>
      </c>
      <c r="H11" s="139"/>
      <c r="I11" s="139"/>
      <c r="J11" s="139"/>
      <c r="K11" s="140"/>
      <c r="L11" s="358"/>
      <c r="M11" s="359"/>
      <c r="N11" s="359"/>
      <c r="O11" s="359"/>
      <c r="P11" s="359"/>
      <c r="Q11" s="360"/>
    </row>
    <row r="12" spans="1:17" s="177" customFormat="1" x14ac:dyDescent="0.3">
      <c r="A12" s="169">
        <v>43748</v>
      </c>
      <c r="B12" s="170" t="s">
        <v>67</v>
      </c>
      <c r="C12" s="134"/>
      <c r="D12" s="135"/>
      <c r="E12" s="136"/>
      <c r="F12" s="137"/>
      <c r="G12" s="138" t="str">
        <f t="shared" si="0"/>
        <v>休</v>
      </c>
      <c r="H12" s="139"/>
      <c r="I12" s="139"/>
      <c r="J12" s="139"/>
      <c r="K12" s="140"/>
      <c r="L12" s="358"/>
      <c r="M12" s="359"/>
      <c r="N12" s="359"/>
      <c r="O12" s="359"/>
      <c r="P12" s="359"/>
      <c r="Q12" s="360"/>
    </row>
    <row r="13" spans="1:17" s="178" customFormat="1" x14ac:dyDescent="0.3">
      <c r="A13" s="169">
        <v>43749</v>
      </c>
      <c r="B13" s="170" t="s">
        <v>68</v>
      </c>
      <c r="C13" s="181"/>
      <c r="D13" s="182"/>
      <c r="E13" s="183"/>
      <c r="F13" s="184"/>
      <c r="G13" s="185" t="str">
        <f t="shared" si="0"/>
        <v>休</v>
      </c>
      <c r="H13" s="186"/>
      <c r="I13" s="186"/>
      <c r="J13" s="186"/>
      <c r="K13" s="187"/>
      <c r="L13" s="358"/>
      <c r="M13" s="359"/>
      <c r="N13" s="359"/>
      <c r="O13" s="359"/>
      <c r="P13" s="359"/>
      <c r="Q13" s="360"/>
    </row>
    <row r="14" spans="1:17" s="189" customFormat="1" x14ac:dyDescent="0.3">
      <c r="A14" s="142">
        <v>43750</v>
      </c>
      <c r="B14" s="143" t="s">
        <v>71</v>
      </c>
      <c r="C14" s="197"/>
      <c r="D14" s="197"/>
      <c r="E14" s="197"/>
      <c r="F14" s="197"/>
      <c r="G14" s="197" t="str">
        <f t="shared" si="0"/>
        <v>休</v>
      </c>
      <c r="H14" s="197"/>
      <c r="I14" s="197"/>
      <c r="J14" s="197"/>
      <c r="K14" s="197"/>
      <c r="L14" s="361"/>
      <c r="M14" s="362"/>
      <c r="N14" s="362"/>
      <c r="O14" s="362"/>
      <c r="P14" s="362"/>
      <c r="Q14" s="363"/>
    </row>
    <row r="15" spans="1:17" s="189" customFormat="1" x14ac:dyDescent="0.3">
      <c r="A15" s="151">
        <v>43751</v>
      </c>
      <c r="B15" s="152" t="s">
        <v>75</v>
      </c>
      <c r="C15" s="188"/>
      <c r="D15" s="188"/>
      <c r="E15" s="188"/>
      <c r="F15" s="188"/>
      <c r="G15" s="188" t="str">
        <f t="shared" si="0"/>
        <v>休</v>
      </c>
      <c r="H15" s="188"/>
      <c r="I15" s="188"/>
      <c r="J15" s="188"/>
      <c r="K15" s="188"/>
      <c r="L15" s="361"/>
      <c r="M15" s="362"/>
      <c r="N15" s="362"/>
      <c r="O15" s="362"/>
      <c r="P15" s="362"/>
      <c r="Q15" s="363"/>
    </row>
    <row r="16" spans="1:17" s="189" customFormat="1" x14ac:dyDescent="0.3">
      <c r="A16" s="169">
        <v>43752</v>
      </c>
      <c r="B16" s="170" t="s">
        <v>70</v>
      </c>
      <c r="C16" s="195"/>
      <c r="D16" s="195"/>
      <c r="E16" s="195"/>
      <c r="F16" s="195"/>
      <c r="G16" s="195" t="str">
        <f t="shared" si="0"/>
        <v>休</v>
      </c>
      <c r="H16" s="195"/>
      <c r="I16" s="195"/>
      <c r="J16" s="195"/>
      <c r="K16" s="195"/>
      <c r="L16" s="361"/>
      <c r="M16" s="362"/>
      <c r="N16" s="362"/>
      <c r="O16" s="362"/>
      <c r="P16" s="362"/>
      <c r="Q16" s="363"/>
    </row>
    <row r="17" spans="1:17" s="189" customFormat="1" x14ac:dyDescent="0.3">
      <c r="A17" s="169">
        <v>43753</v>
      </c>
      <c r="B17" s="170" t="s">
        <v>73</v>
      </c>
      <c r="C17" s="139"/>
      <c r="D17" s="139"/>
      <c r="E17" s="139"/>
      <c r="F17" s="139"/>
      <c r="G17" s="196" t="str">
        <f t="shared" si="0"/>
        <v>休</v>
      </c>
      <c r="H17" s="139"/>
      <c r="I17" s="139"/>
      <c r="J17" s="139"/>
      <c r="K17" s="139"/>
      <c r="L17" s="358"/>
      <c r="M17" s="359"/>
      <c r="N17" s="359"/>
      <c r="O17" s="359"/>
      <c r="P17" s="359"/>
      <c r="Q17" s="360"/>
    </row>
    <row r="18" spans="1:17" x14ac:dyDescent="0.3">
      <c r="A18" s="169">
        <v>43754</v>
      </c>
      <c r="B18" s="170" t="s">
        <v>72</v>
      </c>
      <c r="C18" s="134"/>
      <c r="D18" s="135"/>
      <c r="E18" s="136"/>
      <c r="F18" s="137"/>
      <c r="G18" s="138" t="str">
        <f t="shared" si="0"/>
        <v>休</v>
      </c>
      <c r="H18" s="139"/>
      <c r="I18" s="139"/>
      <c r="J18" s="139"/>
      <c r="K18" s="140"/>
      <c r="L18" s="358"/>
      <c r="M18" s="359"/>
      <c r="N18" s="359"/>
      <c r="O18" s="359"/>
      <c r="P18" s="359"/>
      <c r="Q18" s="360"/>
    </row>
    <row r="19" spans="1:17" s="177" customFormat="1" x14ac:dyDescent="0.3">
      <c r="A19" s="169">
        <v>43755</v>
      </c>
      <c r="B19" s="170" t="s">
        <v>67</v>
      </c>
      <c r="C19" s="134"/>
      <c r="D19" s="135"/>
      <c r="E19" s="136"/>
      <c r="F19" s="137"/>
      <c r="G19" s="138" t="str">
        <f t="shared" si="0"/>
        <v>休</v>
      </c>
      <c r="H19" s="139"/>
      <c r="I19" s="139"/>
      <c r="J19" s="139"/>
      <c r="K19" s="140"/>
      <c r="L19" s="358"/>
      <c r="M19" s="359"/>
      <c r="N19" s="359"/>
      <c r="O19" s="359"/>
      <c r="P19" s="359"/>
      <c r="Q19" s="360"/>
    </row>
    <row r="20" spans="1:17" s="178" customFormat="1" x14ac:dyDescent="0.3">
      <c r="A20" s="169">
        <v>43756</v>
      </c>
      <c r="B20" s="170" t="s">
        <v>68</v>
      </c>
      <c r="C20" s="134"/>
      <c r="D20" s="135"/>
      <c r="E20" s="136"/>
      <c r="F20" s="137"/>
      <c r="G20" s="138" t="str">
        <f t="shared" si="0"/>
        <v>休</v>
      </c>
      <c r="H20" s="139"/>
      <c r="I20" s="139"/>
      <c r="J20" s="139"/>
      <c r="K20" s="140"/>
      <c r="L20" s="358"/>
      <c r="M20" s="359"/>
      <c r="N20" s="359"/>
      <c r="O20" s="359"/>
      <c r="P20" s="359"/>
      <c r="Q20" s="360"/>
    </row>
    <row r="21" spans="1:17" x14ac:dyDescent="0.3">
      <c r="A21" s="142">
        <v>43757</v>
      </c>
      <c r="B21" s="143" t="s">
        <v>71</v>
      </c>
      <c r="C21" s="144">
        <v>21</v>
      </c>
      <c r="D21" s="145"/>
      <c r="E21" s="146">
        <v>1</v>
      </c>
      <c r="F21" s="147"/>
      <c r="G21" s="148">
        <f t="shared" si="0"/>
        <v>4</v>
      </c>
      <c r="H21" s="149"/>
      <c r="I21" s="149"/>
      <c r="J21" s="149"/>
      <c r="K21" s="150"/>
      <c r="L21" s="358"/>
      <c r="M21" s="359"/>
      <c r="N21" s="359"/>
      <c r="O21" s="359"/>
      <c r="P21" s="359"/>
      <c r="Q21" s="360"/>
    </row>
    <row r="22" spans="1:17" s="176" customFormat="1" x14ac:dyDescent="0.3">
      <c r="A22" s="151">
        <v>43758</v>
      </c>
      <c r="B22" s="152" t="s">
        <v>75</v>
      </c>
      <c r="C22" s="153"/>
      <c r="D22" s="154"/>
      <c r="E22" s="155"/>
      <c r="F22" s="156"/>
      <c r="G22" s="132" t="str">
        <f t="shared" si="0"/>
        <v>休</v>
      </c>
      <c r="H22" s="157"/>
      <c r="I22" s="157"/>
      <c r="J22" s="157"/>
      <c r="K22" s="158"/>
      <c r="L22" s="358"/>
      <c r="M22" s="359"/>
      <c r="N22" s="359"/>
      <c r="O22" s="359"/>
      <c r="P22" s="359"/>
      <c r="Q22" s="360"/>
    </row>
    <row r="23" spans="1:17" s="178" customFormat="1" x14ac:dyDescent="0.3">
      <c r="A23" s="169">
        <v>43759</v>
      </c>
      <c r="B23" s="170" t="s">
        <v>70</v>
      </c>
      <c r="C23" s="134"/>
      <c r="D23" s="135"/>
      <c r="E23" s="136"/>
      <c r="F23" s="137"/>
      <c r="G23" s="138" t="str">
        <f t="shared" si="0"/>
        <v>休</v>
      </c>
      <c r="H23" s="139"/>
      <c r="I23" s="139"/>
      <c r="J23" s="139"/>
      <c r="K23" s="140"/>
      <c r="L23" s="358"/>
      <c r="M23" s="359"/>
      <c r="N23" s="359"/>
      <c r="O23" s="359"/>
      <c r="P23" s="359"/>
      <c r="Q23" s="360"/>
    </row>
    <row r="24" spans="1:17" s="177" customFormat="1" x14ac:dyDescent="0.3">
      <c r="A24" s="169">
        <v>43760</v>
      </c>
      <c r="B24" s="170" t="s">
        <v>73</v>
      </c>
      <c r="C24" s="134"/>
      <c r="D24" s="135"/>
      <c r="E24" s="136"/>
      <c r="F24" s="137"/>
      <c r="G24" s="138" t="str">
        <f t="shared" si="0"/>
        <v>休</v>
      </c>
      <c r="H24" s="139"/>
      <c r="I24" s="139"/>
      <c r="J24" s="139"/>
      <c r="K24" s="140"/>
      <c r="L24" s="358"/>
      <c r="M24" s="359"/>
      <c r="N24" s="359"/>
      <c r="O24" s="359"/>
      <c r="P24" s="359"/>
      <c r="Q24" s="360"/>
    </row>
    <row r="25" spans="1:17" x14ac:dyDescent="0.3">
      <c r="A25" s="169">
        <v>43761</v>
      </c>
      <c r="B25" s="170" t="s">
        <v>72</v>
      </c>
      <c r="C25" s="134">
        <v>20</v>
      </c>
      <c r="D25" s="135"/>
      <c r="E25" s="136">
        <v>2</v>
      </c>
      <c r="F25" s="137"/>
      <c r="G25" s="138">
        <f t="shared" si="0"/>
        <v>6</v>
      </c>
      <c r="H25" s="139"/>
      <c r="I25" s="139"/>
      <c r="J25" s="139"/>
      <c r="K25" s="140"/>
      <c r="L25" s="358"/>
      <c r="M25" s="359"/>
      <c r="N25" s="359"/>
      <c r="O25" s="359"/>
      <c r="P25" s="359"/>
      <c r="Q25" s="360"/>
    </row>
    <row r="26" spans="1:17" s="177" customFormat="1" x14ac:dyDescent="0.3">
      <c r="A26" s="169">
        <v>43762</v>
      </c>
      <c r="B26" s="170" t="s">
        <v>67</v>
      </c>
      <c r="C26" s="134"/>
      <c r="D26" s="135"/>
      <c r="E26" s="136"/>
      <c r="F26" s="137"/>
      <c r="G26" s="138" t="str">
        <f t="shared" si="0"/>
        <v>休</v>
      </c>
      <c r="H26" s="139"/>
      <c r="I26" s="139"/>
      <c r="J26" s="139"/>
      <c r="K26" s="140"/>
      <c r="L26" s="358"/>
      <c r="M26" s="359"/>
      <c r="N26" s="359"/>
      <c r="O26" s="359"/>
      <c r="P26" s="359"/>
      <c r="Q26" s="360"/>
    </row>
    <row r="27" spans="1:17" s="178" customFormat="1" x14ac:dyDescent="0.3">
      <c r="A27" s="169">
        <v>43763</v>
      </c>
      <c r="B27" s="170" t="s">
        <v>68</v>
      </c>
      <c r="C27" s="134"/>
      <c r="D27" s="135"/>
      <c r="E27" s="136"/>
      <c r="F27" s="137"/>
      <c r="G27" s="138" t="str">
        <f t="shared" si="0"/>
        <v>休</v>
      </c>
      <c r="H27" s="139"/>
      <c r="I27" s="139"/>
      <c r="J27" s="139"/>
      <c r="K27" s="140"/>
      <c r="L27" s="358"/>
      <c r="M27" s="359"/>
      <c r="N27" s="359"/>
      <c r="O27" s="359"/>
      <c r="P27" s="359"/>
      <c r="Q27" s="360"/>
    </row>
    <row r="28" spans="1:17" x14ac:dyDescent="0.3">
      <c r="A28" s="142">
        <v>43764</v>
      </c>
      <c r="B28" s="143" t="s">
        <v>71</v>
      </c>
      <c r="C28" s="144"/>
      <c r="D28" s="145"/>
      <c r="E28" s="146"/>
      <c r="F28" s="147"/>
      <c r="G28" s="148" t="str">
        <f t="shared" si="0"/>
        <v>休</v>
      </c>
      <c r="H28" s="149"/>
      <c r="I28" s="149"/>
      <c r="J28" s="149"/>
      <c r="K28" s="150"/>
      <c r="L28" s="358"/>
      <c r="M28" s="359"/>
      <c r="N28" s="359"/>
      <c r="O28" s="359"/>
      <c r="P28" s="359"/>
      <c r="Q28" s="360"/>
    </row>
    <row r="29" spans="1:17" s="176" customFormat="1" x14ac:dyDescent="0.3">
      <c r="A29" s="151">
        <v>43765</v>
      </c>
      <c r="B29" s="152" t="s">
        <v>75</v>
      </c>
      <c r="C29" s="153"/>
      <c r="D29" s="154"/>
      <c r="E29" s="155"/>
      <c r="F29" s="156"/>
      <c r="G29" s="132" t="str">
        <f t="shared" si="0"/>
        <v>休</v>
      </c>
      <c r="H29" s="157"/>
      <c r="I29" s="157"/>
      <c r="J29" s="157"/>
      <c r="K29" s="158"/>
      <c r="L29" s="358"/>
      <c r="M29" s="359"/>
      <c r="N29" s="359"/>
      <c r="O29" s="359"/>
      <c r="P29" s="359"/>
      <c r="Q29" s="360"/>
    </row>
    <row r="30" spans="1:17" s="178" customFormat="1" x14ac:dyDescent="0.3">
      <c r="A30" s="169">
        <v>43766</v>
      </c>
      <c r="B30" s="170" t="s">
        <v>70</v>
      </c>
      <c r="C30" s="141"/>
      <c r="D30" s="135"/>
      <c r="E30" s="136"/>
      <c r="F30" s="137"/>
      <c r="G30" s="138" t="str">
        <f t="shared" si="0"/>
        <v>休</v>
      </c>
      <c r="H30" s="139"/>
      <c r="I30" s="139"/>
      <c r="J30" s="139"/>
      <c r="K30" s="140"/>
      <c r="L30" s="364"/>
      <c r="M30" s="365"/>
      <c r="N30" s="365"/>
      <c r="O30" s="365"/>
      <c r="P30" s="365"/>
      <c r="Q30" s="366"/>
    </row>
    <row r="31" spans="1:17" s="177" customFormat="1" x14ac:dyDescent="0.3">
      <c r="A31" s="169">
        <v>43767</v>
      </c>
      <c r="B31" s="170" t="s">
        <v>73</v>
      </c>
      <c r="C31" s="141"/>
      <c r="D31" s="135"/>
      <c r="E31" s="136"/>
      <c r="F31" s="137"/>
      <c r="G31" s="138" t="str">
        <f t="shared" si="0"/>
        <v>休</v>
      </c>
      <c r="H31" s="139"/>
      <c r="I31" s="139"/>
      <c r="J31" s="139"/>
      <c r="K31" s="140"/>
      <c r="L31" s="193"/>
      <c r="M31" s="193"/>
      <c r="N31" s="193"/>
      <c r="O31" s="193"/>
      <c r="P31" s="193"/>
      <c r="Q31" s="193"/>
    </row>
    <row r="32" spans="1:17" x14ac:dyDescent="0.3">
      <c r="A32" s="169">
        <v>43768</v>
      </c>
      <c r="B32" s="170" t="s">
        <v>72</v>
      </c>
      <c r="C32" s="141"/>
      <c r="D32" s="135"/>
      <c r="E32" s="136"/>
      <c r="F32" s="137"/>
      <c r="G32" s="138" t="str">
        <f t="shared" si="0"/>
        <v>休</v>
      </c>
      <c r="H32" s="139"/>
      <c r="I32" s="139"/>
      <c r="J32" s="139"/>
      <c r="K32" s="140"/>
      <c r="L32" s="179"/>
      <c r="M32" s="179"/>
      <c r="N32" s="179"/>
      <c r="O32" s="179"/>
      <c r="P32" s="179"/>
      <c r="Q32" s="179"/>
    </row>
    <row r="33" spans="1:17" s="177" customFormat="1" x14ac:dyDescent="0.3">
      <c r="A33" s="169">
        <v>43769</v>
      </c>
      <c r="B33" s="170" t="s">
        <v>67</v>
      </c>
      <c r="C33" s="141"/>
      <c r="D33" s="135"/>
      <c r="E33" s="136"/>
      <c r="F33" s="137"/>
      <c r="G33" s="138" t="str">
        <f t="shared" si="0"/>
        <v>休</v>
      </c>
      <c r="H33" s="139"/>
      <c r="I33" s="139"/>
      <c r="J33" s="139"/>
      <c r="K33" s="140"/>
      <c r="L33" s="179"/>
      <c r="M33" s="179"/>
      <c r="N33" s="179"/>
      <c r="O33" s="179"/>
      <c r="P33" s="179"/>
      <c r="Q33" s="179"/>
    </row>
    <row r="34" spans="1:17" x14ac:dyDescent="0.3">
      <c r="A34" s="10"/>
      <c r="B34" s="24"/>
      <c r="C34" s="10"/>
      <c r="D34" s="12"/>
      <c r="E34" s="10"/>
      <c r="F34" s="10"/>
      <c r="G34" s="25">
        <f>SUM(G3:G33)</f>
        <v>10</v>
      </c>
      <c r="H34" s="26">
        <f>SUM(H3:H33)</f>
        <v>0</v>
      </c>
      <c r="I34" s="27">
        <f>SUM(I3:I33)</f>
        <v>0</v>
      </c>
      <c r="J34" s="27">
        <f>SUM(J3:J33)</f>
        <v>0</v>
      </c>
      <c r="K34" s="10"/>
      <c r="L34" s="10"/>
      <c r="M34" s="10"/>
      <c r="N34" s="10"/>
      <c r="O34" s="10"/>
      <c r="P34" s="10"/>
      <c r="Q34" s="10"/>
    </row>
  </sheetData>
  <mergeCells count="1">
    <mergeCell ref="L2:Q30"/>
  </mergeCells>
  <phoneticPr fontId="26" type="noConversion"/>
  <pageMargins left="0.7" right="0.7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Q34"/>
  <sheetViews>
    <sheetView topLeftCell="A10" zoomScale="80" zoomScaleNormal="80" workbookViewId="0">
      <selection activeCell="E27" sqref="E27"/>
    </sheetView>
  </sheetViews>
  <sheetFormatPr defaultRowHeight="16.5" x14ac:dyDescent="0.3"/>
  <cols>
    <col min="1" max="1" width="10.625" bestFit="1" customWidth="1"/>
  </cols>
  <sheetData>
    <row r="1" spans="1:17" x14ac:dyDescent="0.3">
      <c r="A1" s="10"/>
      <c r="B1" s="10"/>
      <c r="C1" s="11" t="s">
        <v>48</v>
      </c>
      <c r="D1" s="12"/>
      <c r="E1" s="13" t="s">
        <v>49</v>
      </c>
      <c r="F1" s="14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17.25" customHeight="1" x14ac:dyDescent="0.3">
      <c r="A2" s="15" t="s">
        <v>44</v>
      </c>
      <c r="B2" s="16" t="s">
        <v>47</v>
      </c>
      <c r="C2" s="17" t="s">
        <v>74</v>
      </c>
      <c r="D2" s="18" t="s">
        <v>69</v>
      </c>
      <c r="E2" s="19" t="s">
        <v>74</v>
      </c>
      <c r="F2" s="20" t="s">
        <v>69</v>
      </c>
      <c r="G2" s="21" t="s">
        <v>40</v>
      </c>
      <c r="H2" s="22" t="s">
        <v>31</v>
      </c>
      <c r="I2" s="22" t="s">
        <v>45</v>
      </c>
      <c r="J2" s="21" t="s">
        <v>3</v>
      </c>
      <c r="K2" s="23" t="s">
        <v>42</v>
      </c>
      <c r="L2" s="355" t="s">
        <v>0</v>
      </c>
      <c r="M2" s="356"/>
      <c r="N2" s="356"/>
      <c r="O2" s="356"/>
      <c r="P2" s="356"/>
      <c r="Q2" s="357"/>
    </row>
    <row r="3" spans="1:17" s="177" customFormat="1" x14ac:dyDescent="0.3">
      <c r="A3" s="169">
        <v>43739</v>
      </c>
      <c r="B3" s="170" t="s">
        <v>73</v>
      </c>
      <c r="C3" s="134"/>
      <c r="D3" s="135"/>
      <c r="E3" s="136"/>
      <c r="F3" s="137"/>
      <c r="G3" s="171" t="str">
        <f t="shared" ref="G3:G33" si="0">IF(AND(C3=0,E3=0,D3=0,F3=0),"休",IF(OR(C3=0,E3=0,),"시간확인",IF(C3&gt;E3,IF(D3&gt;0,((24-C3-1)+E3)+(((60-D3)+F3)/60),((24-C3)+E3)+((D3+F3)/60)),IF(D3&gt;0,(E3-C3-1)+(((60-D3)+F3)/60),(E3-C3)+((D3+F3)/60)))))</f>
        <v>休</v>
      </c>
      <c r="H3" s="172"/>
      <c r="I3" s="172"/>
      <c r="J3" s="172"/>
      <c r="K3" s="173"/>
      <c r="L3" s="358"/>
      <c r="M3" s="359"/>
      <c r="N3" s="359"/>
      <c r="O3" s="359"/>
      <c r="P3" s="359"/>
      <c r="Q3" s="360"/>
    </row>
    <row r="4" spans="1:17" x14ac:dyDescent="0.3">
      <c r="A4" s="169">
        <v>43740</v>
      </c>
      <c r="B4" s="170" t="s">
        <v>72</v>
      </c>
      <c r="C4" s="134"/>
      <c r="D4" s="135"/>
      <c r="E4" s="136"/>
      <c r="F4" s="137"/>
      <c r="G4" s="138" t="str">
        <f t="shared" si="0"/>
        <v>休</v>
      </c>
      <c r="H4" s="139"/>
      <c r="I4" s="139"/>
      <c r="J4" s="139"/>
      <c r="K4" s="140"/>
      <c r="L4" s="358"/>
      <c r="M4" s="359"/>
      <c r="N4" s="359"/>
      <c r="O4" s="359"/>
      <c r="P4" s="359"/>
      <c r="Q4" s="360"/>
    </row>
    <row r="5" spans="1:17" s="177" customFormat="1" x14ac:dyDescent="0.3">
      <c r="A5" s="169">
        <v>43741</v>
      </c>
      <c r="B5" s="170" t="s">
        <v>67</v>
      </c>
      <c r="C5" s="134"/>
      <c r="D5" s="135"/>
      <c r="E5" s="136"/>
      <c r="F5" s="137"/>
      <c r="G5" s="138" t="str">
        <f t="shared" si="0"/>
        <v>休</v>
      </c>
      <c r="H5" s="139"/>
      <c r="I5" s="139"/>
      <c r="J5" s="139"/>
      <c r="K5" s="140"/>
      <c r="L5" s="358"/>
      <c r="M5" s="359"/>
      <c r="N5" s="359"/>
      <c r="O5" s="359"/>
      <c r="P5" s="359"/>
      <c r="Q5" s="360"/>
    </row>
    <row r="6" spans="1:17" s="178" customFormat="1" x14ac:dyDescent="0.3">
      <c r="A6" s="169">
        <v>43742</v>
      </c>
      <c r="B6" s="170" t="s">
        <v>68</v>
      </c>
      <c r="C6" s="134"/>
      <c r="D6" s="135"/>
      <c r="E6" s="136"/>
      <c r="F6" s="137"/>
      <c r="G6" s="138" t="str">
        <f t="shared" si="0"/>
        <v>休</v>
      </c>
      <c r="H6" s="139"/>
      <c r="I6" s="139"/>
      <c r="J6" s="139"/>
      <c r="K6" s="140"/>
      <c r="L6" s="358"/>
      <c r="M6" s="359"/>
      <c r="N6" s="359"/>
      <c r="O6" s="359"/>
      <c r="P6" s="359"/>
      <c r="Q6" s="360"/>
    </row>
    <row r="7" spans="1:17" x14ac:dyDescent="0.3">
      <c r="A7" s="142">
        <v>43743</v>
      </c>
      <c r="B7" s="143" t="s">
        <v>71</v>
      </c>
      <c r="C7" s="144"/>
      <c r="D7" s="145"/>
      <c r="E7" s="146"/>
      <c r="F7" s="147"/>
      <c r="G7" s="148" t="str">
        <f t="shared" si="0"/>
        <v>休</v>
      </c>
      <c r="H7" s="149"/>
      <c r="I7" s="149"/>
      <c r="J7" s="149"/>
      <c r="K7" s="150"/>
      <c r="L7" s="358"/>
      <c r="M7" s="359"/>
      <c r="N7" s="359"/>
      <c r="O7" s="359"/>
      <c r="P7" s="359"/>
      <c r="Q7" s="360"/>
    </row>
    <row r="8" spans="1:17" s="176" customFormat="1" x14ac:dyDescent="0.3">
      <c r="A8" s="151">
        <v>43744</v>
      </c>
      <c r="B8" s="152" t="s">
        <v>75</v>
      </c>
      <c r="C8" s="153"/>
      <c r="D8" s="154"/>
      <c r="E8" s="155"/>
      <c r="F8" s="156"/>
      <c r="G8" s="132" t="str">
        <f t="shared" si="0"/>
        <v>休</v>
      </c>
      <c r="H8" s="157"/>
      <c r="I8" s="157"/>
      <c r="J8" s="157"/>
      <c r="K8" s="158"/>
      <c r="L8" s="358"/>
      <c r="M8" s="359"/>
      <c r="N8" s="359"/>
      <c r="O8" s="359"/>
      <c r="P8" s="359"/>
      <c r="Q8" s="360"/>
    </row>
    <row r="9" spans="1:17" s="178" customFormat="1" x14ac:dyDescent="0.3">
      <c r="A9" s="169">
        <v>43745</v>
      </c>
      <c r="B9" s="170" t="s">
        <v>70</v>
      </c>
      <c r="C9" s="134"/>
      <c r="D9" s="135"/>
      <c r="E9" s="136"/>
      <c r="F9" s="137"/>
      <c r="G9" s="138" t="str">
        <f t="shared" si="0"/>
        <v>休</v>
      </c>
      <c r="H9" s="139"/>
      <c r="I9" s="139"/>
      <c r="J9" s="139"/>
      <c r="K9" s="140"/>
      <c r="L9" s="358"/>
      <c r="M9" s="359"/>
      <c r="N9" s="359"/>
      <c r="O9" s="359"/>
      <c r="P9" s="359"/>
      <c r="Q9" s="360"/>
    </row>
    <row r="10" spans="1:17" s="177" customFormat="1" x14ac:dyDescent="0.3">
      <c r="A10" s="169">
        <v>43746</v>
      </c>
      <c r="B10" s="170" t="s">
        <v>73</v>
      </c>
      <c r="C10" s="134"/>
      <c r="D10" s="135"/>
      <c r="E10" s="136"/>
      <c r="F10" s="137"/>
      <c r="G10" s="138" t="str">
        <f t="shared" si="0"/>
        <v>休</v>
      </c>
      <c r="H10" s="139"/>
      <c r="I10" s="139"/>
      <c r="J10" s="139"/>
      <c r="K10" s="140"/>
      <c r="L10" s="358"/>
      <c r="M10" s="359"/>
      <c r="N10" s="359"/>
      <c r="O10" s="359"/>
      <c r="P10" s="359"/>
      <c r="Q10" s="360"/>
    </row>
    <row r="11" spans="1:17" x14ac:dyDescent="0.3">
      <c r="A11" s="169">
        <v>43747</v>
      </c>
      <c r="B11" s="170" t="s">
        <v>72</v>
      </c>
      <c r="C11" s="134"/>
      <c r="D11" s="135"/>
      <c r="E11" s="136"/>
      <c r="F11" s="137"/>
      <c r="G11" s="138" t="str">
        <f t="shared" si="0"/>
        <v>休</v>
      </c>
      <c r="H11" s="139"/>
      <c r="I11" s="139"/>
      <c r="J11" s="139"/>
      <c r="K11" s="140"/>
      <c r="L11" s="358"/>
      <c r="M11" s="359"/>
      <c r="N11" s="359"/>
      <c r="O11" s="359"/>
      <c r="P11" s="359"/>
      <c r="Q11" s="360"/>
    </row>
    <row r="12" spans="1:17" s="177" customFormat="1" x14ac:dyDescent="0.3">
      <c r="A12" s="169">
        <v>43748</v>
      </c>
      <c r="B12" s="170" t="s">
        <v>67</v>
      </c>
      <c r="C12" s="134"/>
      <c r="D12" s="135"/>
      <c r="E12" s="136"/>
      <c r="F12" s="137"/>
      <c r="G12" s="138" t="str">
        <f t="shared" si="0"/>
        <v>休</v>
      </c>
      <c r="H12" s="139"/>
      <c r="I12" s="139"/>
      <c r="J12" s="139"/>
      <c r="K12" s="140"/>
      <c r="L12" s="358"/>
      <c r="M12" s="359"/>
      <c r="N12" s="359"/>
      <c r="O12" s="359"/>
      <c r="P12" s="359"/>
      <c r="Q12" s="360"/>
    </row>
    <row r="13" spans="1:17" s="178" customFormat="1" x14ac:dyDescent="0.3">
      <c r="A13" s="169">
        <v>43749</v>
      </c>
      <c r="B13" s="170" t="s">
        <v>68</v>
      </c>
      <c r="C13" s="181"/>
      <c r="D13" s="182"/>
      <c r="E13" s="183"/>
      <c r="F13" s="184"/>
      <c r="G13" s="185" t="str">
        <f t="shared" si="0"/>
        <v>休</v>
      </c>
      <c r="H13" s="186"/>
      <c r="I13" s="186"/>
      <c r="J13" s="186"/>
      <c r="K13" s="187"/>
      <c r="L13" s="358"/>
      <c r="M13" s="359"/>
      <c r="N13" s="359"/>
      <c r="O13" s="359"/>
      <c r="P13" s="359"/>
      <c r="Q13" s="360"/>
    </row>
    <row r="14" spans="1:17" s="189" customFormat="1" x14ac:dyDescent="0.3">
      <c r="A14" s="142">
        <v>43750</v>
      </c>
      <c r="B14" s="143" t="s">
        <v>71</v>
      </c>
      <c r="C14" s="197"/>
      <c r="D14" s="197"/>
      <c r="E14" s="197"/>
      <c r="F14" s="197"/>
      <c r="G14" s="197" t="str">
        <f t="shared" si="0"/>
        <v>休</v>
      </c>
      <c r="H14" s="197"/>
      <c r="I14" s="197"/>
      <c r="J14" s="197"/>
      <c r="K14" s="197"/>
      <c r="L14" s="361"/>
      <c r="M14" s="362"/>
      <c r="N14" s="362"/>
      <c r="O14" s="362"/>
      <c r="P14" s="362"/>
      <c r="Q14" s="363"/>
    </row>
    <row r="15" spans="1:17" s="189" customFormat="1" x14ac:dyDescent="0.3">
      <c r="A15" s="151">
        <v>43751</v>
      </c>
      <c r="B15" s="152" t="s">
        <v>75</v>
      </c>
      <c r="C15" s="188"/>
      <c r="D15" s="188"/>
      <c r="E15" s="188"/>
      <c r="F15" s="188"/>
      <c r="G15" s="188" t="str">
        <f t="shared" si="0"/>
        <v>休</v>
      </c>
      <c r="H15" s="188"/>
      <c r="I15" s="188"/>
      <c r="J15" s="188"/>
      <c r="K15" s="188"/>
      <c r="L15" s="361"/>
      <c r="M15" s="362"/>
      <c r="N15" s="362"/>
      <c r="O15" s="362"/>
      <c r="P15" s="362"/>
      <c r="Q15" s="363"/>
    </row>
    <row r="16" spans="1:17" s="189" customFormat="1" x14ac:dyDescent="0.3">
      <c r="A16" s="169">
        <v>43752</v>
      </c>
      <c r="B16" s="170" t="s">
        <v>70</v>
      </c>
      <c r="C16" s="195"/>
      <c r="D16" s="195"/>
      <c r="E16" s="195"/>
      <c r="F16" s="195"/>
      <c r="G16" s="195" t="str">
        <f t="shared" si="0"/>
        <v>休</v>
      </c>
      <c r="H16" s="195"/>
      <c r="I16" s="195"/>
      <c r="J16" s="195"/>
      <c r="K16" s="195"/>
      <c r="L16" s="361"/>
      <c r="M16" s="362"/>
      <c r="N16" s="362"/>
      <c r="O16" s="362"/>
      <c r="P16" s="362"/>
      <c r="Q16" s="363"/>
    </row>
    <row r="17" spans="1:17" s="189" customFormat="1" x14ac:dyDescent="0.3">
      <c r="A17" s="169">
        <v>43753</v>
      </c>
      <c r="B17" s="170" t="s">
        <v>73</v>
      </c>
      <c r="C17" s="139"/>
      <c r="D17" s="139"/>
      <c r="E17" s="139"/>
      <c r="F17" s="139"/>
      <c r="G17" s="196" t="str">
        <f t="shared" si="0"/>
        <v>休</v>
      </c>
      <c r="H17" s="139"/>
      <c r="I17" s="139"/>
      <c r="J17" s="139"/>
      <c r="K17" s="139"/>
      <c r="L17" s="358"/>
      <c r="M17" s="359"/>
      <c r="N17" s="359"/>
      <c r="O17" s="359"/>
      <c r="P17" s="359"/>
      <c r="Q17" s="360"/>
    </row>
    <row r="18" spans="1:17" x14ac:dyDescent="0.3">
      <c r="A18" s="169">
        <v>43754</v>
      </c>
      <c r="B18" s="170" t="s">
        <v>72</v>
      </c>
      <c r="C18" s="134"/>
      <c r="D18" s="135"/>
      <c r="E18" s="136"/>
      <c r="F18" s="137"/>
      <c r="G18" s="138" t="str">
        <f t="shared" si="0"/>
        <v>休</v>
      </c>
      <c r="H18" s="139"/>
      <c r="I18" s="139"/>
      <c r="J18" s="139"/>
      <c r="K18" s="140"/>
      <c r="L18" s="358"/>
      <c r="M18" s="359"/>
      <c r="N18" s="359"/>
      <c r="O18" s="359"/>
      <c r="P18" s="359"/>
      <c r="Q18" s="360"/>
    </row>
    <row r="19" spans="1:17" s="177" customFormat="1" x14ac:dyDescent="0.3">
      <c r="A19" s="169">
        <v>43755</v>
      </c>
      <c r="B19" s="170" t="s">
        <v>67</v>
      </c>
      <c r="C19" s="134"/>
      <c r="D19" s="135"/>
      <c r="E19" s="136"/>
      <c r="F19" s="137"/>
      <c r="G19" s="138" t="str">
        <f t="shared" si="0"/>
        <v>休</v>
      </c>
      <c r="H19" s="139"/>
      <c r="I19" s="139"/>
      <c r="J19" s="139"/>
      <c r="K19" s="140"/>
      <c r="L19" s="358"/>
      <c r="M19" s="359"/>
      <c r="N19" s="359"/>
      <c r="O19" s="359"/>
      <c r="P19" s="359"/>
      <c r="Q19" s="360"/>
    </row>
    <row r="20" spans="1:17" s="178" customFormat="1" x14ac:dyDescent="0.3">
      <c r="A20" s="169">
        <v>43756</v>
      </c>
      <c r="B20" s="170" t="s">
        <v>68</v>
      </c>
      <c r="C20" s="134"/>
      <c r="D20" s="135"/>
      <c r="E20" s="136"/>
      <c r="F20" s="137"/>
      <c r="G20" s="138" t="str">
        <f t="shared" si="0"/>
        <v>休</v>
      </c>
      <c r="H20" s="139"/>
      <c r="I20" s="139"/>
      <c r="J20" s="139"/>
      <c r="K20" s="140"/>
      <c r="L20" s="358"/>
      <c r="M20" s="359"/>
      <c r="N20" s="359"/>
      <c r="O20" s="359"/>
      <c r="P20" s="359"/>
      <c r="Q20" s="360"/>
    </row>
    <row r="21" spans="1:17" x14ac:dyDescent="0.3">
      <c r="A21" s="142">
        <v>43757</v>
      </c>
      <c r="B21" s="143" t="s">
        <v>71</v>
      </c>
      <c r="C21" s="144"/>
      <c r="D21" s="145"/>
      <c r="E21" s="146"/>
      <c r="F21" s="147"/>
      <c r="G21" s="148" t="str">
        <f t="shared" si="0"/>
        <v>休</v>
      </c>
      <c r="H21" s="149"/>
      <c r="I21" s="149"/>
      <c r="J21" s="149"/>
      <c r="K21" s="150"/>
      <c r="L21" s="358"/>
      <c r="M21" s="359"/>
      <c r="N21" s="359"/>
      <c r="O21" s="359"/>
      <c r="P21" s="359"/>
      <c r="Q21" s="360"/>
    </row>
    <row r="22" spans="1:17" s="176" customFormat="1" x14ac:dyDescent="0.3">
      <c r="A22" s="151">
        <v>43758</v>
      </c>
      <c r="B22" s="152" t="s">
        <v>75</v>
      </c>
      <c r="C22" s="153"/>
      <c r="D22" s="154"/>
      <c r="E22" s="155"/>
      <c r="F22" s="156"/>
      <c r="G22" s="132" t="str">
        <f t="shared" si="0"/>
        <v>休</v>
      </c>
      <c r="H22" s="157"/>
      <c r="I22" s="157"/>
      <c r="J22" s="157"/>
      <c r="K22" s="158"/>
      <c r="L22" s="358"/>
      <c r="M22" s="359"/>
      <c r="N22" s="359"/>
      <c r="O22" s="359"/>
      <c r="P22" s="359"/>
      <c r="Q22" s="360"/>
    </row>
    <row r="23" spans="1:17" s="178" customFormat="1" x14ac:dyDescent="0.3">
      <c r="A23" s="169">
        <v>43759</v>
      </c>
      <c r="B23" s="170" t="s">
        <v>70</v>
      </c>
      <c r="C23" s="134"/>
      <c r="D23" s="135"/>
      <c r="E23" s="136"/>
      <c r="F23" s="137"/>
      <c r="G23" s="138" t="str">
        <f t="shared" si="0"/>
        <v>休</v>
      </c>
      <c r="H23" s="139"/>
      <c r="I23" s="139"/>
      <c r="J23" s="139"/>
      <c r="K23" s="140"/>
      <c r="L23" s="358"/>
      <c r="M23" s="359"/>
      <c r="N23" s="359"/>
      <c r="O23" s="359"/>
      <c r="P23" s="359"/>
      <c r="Q23" s="360"/>
    </row>
    <row r="24" spans="1:17" s="177" customFormat="1" x14ac:dyDescent="0.3">
      <c r="A24" s="169">
        <v>43760</v>
      </c>
      <c r="B24" s="170" t="s">
        <v>73</v>
      </c>
      <c r="C24" s="134">
        <v>22</v>
      </c>
      <c r="D24" s="135"/>
      <c r="E24" s="136">
        <v>2</v>
      </c>
      <c r="F24" s="137"/>
      <c r="G24" s="138">
        <f t="shared" si="0"/>
        <v>4</v>
      </c>
      <c r="H24" s="139"/>
      <c r="I24" s="139"/>
      <c r="J24" s="139"/>
      <c r="K24" s="140"/>
      <c r="L24" s="358"/>
      <c r="M24" s="359"/>
      <c r="N24" s="359"/>
      <c r="O24" s="359"/>
      <c r="P24" s="359"/>
      <c r="Q24" s="360"/>
    </row>
    <row r="25" spans="1:17" x14ac:dyDescent="0.3">
      <c r="A25" s="169">
        <v>43761</v>
      </c>
      <c r="B25" s="170" t="s">
        <v>72</v>
      </c>
      <c r="C25" s="134">
        <v>21</v>
      </c>
      <c r="D25" s="135"/>
      <c r="E25" s="136">
        <v>24</v>
      </c>
      <c r="F25" s="137">
        <v>30</v>
      </c>
      <c r="G25" s="138">
        <f t="shared" si="0"/>
        <v>3.5</v>
      </c>
      <c r="H25" s="139"/>
      <c r="I25" s="139"/>
      <c r="J25" s="139"/>
      <c r="K25" s="140"/>
      <c r="L25" s="358"/>
      <c r="M25" s="359"/>
      <c r="N25" s="359"/>
      <c r="O25" s="359"/>
      <c r="P25" s="359"/>
      <c r="Q25" s="360"/>
    </row>
    <row r="26" spans="1:17" s="177" customFormat="1" x14ac:dyDescent="0.3">
      <c r="A26" s="169">
        <v>43762</v>
      </c>
      <c r="B26" s="170" t="s">
        <v>67</v>
      </c>
      <c r="C26" s="134">
        <v>21</v>
      </c>
      <c r="D26" s="135"/>
      <c r="E26" s="136">
        <v>24</v>
      </c>
      <c r="F26" s="137"/>
      <c r="G26" s="138">
        <f t="shared" si="0"/>
        <v>3</v>
      </c>
      <c r="H26" s="139"/>
      <c r="I26" s="139"/>
      <c r="J26" s="139"/>
      <c r="K26" s="140"/>
      <c r="L26" s="358"/>
      <c r="M26" s="359"/>
      <c r="N26" s="359"/>
      <c r="O26" s="359"/>
      <c r="P26" s="359"/>
      <c r="Q26" s="360"/>
    </row>
    <row r="27" spans="1:17" s="178" customFormat="1" x14ac:dyDescent="0.3">
      <c r="A27" s="169">
        <v>43763</v>
      </c>
      <c r="B27" s="170" t="s">
        <v>68</v>
      </c>
      <c r="C27" s="134"/>
      <c r="D27" s="135"/>
      <c r="E27" s="136"/>
      <c r="F27" s="137"/>
      <c r="G27" s="138" t="str">
        <f t="shared" si="0"/>
        <v>休</v>
      </c>
      <c r="H27" s="139"/>
      <c r="I27" s="139"/>
      <c r="J27" s="139"/>
      <c r="K27" s="140"/>
      <c r="L27" s="358"/>
      <c r="M27" s="359"/>
      <c r="N27" s="359"/>
      <c r="O27" s="359"/>
      <c r="P27" s="359"/>
      <c r="Q27" s="360"/>
    </row>
    <row r="28" spans="1:17" x14ac:dyDescent="0.3">
      <c r="A28" s="142">
        <v>43764</v>
      </c>
      <c r="B28" s="143" t="s">
        <v>71</v>
      </c>
      <c r="C28" s="144"/>
      <c r="D28" s="145"/>
      <c r="E28" s="146"/>
      <c r="F28" s="147"/>
      <c r="G28" s="148" t="str">
        <f t="shared" si="0"/>
        <v>休</v>
      </c>
      <c r="H28" s="149"/>
      <c r="I28" s="149"/>
      <c r="J28" s="149"/>
      <c r="K28" s="150"/>
      <c r="L28" s="358"/>
      <c r="M28" s="359"/>
      <c r="N28" s="359"/>
      <c r="O28" s="359"/>
      <c r="P28" s="359"/>
      <c r="Q28" s="360"/>
    </row>
    <row r="29" spans="1:17" s="176" customFormat="1" x14ac:dyDescent="0.3">
      <c r="A29" s="151">
        <v>43765</v>
      </c>
      <c r="B29" s="152" t="s">
        <v>75</v>
      </c>
      <c r="C29" s="153"/>
      <c r="D29" s="154"/>
      <c r="E29" s="155"/>
      <c r="F29" s="156"/>
      <c r="G29" s="132" t="str">
        <f t="shared" si="0"/>
        <v>休</v>
      </c>
      <c r="H29" s="157"/>
      <c r="I29" s="157"/>
      <c r="J29" s="157"/>
      <c r="K29" s="158"/>
      <c r="L29" s="358"/>
      <c r="M29" s="359"/>
      <c r="N29" s="359"/>
      <c r="O29" s="359"/>
      <c r="P29" s="359"/>
      <c r="Q29" s="360"/>
    </row>
    <row r="30" spans="1:17" s="178" customFormat="1" x14ac:dyDescent="0.3">
      <c r="A30" s="169">
        <v>43766</v>
      </c>
      <c r="B30" s="170" t="s">
        <v>70</v>
      </c>
      <c r="C30" s="141"/>
      <c r="D30" s="135"/>
      <c r="E30" s="136"/>
      <c r="F30" s="137"/>
      <c r="G30" s="138" t="str">
        <f t="shared" si="0"/>
        <v>休</v>
      </c>
      <c r="H30" s="139"/>
      <c r="I30" s="139"/>
      <c r="J30" s="139"/>
      <c r="K30" s="140"/>
      <c r="L30" s="364"/>
      <c r="M30" s="365"/>
      <c r="N30" s="365"/>
      <c r="O30" s="365"/>
      <c r="P30" s="365"/>
      <c r="Q30" s="366"/>
    </row>
    <row r="31" spans="1:17" s="177" customFormat="1" x14ac:dyDescent="0.3">
      <c r="A31" s="169">
        <v>43767</v>
      </c>
      <c r="B31" s="170" t="s">
        <v>73</v>
      </c>
      <c r="C31" s="141"/>
      <c r="D31" s="135"/>
      <c r="E31" s="136"/>
      <c r="F31" s="137"/>
      <c r="G31" s="138" t="str">
        <f t="shared" si="0"/>
        <v>休</v>
      </c>
      <c r="H31" s="139"/>
      <c r="I31" s="139"/>
      <c r="J31" s="139"/>
      <c r="K31" s="140"/>
      <c r="L31" s="193"/>
      <c r="M31" s="193"/>
      <c r="N31" s="193"/>
      <c r="O31" s="193"/>
      <c r="P31" s="193"/>
      <c r="Q31" s="193"/>
    </row>
    <row r="32" spans="1:17" x14ac:dyDescent="0.3">
      <c r="A32" s="169">
        <v>43768</v>
      </c>
      <c r="B32" s="170" t="s">
        <v>72</v>
      </c>
      <c r="C32" s="141"/>
      <c r="D32" s="135"/>
      <c r="E32" s="136"/>
      <c r="F32" s="137"/>
      <c r="G32" s="138" t="str">
        <f t="shared" si="0"/>
        <v>休</v>
      </c>
      <c r="H32" s="139"/>
      <c r="I32" s="139"/>
      <c r="J32" s="139"/>
      <c r="K32" s="140"/>
      <c r="L32" s="179"/>
      <c r="M32" s="179"/>
      <c r="N32" s="179"/>
      <c r="O32" s="179"/>
      <c r="P32" s="179"/>
      <c r="Q32" s="179"/>
    </row>
    <row r="33" spans="1:17" s="177" customFormat="1" x14ac:dyDescent="0.3">
      <c r="A33" s="169">
        <v>43769</v>
      </c>
      <c r="B33" s="170" t="s">
        <v>67</v>
      </c>
      <c r="C33" s="141"/>
      <c r="D33" s="135"/>
      <c r="E33" s="136"/>
      <c r="F33" s="137"/>
      <c r="G33" s="138" t="str">
        <f t="shared" si="0"/>
        <v>休</v>
      </c>
      <c r="H33" s="139"/>
      <c r="I33" s="139"/>
      <c r="J33" s="139"/>
      <c r="K33" s="140"/>
      <c r="L33" s="179"/>
      <c r="M33" s="179"/>
      <c r="N33" s="179"/>
      <c r="O33" s="179"/>
      <c r="P33" s="179"/>
      <c r="Q33" s="179"/>
    </row>
    <row r="34" spans="1:17" x14ac:dyDescent="0.3">
      <c r="A34" s="10"/>
      <c r="B34" s="24"/>
      <c r="C34" s="10"/>
      <c r="D34" s="12"/>
      <c r="E34" s="10"/>
      <c r="F34" s="10"/>
      <c r="G34" s="25">
        <f>SUM(G3:G33)</f>
        <v>10.5</v>
      </c>
      <c r="H34" s="26">
        <f>SUM(H3:H33)</f>
        <v>0</v>
      </c>
      <c r="I34" s="27">
        <f>SUM(I3:I33)</f>
        <v>0</v>
      </c>
      <c r="J34" s="27">
        <f>SUM(J3:J33)</f>
        <v>0</v>
      </c>
      <c r="K34" s="10"/>
      <c r="L34" s="10"/>
      <c r="M34" s="10"/>
      <c r="N34" s="10"/>
      <c r="O34" s="10"/>
      <c r="P34" s="10"/>
      <c r="Q34" s="10"/>
    </row>
  </sheetData>
  <mergeCells count="1">
    <mergeCell ref="L2:Q30"/>
  </mergeCells>
  <phoneticPr fontId="26" type="noConversion"/>
  <pageMargins left="0.7" right="0.7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Q34"/>
  <sheetViews>
    <sheetView topLeftCell="A7" zoomScale="80" zoomScaleNormal="80" workbookViewId="0">
      <selection activeCell="E19" sqref="E19"/>
    </sheetView>
  </sheetViews>
  <sheetFormatPr defaultRowHeight="16.5" x14ac:dyDescent="0.3"/>
  <cols>
    <col min="1" max="1" width="10.625" bestFit="1" customWidth="1"/>
  </cols>
  <sheetData>
    <row r="1" spans="1:17" x14ac:dyDescent="0.3">
      <c r="A1" s="10"/>
      <c r="B1" s="10"/>
      <c r="C1" s="11" t="s">
        <v>48</v>
      </c>
      <c r="D1" s="12"/>
      <c r="E1" s="13" t="s">
        <v>49</v>
      </c>
      <c r="F1" s="14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17.25" customHeight="1" x14ac:dyDescent="0.3">
      <c r="A2" s="15" t="s">
        <v>44</v>
      </c>
      <c r="B2" s="16" t="s">
        <v>47</v>
      </c>
      <c r="C2" s="17" t="s">
        <v>74</v>
      </c>
      <c r="D2" s="18" t="s">
        <v>69</v>
      </c>
      <c r="E2" s="19" t="s">
        <v>74</v>
      </c>
      <c r="F2" s="20" t="s">
        <v>69</v>
      </c>
      <c r="G2" s="21" t="s">
        <v>40</v>
      </c>
      <c r="H2" s="22" t="s">
        <v>31</v>
      </c>
      <c r="I2" s="22" t="s">
        <v>45</v>
      </c>
      <c r="J2" s="21" t="s">
        <v>3</v>
      </c>
      <c r="K2" s="23" t="s">
        <v>42</v>
      </c>
      <c r="L2" s="355" t="s">
        <v>0</v>
      </c>
      <c r="M2" s="356"/>
      <c r="N2" s="356"/>
      <c r="O2" s="356"/>
      <c r="P2" s="356"/>
      <c r="Q2" s="357"/>
    </row>
    <row r="3" spans="1:17" s="177" customFormat="1" x14ac:dyDescent="0.3">
      <c r="A3" s="169">
        <v>43739</v>
      </c>
      <c r="B3" s="170" t="s">
        <v>73</v>
      </c>
      <c r="C3" s="134"/>
      <c r="D3" s="135"/>
      <c r="E3" s="136"/>
      <c r="F3" s="137"/>
      <c r="G3" s="171" t="str">
        <f t="shared" ref="G3:G33" si="0">IF(AND(C3=0,E3=0,D3=0,F3=0),"休",IF(OR(C3=0,E3=0,),"시간확인",IF(C3&gt;E3,IF(D3&gt;0,((24-C3-1)+E3)+(((60-D3)+F3)/60),((24-C3)+E3)+((D3+F3)/60)),IF(D3&gt;0,(E3-C3-1)+(((60-D3)+F3)/60),(E3-C3)+((D3+F3)/60)))))</f>
        <v>休</v>
      </c>
      <c r="H3" s="172"/>
      <c r="I3" s="172"/>
      <c r="J3" s="172"/>
      <c r="K3" s="173"/>
      <c r="L3" s="358"/>
      <c r="M3" s="359"/>
      <c r="N3" s="359"/>
      <c r="O3" s="359"/>
      <c r="P3" s="359"/>
      <c r="Q3" s="360"/>
    </row>
    <row r="4" spans="1:17" x14ac:dyDescent="0.3">
      <c r="A4" s="169">
        <v>43740</v>
      </c>
      <c r="B4" s="170" t="s">
        <v>72</v>
      </c>
      <c r="C4" s="134"/>
      <c r="D4" s="135"/>
      <c r="E4" s="136"/>
      <c r="F4" s="137"/>
      <c r="G4" s="138" t="str">
        <f t="shared" si="0"/>
        <v>休</v>
      </c>
      <c r="H4" s="139"/>
      <c r="I4" s="139"/>
      <c r="J4" s="139"/>
      <c r="K4" s="140"/>
      <c r="L4" s="358"/>
      <c r="M4" s="359"/>
      <c r="N4" s="359"/>
      <c r="O4" s="359"/>
      <c r="P4" s="359"/>
      <c r="Q4" s="360"/>
    </row>
    <row r="5" spans="1:17" s="177" customFormat="1" x14ac:dyDescent="0.3">
      <c r="A5" s="169">
        <v>43741</v>
      </c>
      <c r="B5" s="170" t="s">
        <v>67</v>
      </c>
      <c r="C5" s="134"/>
      <c r="D5" s="135"/>
      <c r="E5" s="136"/>
      <c r="F5" s="137"/>
      <c r="G5" s="138" t="str">
        <f t="shared" si="0"/>
        <v>休</v>
      </c>
      <c r="H5" s="139"/>
      <c r="I5" s="139"/>
      <c r="J5" s="139"/>
      <c r="K5" s="140"/>
      <c r="L5" s="358"/>
      <c r="M5" s="359"/>
      <c r="N5" s="359"/>
      <c r="O5" s="359"/>
      <c r="P5" s="359"/>
      <c r="Q5" s="360"/>
    </row>
    <row r="6" spans="1:17" s="178" customFormat="1" x14ac:dyDescent="0.3">
      <c r="A6" s="169">
        <v>43742</v>
      </c>
      <c r="B6" s="170" t="s">
        <v>68</v>
      </c>
      <c r="C6" s="134"/>
      <c r="D6" s="135"/>
      <c r="E6" s="136"/>
      <c r="F6" s="137"/>
      <c r="G6" s="138" t="str">
        <f t="shared" si="0"/>
        <v>休</v>
      </c>
      <c r="H6" s="139"/>
      <c r="I6" s="139"/>
      <c r="J6" s="139"/>
      <c r="K6" s="140"/>
      <c r="L6" s="358"/>
      <c r="M6" s="359"/>
      <c r="N6" s="359"/>
      <c r="O6" s="359"/>
      <c r="P6" s="359"/>
      <c r="Q6" s="360"/>
    </row>
    <row r="7" spans="1:17" x14ac:dyDescent="0.3">
      <c r="A7" s="142">
        <v>43743</v>
      </c>
      <c r="B7" s="143" t="s">
        <v>71</v>
      </c>
      <c r="C7" s="144"/>
      <c r="D7" s="145"/>
      <c r="E7" s="146"/>
      <c r="F7" s="147"/>
      <c r="G7" s="148" t="str">
        <f t="shared" si="0"/>
        <v>休</v>
      </c>
      <c r="H7" s="149"/>
      <c r="I7" s="149"/>
      <c r="J7" s="149"/>
      <c r="K7" s="150"/>
      <c r="L7" s="358"/>
      <c r="M7" s="359"/>
      <c r="N7" s="359"/>
      <c r="O7" s="359"/>
      <c r="P7" s="359"/>
      <c r="Q7" s="360"/>
    </row>
    <row r="8" spans="1:17" s="176" customFormat="1" x14ac:dyDescent="0.3">
      <c r="A8" s="151">
        <v>43744</v>
      </c>
      <c r="B8" s="152" t="s">
        <v>75</v>
      </c>
      <c r="C8" s="153"/>
      <c r="D8" s="154"/>
      <c r="E8" s="155"/>
      <c r="F8" s="156"/>
      <c r="G8" s="132" t="str">
        <f t="shared" si="0"/>
        <v>休</v>
      </c>
      <c r="H8" s="157"/>
      <c r="I8" s="157"/>
      <c r="J8" s="157"/>
      <c r="K8" s="158"/>
      <c r="L8" s="358"/>
      <c r="M8" s="359"/>
      <c r="N8" s="359"/>
      <c r="O8" s="359"/>
      <c r="P8" s="359"/>
      <c r="Q8" s="360"/>
    </row>
    <row r="9" spans="1:17" s="178" customFormat="1" x14ac:dyDescent="0.3">
      <c r="A9" s="169">
        <v>43745</v>
      </c>
      <c r="B9" s="170" t="s">
        <v>70</v>
      </c>
      <c r="C9" s="134"/>
      <c r="D9" s="135"/>
      <c r="E9" s="136"/>
      <c r="F9" s="137"/>
      <c r="G9" s="138" t="str">
        <f t="shared" si="0"/>
        <v>休</v>
      </c>
      <c r="H9" s="139"/>
      <c r="I9" s="139"/>
      <c r="J9" s="139"/>
      <c r="K9" s="140"/>
      <c r="L9" s="358"/>
      <c r="M9" s="359"/>
      <c r="N9" s="359"/>
      <c r="O9" s="359"/>
      <c r="P9" s="359"/>
      <c r="Q9" s="360"/>
    </row>
    <row r="10" spans="1:17" s="177" customFormat="1" x14ac:dyDescent="0.3">
      <c r="A10" s="169">
        <v>43746</v>
      </c>
      <c r="B10" s="170" t="s">
        <v>73</v>
      </c>
      <c r="C10" s="134"/>
      <c r="D10" s="135"/>
      <c r="E10" s="136"/>
      <c r="F10" s="137"/>
      <c r="G10" s="138" t="str">
        <f t="shared" si="0"/>
        <v>休</v>
      </c>
      <c r="H10" s="139"/>
      <c r="I10" s="139"/>
      <c r="J10" s="139"/>
      <c r="K10" s="140"/>
      <c r="L10" s="358"/>
      <c r="M10" s="359"/>
      <c r="N10" s="359"/>
      <c r="O10" s="359"/>
      <c r="P10" s="359"/>
      <c r="Q10" s="360"/>
    </row>
    <row r="11" spans="1:17" x14ac:dyDescent="0.3">
      <c r="A11" s="169">
        <v>43747</v>
      </c>
      <c r="B11" s="170" t="s">
        <v>72</v>
      </c>
      <c r="C11" s="134"/>
      <c r="D11" s="135"/>
      <c r="E11" s="136"/>
      <c r="F11" s="137"/>
      <c r="G11" s="138" t="str">
        <f t="shared" si="0"/>
        <v>休</v>
      </c>
      <c r="H11" s="139"/>
      <c r="I11" s="139"/>
      <c r="J11" s="139"/>
      <c r="K11" s="140"/>
      <c r="L11" s="358"/>
      <c r="M11" s="359"/>
      <c r="N11" s="359"/>
      <c r="O11" s="359"/>
      <c r="P11" s="359"/>
      <c r="Q11" s="360"/>
    </row>
    <row r="12" spans="1:17" s="177" customFormat="1" x14ac:dyDescent="0.3">
      <c r="A12" s="169">
        <v>43748</v>
      </c>
      <c r="B12" s="170" t="s">
        <v>67</v>
      </c>
      <c r="C12" s="134"/>
      <c r="D12" s="135"/>
      <c r="E12" s="136"/>
      <c r="F12" s="137"/>
      <c r="G12" s="138" t="str">
        <f t="shared" si="0"/>
        <v>休</v>
      </c>
      <c r="H12" s="139"/>
      <c r="I12" s="139"/>
      <c r="J12" s="139"/>
      <c r="K12" s="140"/>
      <c r="L12" s="358"/>
      <c r="M12" s="359"/>
      <c r="N12" s="359"/>
      <c r="O12" s="359"/>
      <c r="P12" s="359"/>
      <c r="Q12" s="360"/>
    </row>
    <row r="13" spans="1:17" s="178" customFormat="1" x14ac:dyDescent="0.3">
      <c r="A13" s="169">
        <v>43749</v>
      </c>
      <c r="B13" s="170" t="s">
        <v>68</v>
      </c>
      <c r="C13" s="181"/>
      <c r="D13" s="182"/>
      <c r="E13" s="183"/>
      <c r="F13" s="184"/>
      <c r="G13" s="185" t="str">
        <f t="shared" si="0"/>
        <v>休</v>
      </c>
      <c r="H13" s="186"/>
      <c r="I13" s="186"/>
      <c r="J13" s="186"/>
      <c r="K13" s="187"/>
      <c r="L13" s="358"/>
      <c r="M13" s="359"/>
      <c r="N13" s="359"/>
      <c r="O13" s="359"/>
      <c r="P13" s="359"/>
      <c r="Q13" s="360"/>
    </row>
    <row r="14" spans="1:17" s="189" customFormat="1" x14ac:dyDescent="0.3">
      <c r="A14" s="142">
        <v>43750</v>
      </c>
      <c r="B14" s="143" t="s">
        <v>71</v>
      </c>
      <c r="C14" s="197"/>
      <c r="D14" s="197"/>
      <c r="E14" s="197"/>
      <c r="F14" s="197"/>
      <c r="G14" s="197" t="str">
        <f t="shared" si="0"/>
        <v>休</v>
      </c>
      <c r="H14" s="197"/>
      <c r="I14" s="197"/>
      <c r="J14" s="197"/>
      <c r="K14" s="197"/>
      <c r="L14" s="361"/>
      <c r="M14" s="362"/>
      <c r="N14" s="362"/>
      <c r="O14" s="362"/>
      <c r="P14" s="362"/>
      <c r="Q14" s="363"/>
    </row>
    <row r="15" spans="1:17" s="189" customFormat="1" x14ac:dyDescent="0.3">
      <c r="A15" s="151">
        <v>43751</v>
      </c>
      <c r="B15" s="152" t="s">
        <v>75</v>
      </c>
      <c r="C15" s="188"/>
      <c r="D15" s="188"/>
      <c r="E15" s="188"/>
      <c r="F15" s="188"/>
      <c r="G15" s="188" t="str">
        <f t="shared" si="0"/>
        <v>休</v>
      </c>
      <c r="H15" s="188"/>
      <c r="I15" s="188"/>
      <c r="J15" s="188"/>
      <c r="K15" s="188"/>
      <c r="L15" s="361"/>
      <c r="M15" s="362"/>
      <c r="N15" s="362"/>
      <c r="O15" s="362"/>
      <c r="P15" s="362"/>
      <c r="Q15" s="363"/>
    </row>
    <row r="16" spans="1:17" s="189" customFormat="1" x14ac:dyDescent="0.3">
      <c r="A16" s="169">
        <v>43752</v>
      </c>
      <c r="B16" s="170" t="s">
        <v>70</v>
      </c>
      <c r="C16" s="195"/>
      <c r="D16" s="195"/>
      <c r="E16" s="195"/>
      <c r="F16" s="195"/>
      <c r="G16" s="195" t="str">
        <f t="shared" si="0"/>
        <v>休</v>
      </c>
      <c r="H16" s="195"/>
      <c r="I16" s="195"/>
      <c r="J16" s="195"/>
      <c r="K16" s="195"/>
      <c r="L16" s="361"/>
      <c r="M16" s="362"/>
      <c r="N16" s="362"/>
      <c r="O16" s="362"/>
      <c r="P16" s="362"/>
      <c r="Q16" s="363"/>
    </row>
    <row r="17" spans="1:17" s="189" customFormat="1" x14ac:dyDescent="0.3">
      <c r="A17" s="169">
        <v>43753</v>
      </c>
      <c r="B17" s="170" t="s">
        <v>73</v>
      </c>
      <c r="C17" s="139">
        <v>20</v>
      </c>
      <c r="D17" s="139"/>
      <c r="E17" s="139">
        <v>1</v>
      </c>
      <c r="F17" s="139">
        <v>30</v>
      </c>
      <c r="G17" s="196">
        <f t="shared" si="0"/>
        <v>5.5</v>
      </c>
      <c r="H17" s="139"/>
      <c r="I17" s="139"/>
      <c r="J17" s="139"/>
      <c r="K17" s="139"/>
      <c r="L17" s="358"/>
      <c r="M17" s="359"/>
      <c r="N17" s="359"/>
      <c r="O17" s="359"/>
      <c r="P17" s="359"/>
      <c r="Q17" s="360"/>
    </row>
    <row r="18" spans="1:17" x14ac:dyDescent="0.3">
      <c r="A18" s="169">
        <v>43754</v>
      </c>
      <c r="B18" s="170" t="s">
        <v>72</v>
      </c>
      <c r="C18" s="134">
        <v>20</v>
      </c>
      <c r="D18" s="135"/>
      <c r="E18" s="136">
        <v>24</v>
      </c>
      <c r="F18" s="137">
        <v>30</v>
      </c>
      <c r="G18" s="138">
        <f t="shared" si="0"/>
        <v>4.5</v>
      </c>
      <c r="H18" s="139"/>
      <c r="I18" s="139"/>
      <c r="J18" s="139"/>
      <c r="K18" s="140"/>
      <c r="L18" s="358"/>
      <c r="M18" s="359"/>
      <c r="N18" s="359"/>
      <c r="O18" s="359"/>
      <c r="P18" s="359"/>
      <c r="Q18" s="360"/>
    </row>
    <row r="19" spans="1:17" s="177" customFormat="1" x14ac:dyDescent="0.3">
      <c r="A19" s="169">
        <v>43755</v>
      </c>
      <c r="B19" s="170" t="s">
        <v>67</v>
      </c>
      <c r="C19" s="134">
        <v>20</v>
      </c>
      <c r="D19" s="135"/>
      <c r="E19" s="136">
        <v>2</v>
      </c>
      <c r="F19" s="137"/>
      <c r="G19" s="138">
        <f t="shared" si="0"/>
        <v>6</v>
      </c>
      <c r="H19" s="139"/>
      <c r="I19" s="139"/>
      <c r="J19" s="139"/>
      <c r="K19" s="140"/>
      <c r="L19" s="358"/>
      <c r="M19" s="359"/>
      <c r="N19" s="359"/>
      <c r="O19" s="359"/>
      <c r="P19" s="359"/>
      <c r="Q19" s="360"/>
    </row>
    <row r="20" spans="1:17" s="178" customFormat="1" x14ac:dyDescent="0.3">
      <c r="A20" s="169">
        <v>43756</v>
      </c>
      <c r="B20" s="170" t="s">
        <v>68</v>
      </c>
      <c r="C20" s="134"/>
      <c r="D20" s="135"/>
      <c r="E20" s="136"/>
      <c r="F20" s="137"/>
      <c r="G20" s="138" t="str">
        <f t="shared" si="0"/>
        <v>休</v>
      </c>
      <c r="H20" s="139"/>
      <c r="I20" s="139"/>
      <c r="J20" s="139"/>
      <c r="K20" s="140"/>
      <c r="L20" s="358"/>
      <c r="M20" s="359"/>
      <c r="N20" s="359"/>
      <c r="O20" s="359"/>
      <c r="P20" s="359"/>
      <c r="Q20" s="360"/>
    </row>
    <row r="21" spans="1:17" x14ac:dyDescent="0.3">
      <c r="A21" s="142">
        <v>43757</v>
      </c>
      <c r="B21" s="143" t="s">
        <v>71</v>
      </c>
      <c r="C21" s="144"/>
      <c r="D21" s="145"/>
      <c r="E21" s="146"/>
      <c r="F21" s="147"/>
      <c r="G21" s="148" t="str">
        <f t="shared" si="0"/>
        <v>休</v>
      </c>
      <c r="H21" s="149"/>
      <c r="I21" s="149"/>
      <c r="J21" s="149"/>
      <c r="K21" s="150"/>
      <c r="L21" s="358"/>
      <c r="M21" s="359"/>
      <c r="N21" s="359"/>
      <c r="O21" s="359"/>
      <c r="P21" s="359"/>
      <c r="Q21" s="360"/>
    </row>
    <row r="22" spans="1:17" s="176" customFormat="1" x14ac:dyDescent="0.3">
      <c r="A22" s="151">
        <v>43758</v>
      </c>
      <c r="B22" s="152" t="s">
        <v>75</v>
      </c>
      <c r="C22" s="153"/>
      <c r="D22" s="154"/>
      <c r="E22" s="155"/>
      <c r="F22" s="156"/>
      <c r="G22" s="132" t="str">
        <f t="shared" si="0"/>
        <v>休</v>
      </c>
      <c r="H22" s="157"/>
      <c r="I22" s="157"/>
      <c r="J22" s="157"/>
      <c r="K22" s="158"/>
      <c r="L22" s="358"/>
      <c r="M22" s="359"/>
      <c r="N22" s="359"/>
      <c r="O22" s="359"/>
      <c r="P22" s="359"/>
      <c r="Q22" s="360"/>
    </row>
    <row r="23" spans="1:17" s="178" customFormat="1" x14ac:dyDescent="0.3">
      <c r="A23" s="169">
        <v>43759</v>
      </c>
      <c r="B23" s="170" t="s">
        <v>70</v>
      </c>
      <c r="C23" s="134"/>
      <c r="D23" s="135"/>
      <c r="E23" s="136"/>
      <c r="F23" s="137"/>
      <c r="G23" s="138" t="str">
        <f t="shared" si="0"/>
        <v>休</v>
      </c>
      <c r="H23" s="139"/>
      <c r="I23" s="139"/>
      <c r="J23" s="139"/>
      <c r="K23" s="140"/>
      <c r="L23" s="358"/>
      <c r="M23" s="359"/>
      <c r="N23" s="359"/>
      <c r="O23" s="359"/>
      <c r="P23" s="359"/>
      <c r="Q23" s="360"/>
    </row>
    <row r="24" spans="1:17" s="177" customFormat="1" x14ac:dyDescent="0.3">
      <c r="A24" s="169">
        <v>43760</v>
      </c>
      <c r="B24" s="170" t="s">
        <v>73</v>
      </c>
      <c r="C24" s="134"/>
      <c r="D24" s="135"/>
      <c r="E24" s="136"/>
      <c r="F24" s="137"/>
      <c r="G24" s="138" t="str">
        <f t="shared" si="0"/>
        <v>休</v>
      </c>
      <c r="H24" s="139"/>
      <c r="I24" s="139"/>
      <c r="J24" s="139"/>
      <c r="K24" s="140"/>
      <c r="L24" s="358"/>
      <c r="M24" s="359"/>
      <c r="N24" s="359"/>
      <c r="O24" s="359"/>
      <c r="P24" s="359"/>
      <c r="Q24" s="360"/>
    </row>
    <row r="25" spans="1:17" x14ac:dyDescent="0.3">
      <c r="A25" s="169">
        <v>43761</v>
      </c>
      <c r="B25" s="170" t="s">
        <v>72</v>
      </c>
      <c r="C25" s="134"/>
      <c r="D25" s="135"/>
      <c r="E25" s="136"/>
      <c r="F25" s="137"/>
      <c r="G25" s="138" t="str">
        <f t="shared" si="0"/>
        <v>休</v>
      </c>
      <c r="H25" s="139"/>
      <c r="I25" s="139"/>
      <c r="J25" s="139"/>
      <c r="K25" s="140"/>
      <c r="L25" s="358"/>
      <c r="M25" s="359"/>
      <c r="N25" s="359"/>
      <c r="O25" s="359"/>
      <c r="P25" s="359"/>
      <c r="Q25" s="360"/>
    </row>
    <row r="26" spans="1:17" s="177" customFormat="1" x14ac:dyDescent="0.3">
      <c r="A26" s="169">
        <v>43762</v>
      </c>
      <c r="B26" s="170" t="s">
        <v>67</v>
      </c>
      <c r="C26" s="134"/>
      <c r="D26" s="135"/>
      <c r="E26" s="136"/>
      <c r="F26" s="137"/>
      <c r="G26" s="138" t="str">
        <f t="shared" si="0"/>
        <v>休</v>
      </c>
      <c r="H26" s="139"/>
      <c r="I26" s="139"/>
      <c r="J26" s="139"/>
      <c r="K26" s="140"/>
      <c r="L26" s="358"/>
      <c r="M26" s="359"/>
      <c r="N26" s="359"/>
      <c r="O26" s="359"/>
      <c r="P26" s="359"/>
      <c r="Q26" s="360"/>
    </row>
    <row r="27" spans="1:17" s="178" customFormat="1" x14ac:dyDescent="0.3">
      <c r="A27" s="169">
        <v>43763</v>
      </c>
      <c r="B27" s="170" t="s">
        <v>68</v>
      </c>
      <c r="C27" s="134"/>
      <c r="D27" s="135"/>
      <c r="E27" s="136"/>
      <c r="F27" s="137"/>
      <c r="G27" s="138" t="str">
        <f t="shared" si="0"/>
        <v>休</v>
      </c>
      <c r="H27" s="139"/>
      <c r="I27" s="139"/>
      <c r="J27" s="139"/>
      <c r="K27" s="140"/>
      <c r="L27" s="358"/>
      <c r="M27" s="359"/>
      <c r="N27" s="359"/>
      <c r="O27" s="359"/>
      <c r="P27" s="359"/>
      <c r="Q27" s="360"/>
    </row>
    <row r="28" spans="1:17" x14ac:dyDescent="0.3">
      <c r="A28" s="142">
        <v>43764</v>
      </c>
      <c r="B28" s="143" t="s">
        <v>71</v>
      </c>
      <c r="C28" s="144"/>
      <c r="D28" s="145"/>
      <c r="E28" s="146"/>
      <c r="F28" s="147"/>
      <c r="G28" s="148" t="str">
        <f t="shared" si="0"/>
        <v>休</v>
      </c>
      <c r="H28" s="149"/>
      <c r="I28" s="149"/>
      <c r="J28" s="149"/>
      <c r="K28" s="150"/>
      <c r="L28" s="358"/>
      <c r="M28" s="359"/>
      <c r="N28" s="359"/>
      <c r="O28" s="359"/>
      <c r="P28" s="359"/>
      <c r="Q28" s="360"/>
    </row>
    <row r="29" spans="1:17" s="176" customFormat="1" x14ac:dyDescent="0.3">
      <c r="A29" s="151">
        <v>43765</v>
      </c>
      <c r="B29" s="152" t="s">
        <v>75</v>
      </c>
      <c r="C29" s="153"/>
      <c r="D29" s="154"/>
      <c r="E29" s="155"/>
      <c r="F29" s="156"/>
      <c r="G29" s="132" t="str">
        <f t="shared" si="0"/>
        <v>休</v>
      </c>
      <c r="H29" s="157"/>
      <c r="I29" s="157"/>
      <c r="J29" s="157"/>
      <c r="K29" s="158"/>
      <c r="L29" s="358"/>
      <c r="M29" s="359"/>
      <c r="N29" s="359"/>
      <c r="O29" s="359"/>
      <c r="P29" s="359"/>
      <c r="Q29" s="360"/>
    </row>
    <row r="30" spans="1:17" s="178" customFormat="1" x14ac:dyDescent="0.3">
      <c r="A30" s="169">
        <v>43766</v>
      </c>
      <c r="B30" s="170" t="s">
        <v>70</v>
      </c>
      <c r="C30" s="141"/>
      <c r="D30" s="135"/>
      <c r="E30" s="136"/>
      <c r="F30" s="137"/>
      <c r="G30" s="138" t="str">
        <f t="shared" si="0"/>
        <v>休</v>
      </c>
      <c r="H30" s="139"/>
      <c r="I30" s="139"/>
      <c r="J30" s="139"/>
      <c r="K30" s="140"/>
      <c r="L30" s="364"/>
      <c r="M30" s="365"/>
      <c r="N30" s="365"/>
      <c r="O30" s="365"/>
      <c r="P30" s="365"/>
      <c r="Q30" s="366"/>
    </row>
    <row r="31" spans="1:17" s="177" customFormat="1" x14ac:dyDescent="0.3">
      <c r="A31" s="169">
        <v>43767</v>
      </c>
      <c r="B31" s="170" t="s">
        <v>73</v>
      </c>
      <c r="C31" s="141"/>
      <c r="D31" s="135"/>
      <c r="E31" s="136"/>
      <c r="F31" s="137"/>
      <c r="G31" s="138" t="str">
        <f t="shared" si="0"/>
        <v>休</v>
      </c>
      <c r="H31" s="139"/>
      <c r="I31" s="139"/>
      <c r="J31" s="139"/>
      <c r="K31" s="140"/>
      <c r="L31" s="193"/>
      <c r="M31" s="193"/>
      <c r="N31" s="193"/>
      <c r="O31" s="193"/>
      <c r="P31" s="193"/>
      <c r="Q31" s="193"/>
    </row>
    <row r="32" spans="1:17" x14ac:dyDescent="0.3">
      <c r="A32" s="169">
        <v>43768</v>
      </c>
      <c r="B32" s="170" t="s">
        <v>72</v>
      </c>
      <c r="C32" s="141"/>
      <c r="D32" s="135"/>
      <c r="E32" s="136"/>
      <c r="F32" s="137"/>
      <c r="G32" s="138" t="str">
        <f t="shared" si="0"/>
        <v>休</v>
      </c>
      <c r="H32" s="139"/>
      <c r="I32" s="139"/>
      <c r="J32" s="139"/>
      <c r="K32" s="140"/>
      <c r="L32" s="179"/>
      <c r="M32" s="179"/>
      <c r="N32" s="179"/>
      <c r="O32" s="179"/>
      <c r="P32" s="179"/>
      <c r="Q32" s="179"/>
    </row>
    <row r="33" spans="1:17" s="177" customFormat="1" x14ac:dyDescent="0.3">
      <c r="A33" s="169">
        <v>43769</v>
      </c>
      <c r="B33" s="170" t="s">
        <v>67</v>
      </c>
      <c r="C33" s="141"/>
      <c r="D33" s="135"/>
      <c r="E33" s="136"/>
      <c r="F33" s="137"/>
      <c r="G33" s="138" t="str">
        <f t="shared" si="0"/>
        <v>休</v>
      </c>
      <c r="H33" s="139"/>
      <c r="I33" s="139"/>
      <c r="J33" s="139"/>
      <c r="K33" s="140"/>
      <c r="L33" s="179"/>
      <c r="M33" s="179"/>
      <c r="N33" s="179"/>
      <c r="O33" s="179"/>
      <c r="P33" s="179"/>
      <c r="Q33" s="179"/>
    </row>
    <row r="34" spans="1:17" x14ac:dyDescent="0.3">
      <c r="A34" s="10"/>
      <c r="B34" s="24"/>
      <c r="C34" s="10"/>
      <c r="D34" s="12"/>
      <c r="E34" s="10"/>
      <c r="F34" s="10"/>
      <c r="G34" s="25">
        <f>SUM(G3:G33)</f>
        <v>16</v>
      </c>
      <c r="H34" s="26">
        <f>SUM(H3:H33)</f>
        <v>0</v>
      </c>
      <c r="I34" s="27">
        <f>SUM(I3:I33)</f>
        <v>0</v>
      </c>
      <c r="J34" s="27">
        <f>SUM(J3:J33)</f>
        <v>0</v>
      </c>
      <c r="K34" s="10"/>
      <c r="L34" s="10"/>
      <c r="M34" s="10"/>
      <c r="N34" s="10"/>
      <c r="O34" s="10"/>
      <c r="P34" s="10"/>
      <c r="Q34" s="10"/>
    </row>
  </sheetData>
  <mergeCells count="1">
    <mergeCell ref="L2:Q30"/>
  </mergeCells>
  <phoneticPr fontId="26" type="noConversion"/>
  <pageMargins left="0.7" right="0.7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Q34"/>
  <sheetViews>
    <sheetView zoomScale="80" zoomScaleNormal="80" workbookViewId="0">
      <selection activeCell="F11" sqref="F11"/>
    </sheetView>
  </sheetViews>
  <sheetFormatPr defaultRowHeight="16.5" x14ac:dyDescent="0.3"/>
  <cols>
    <col min="1" max="1" width="10.625" bestFit="1" customWidth="1"/>
  </cols>
  <sheetData>
    <row r="1" spans="1:17" x14ac:dyDescent="0.3">
      <c r="A1" s="10"/>
      <c r="B1" s="10"/>
      <c r="C1" s="11" t="s">
        <v>48</v>
      </c>
      <c r="D1" s="12"/>
      <c r="E1" s="13" t="s">
        <v>49</v>
      </c>
      <c r="F1" s="14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17.25" customHeight="1" x14ac:dyDescent="0.3">
      <c r="A2" s="15" t="s">
        <v>44</v>
      </c>
      <c r="B2" s="16" t="s">
        <v>47</v>
      </c>
      <c r="C2" s="17" t="s">
        <v>74</v>
      </c>
      <c r="D2" s="18" t="s">
        <v>69</v>
      </c>
      <c r="E2" s="19" t="s">
        <v>74</v>
      </c>
      <c r="F2" s="20" t="s">
        <v>69</v>
      </c>
      <c r="G2" s="21" t="s">
        <v>40</v>
      </c>
      <c r="H2" s="22" t="s">
        <v>31</v>
      </c>
      <c r="I2" s="22" t="s">
        <v>45</v>
      </c>
      <c r="J2" s="21" t="s">
        <v>3</v>
      </c>
      <c r="K2" s="23" t="s">
        <v>42</v>
      </c>
      <c r="L2" s="355" t="s">
        <v>0</v>
      </c>
      <c r="M2" s="356"/>
      <c r="N2" s="356"/>
      <c r="O2" s="356"/>
      <c r="P2" s="356"/>
      <c r="Q2" s="357"/>
    </row>
    <row r="3" spans="1:17" s="177" customFormat="1" x14ac:dyDescent="0.3">
      <c r="A3" s="169">
        <v>43800</v>
      </c>
      <c r="B3" s="170" t="s">
        <v>70</v>
      </c>
      <c r="C3" s="134"/>
      <c r="D3" s="135"/>
      <c r="E3" s="136"/>
      <c r="F3" s="171"/>
      <c r="G3" s="138" t="str">
        <f t="shared" ref="G3:G33" si="0">IF(AND(C3=0,E3=0,D3=0,F3=0),"休",IF(OR(C3=0,E3=0,),"시간확인",IF(C3&gt;E3,IF(D3&gt;0,((24-C3-1)+E3)+(((60-D3)+F3)/60),((24-C3)+E3)+((D3+F3)/60)),IF(D3&gt;0,(E3-C3-1)+(((60-D3)+F3)/60),(E3-C3)+((D3+F3)/60)))))</f>
        <v>休</v>
      </c>
      <c r="H3" s="172"/>
      <c r="I3" s="172"/>
      <c r="J3" s="172"/>
      <c r="K3" s="173"/>
      <c r="L3" s="358"/>
      <c r="M3" s="359"/>
      <c r="N3" s="359"/>
      <c r="O3" s="359"/>
      <c r="P3" s="359"/>
      <c r="Q3" s="360"/>
    </row>
    <row r="4" spans="1:17" x14ac:dyDescent="0.3">
      <c r="A4" s="169">
        <v>43801</v>
      </c>
      <c r="B4" s="170" t="s">
        <v>73</v>
      </c>
      <c r="C4" s="134"/>
      <c r="D4" s="135"/>
      <c r="E4" s="136"/>
      <c r="F4" s="137"/>
      <c r="G4" s="138" t="str">
        <f t="shared" si="0"/>
        <v>休</v>
      </c>
      <c r="H4" s="139"/>
      <c r="I4" s="139"/>
      <c r="J4" s="139"/>
      <c r="K4" s="140"/>
      <c r="L4" s="358"/>
      <c r="M4" s="359"/>
      <c r="N4" s="359"/>
      <c r="O4" s="359"/>
      <c r="P4" s="359"/>
      <c r="Q4" s="360"/>
    </row>
    <row r="5" spans="1:17" s="177" customFormat="1" x14ac:dyDescent="0.3">
      <c r="A5" s="169">
        <v>43802</v>
      </c>
      <c r="B5" s="170" t="s">
        <v>72</v>
      </c>
      <c r="C5" s="134"/>
      <c r="D5" s="135"/>
      <c r="E5" s="136"/>
      <c r="F5" s="137"/>
      <c r="G5" s="138" t="str">
        <f t="shared" si="0"/>
        <v>休</v>
      </c>
      <c r="H5" s="139"/>
      <c r="I5" s="139"/>
      <c r="J5" s="139"/>
      <c r="K5" s="140"/>
      <c r="L5" s="358"/>
      <c r="M5" s="359"/>
      <c r="N5" s="359"/>
      <c r="O5" s="359"/>
      <c r="P5" s="359"/>
      <c r="Q5" s="360"/>
    </row>
    <row r="6" spans="1:17" s="178" customFormat="1" x14ac:dyDescent="0.3">
      <c r="A6" s="169">
        <v>43803</v>
      </c>
      <c r="B6" s="170" t="s">
        <v>67</v>
      </c>
      <c r="C6" s="134"/>
      <c r="D6" s="135"/>
      <c r="E6" s="136"/>
      <c r="F6" s="137"/>
      <c r="G6" s="138" t="str">
        <f t="shared" si="0"/>
        <v>休</v>
      </c>
      <c r="H6" s="139"/>
      <c r="I6" s="139"/>
      <c r="J6" s="139"/>
      <c r="K6" s="140"/>
      <c r="L6" s="358"/>
      <c r="M6" s="359"/>
      <c r="N6" s="359"/>
      <c r="O6" s="359"/>
      <c r="P6" s="359"/>
      <c r="Q6" s="360"/>
    </row>
    <row r="7" spans="1:17" x14ac:dyDescent="0.3">
      <c r="A7" s="169">
        <v>43804</v>
      </c>
      <c r="B7" s="170" t="s">
        <v>68</v>
      </c>
      <c r="C7" s="134"/>
      <c r="D7" s="135"/>
      <c r="E7" s="136"/>
      <c r="F7" s="137"/>
      <c r="G7" s="138" t="str">
        <f t="shared" si="0"/>
        <v>休</v>
      </c>
      <c r="H7" s="139"/>
      <c r="I7" s="139"/>
      <c r="J7" s="139"/>
      <c r="K7" s="140"/>
      <c r="L7" s="358"/>
      <c r="M7" s="359"/>
      <c r="N7" s="359"/>
      <c r="O7" s="359"/>
      <c r="P7" s="359"/>
      <c r="Q7" s="360"/>
    </row>
    <row r="8" spans="1:17" s="176" customFormat="1" x14ac:dyDescent="0.3">
      <c r="A8" s="142">
        <v>43805</v>
      </c>
      <c r="B8" s="143" t="s">
        <v>71</v>
      </c>
      <c r="C8" s="144"/>
      <c r="D8" s="145"/>
      <c r="E8" s="146"/>
      <c r="F8" s="147"/>
      <c r="G8" s="148" t="str">
        <f t="shared" si="0"/>
        <v>休</v>
      </c>
      <c r="H8" s="149"/>
      <c r="I8" s="149"/>
      <c r="J8" s="149"/>
      <c r="K8" s="150"/>
      <c r="L8" s="358"/>
      <c r="M8" s="359"/>
      <c r="N8" s="359"/>
      <c r="O8" s="359"/>
      <c r="P8" s="359"/>
      <c r="Q8" s="360"/>
    </row>
    <row r="9" spans="1:17" s="178" customFormat="1" x14ac:dyDescent="0.3">
      <c r="A9" s="151">
        <v>43806</v>
      </c>
      <c r="B9" s="152" t="s">
        <v>75</v>
      </c>
      <c r="C9" s="153"/>
      <c r="D9" s="154"/>
      <c r="E9" s="155"/>
      <c r="F9" s="156"/>
      <c r="G9" s="132" t="str">
        <f t="shared" si="0"/>
        <v>休</v>
      </c>
      <c r="H9" s="157"/>
      <c r="I9" s="157"/>
      <c r="J9" s="157"/>
      <c r="K9" s="158"/>
      <c r="L9" s="358"/>
      <c r="M9" s="359"/>
      <c r="N9" s="359"/>
      <c r="O9" s="359"/>
      <c r="P9" s="359"/>
      <c r="Q9" s="360"/>
    </row>
    <row r="10" spans="1:17" s="177" customFormat="1" x14ac:dyDescent="0.3">
      <c r="A10" s="169">
        <v>43807</v>
      </c>
      <c r="B10" s="170" t="s">
        <v>70</v>
      </c>
      <c r="C10" s="134"/>
      <c r="D10" s="135"/>
      <c r="E10" s="136"/>
      <c r="F10" s="137"/>
      <c r="G10" s="138" t="str">
        <f t="shared" si="0"/>
        <v>休</v>
      </c>
      <c r="H10" s="139"/>
      <c r="I10" s="139"/>
      <c r="J10" s="139"/>
      <c r="K10" s="140"/>
      <c r="L10" s="358"/>
      <c r="M10" s="359"/>
      <c r="N10" s="359"/>
      <c r="O10" s="359"/>
      <c r="P10" s="359"/>
      <c r="Q10" s="360"/>
    </row>
    <row r="11" spans="1:17" x14ac:dyDescent="0.3">
      <c r="A11" s="169">
        <v>43808</v>
      </c>
      <c r="B11" s="170" t="s">
        <v>73</v>
      </c>
      <c r="C11" s="134"/>
      <c r="D11" s="135"/>
      <c r="E11" s="136"/>
      <c r="F11" s="137"/>
      <c r="G11" s="138" t="str">
        <f t="shared" si="0"/>
        <v>休</v>
      </c>
      <c r="H11" s="139"/>
      <c r="I11" s="139"/>
      <c r="J11" s="139"/>
      <c r="K11" s="140"/>
      <c r="L11" s="358"/>
      <c r="M11" s="359"/>
      <c r="N11" s="359"/>
      <c r="O11" s="359"/>
      <c r="P11" s="359"/>
      <c r="Q11" s="360"/>
    </row>
    <row r="12" spans="1:17" s="177" customFormat="1" x14ac:dyDescent="0.3">
      <c r="A12" s="169">
        <v>43809</v>
      </c>
      <c r="B12" s="170" t="s">
        <v>72</v>
      </c>
      <c r="C12" s="134"/>
      <c r="D12" s="135"/>
      <c r="E12" s="136"/>
      <c r="F12" s="137"/>
      <c r="G12" s="138" t="str">
        <f t="shared" si="0"/>
        <v>休</v>
      </c>
      <c r="H12" s="139"/>
      <c r="I12" s="139"/>
      <c r="J12" s="139"/>
      <c r="K12" s="140"/>
      <c r="L12" s="358"/>
      <c r="M12" s="359"/>
      <c r="N12" s="359"/>
      <c r="O12" s="359"/>
      <c r="P12" s="359"/>
      <c r="Q12" s="360"/>
    </row>
    <row r="13" spans="1:17" s="178" customFormat="1" x14ac:dyDescent="0.3">
      <c r="A13" s="169">
        <v>43810</v>
      </c>
      <c r="B13" s="170" t="s">
        <v>67</v>
      </c>
      <c r="C13" s="181"/>
      <c r="D13" s="182"/>
      <c r="E13" s="183"/>
      <c r="F13" s="184"/>
      <c r="G13" s="185" t="str">
        <f t="shared" si="0"/>
        <v>休</v>
      </c>
      <c r="H13" s="186"/>
      <c r="I13" s="186"/>
      <c r="J13" s="186"/>
      <c r="K13" s="187"/>
      <c r="L13" s="358"/>
      <c r="M13" s="359"/>
      <c r="N13" s="359"/>
      <c r="O13" s="359"/>
      <c r="P13" s="359"/>
      <c r="Q13" s="360"/>
    </row>
    <row r="14" spans="1:17" s="189" customFormat="1" x14ac:dyDescent="0.3">
      <c r="A14" s="169">
        <v>43811</v>
      </c>
      <c r="B14" s="170" t="s">
        <v>68</v>
      </c>
      <c r="C14" s="195"/>
      <c r="D14" s="195"/>
      <c r="E14" s="195"/>
      <c r="F14" s="195"/>
      <c r="G14" s="195" t="str">
        <f t="shared" si="0"/>
        <v>休</v>
      </c>
      <c r="H14" s="195"/>
      <c r="I14" s="195"/>
      <c r="J14" s="195"/>
      <c r="K14" s="195"/>
      <c r="L14" s="361"/>
      <c r="M14" s="362"/>
      <c r="N14" s="362"/>
      <c r="O14" s="362"/>
      <c r="P14" s="362"/>
      <c r="Q14" s="363"/>
    </row>
    <row r="15" spans="1:17" s="189" customFormat="1" x14ac:dyDescent="0.3">
      <c r="A15" s="142">
        <v>43812</v>
      </c>
      <c r="B15" s="143" t="s">
        <v>71</v>
      </c>
      <c r="C15" s="197"/>
      <c r="D15" s="197"/>
      <c r="E15" s="197"/>
      <c r="F15" s="197"/>
      <c r="G15" s="197" t="str">
        <f t="shared" si="0"/>
        <v>休</v>
      </c>
      <c r="H15" s="197"/>
      <c r="I15" s="197"/>
      <c r="J15" s="197"/>
      <c r="K15" s="197"/>
      <c r="L15" s="361"/>
      <c r="M15" s="362"/>
      <c r="N15" s="362"/>
      <c r="O15" s="362"/>
      <c r="P15" s="362"/>
      <c r="Q15" s="363"/>
    </row>
    <row r="16" spans="1:17" s="189" customFormat="1" x14ac:dyDescent="0.3">
      <c r="A16" s="151">
        <v>43813</v>
      </c>
      <c r="B16" s="152" t="s">
        <v>75</v>
      </c>
      <c r="C16" s="188"/>
      <c r="D16" s="188"/>
      <c r="E16" s="188"/>
      <c r="F16" s="188"/>
      <c r="G16" s="188" t="str">
        <f t="shared" si="0"/>
        <v>休</v>
      </c>
      <c r="H16" s="188"/>
      <c r="I16" s="188"/>
      <c r="J16" s="188"/>
      <c r="K16" s="188"/>
      <c r="L16" s="361"/>
      <c r="M16" s="362"/>
      <c r="N16" s="362"/>
      <c r="O16" s="362"/>
      <c r="P16" s="362"/>
      <c r="Q16" s="363"/>
    </row>
    <row r="17" spans="1:17" s="189" customFormat="1" x14ac:dyDescent="0.3">
      <c r="A17" s="169">
        <v>43814</v>
      </c>
      <c r="B17" s="170" t="s">
        <v>70</v>
      </c>
      <c r="C17" s="139"/>
      <c r="D17" s="139"/>
      <c r="E17" s="139"/>
      <c r="F17" s="139"/>
      <c r="G17" s="196" t="str">
        <f t="shared" si="0"/>
        <v>休</v>
      </c>
      <c r="H17" s="139"/>
      <c r="I17" s="139"/>
      <c r="J17" s="139"/>
      <c r="K17" s="139"/>
      <c r="L17" s="358"/>
      <c r="M17" s="359"/>
      <c r="N17" s="359"/>
      <c r="O17" s="359"/>
      <c r="P17" s="359"/>
      <c r="Q17" s="360"/>
    </row>
    <row r="18" spans="1:17" x14ac:dyDescent="0.3">
      <c r="A18" s="169">
        <v>43815</v>
      </c>
      <c r="B18" s="170" t="s">
        <v>73</v>
      </c>
      <c r="C18" s="134"/>
      <c r="D18" s="135"/>
      <c r="E18" s="136"/>
      <c r="F18" s="137"/>
      <c r="G18" s="138" t="str">
        <f t="shared" si="0"/>
        <v>休</v>
      </c>
      <c r="H18" s="139"/>
      <c r="I18" s="139"/>
      <c r="J18" s="139"/>
      <c r="K18" s="140"/>
      <c r="L18" s="358"/>
      <c r="M18" s="359"/>
      <c r="N18" s="359"/>
      <c r="O18" s="359"/>
      <c r="P18" s="359"/>
      <c r="Q18" s="360"/>
    </row>
    <row r="19" spans="1:17" s="177" customFormat="1" x14ac:dyDescent="0.3">
      <c r="A19" s="169">
        <v>43816</v>
      </c>
      <c r="B19" s="170" t="s">
        <v>72</v>
      </c>
      <c r="C19" s="134"/>
      <c r="D19" s="135"/>
      <c r="E19" s="136"/>
      <c r="F19" s="137"/>
      <c r="G19" s="138" t="str">
        <f t="shared" si="0"/>
        <v>休</v>
      </c>
      <c r="H19" s="139"/>
      <c r="I19" s="139"/>
      <c r="J19" s="139"/>
      <c r="K19" s="140"/>
      <c r="L19" s="358"/>
      <c r="M19" s="359"/>
      <c r="N19" s="359"/>
      <c r="O19" s="359"/>
      <c r="P19" s="359"/>
      <c r="Q19" s="360"/>
    </row>
    <row r="20" spans="1:17" s="178" customFormat="1" x14ac:dyDescent="0.3">
      <c r="A20" s="169">
        <v>43817</v>
      </c>
      <c r="B20" s="170" t="s">
        <v>67</v>
      </c>
      <c r="C20" s="134"/>
      <c r="D20" s="135"/>
      <c r="E20" s="136"/>
      <c r="F20" s="137"/>
      <c r="G20" s="138" t="str">
        <f t="shared" si="0"/>
        <v>休</v>
      </c>
      <c r="H20" s="139"/>
      <c r="I20" s="139"/>
      <c r="J20" s="139"/>
      <c r="K20" s="140"/>
      <c r="L20" s="358"/>
      <c r="M20" s="359"/>
      <c r="N20" s="359"/>
      <c r="O20" s="359"/>
      <c r="P20" s="359"/>
      <c r="Q20" s="360"/>
    </row>
    <row r="21" spans="1:17" x14ac:dyDescent="0.3">
      <c r="A21" s="169">
        <v>43818</v>
      </c>
      <c r="B21" s="170" t="s">
        <v>68</v>
      </c>
      <c r="C21" s="134"/>
      <c r="D21" s="135"/>
      <c r="E21" s="136"/>
      <c r="F21" s="137"/>
      <c r="G21" s="138" t="str">
        <f t="shared" si="0"/>
        <v>休</v>
      </c>
      <c r="H21" s="139"/>
      <c r="I21" s="139"/>
      <c r="J21" s="139"/>
      <c r="K21" s="140"/>
      <c r="L21" s="358"/>
      <c r="M21" s="359"/>
      <c r="N21" s="359"/>
      <c r="O21" s="359"/>
      <c r="P21" s="359"/>
      <c r="Q21" s="360"/>
    </row>
    <row r="22" spans="1:17" s="176" customFormat="1" x14ac:dyDescent="0.3">
      <c r="A22" s="142">
        <v>43819</v>
      </c>
      <c r="B22" s="143" t="s">
        <v>71</v>
      </c>
      <c r="C22" s="144"/>
      <c r="D22" s="145"/>
      <c r="E22" s="146"/>
      <c r="F22" s="147"/>
      <c r="G22" s="148" t="str">
        <f t="shared" si="0"/>
        <v>休</v>
      </c>
      <c r="H22" s="149"/>
      <c r="I22" s="149"/>
      <c r="J22" s="149"/>
      <c r="K22" s="150"/>
      <c r="L22" s="358"/>
      <c r="M22" s="359"/>
      <c r="N22" s="359"/>
      <c r="O22" s="359"/>
      <c r="P22" s="359"/>
      <c r="Q22" s="360"/>
    </row>
    <row r="23" spans="1:17" s="178" customFormat="1" x14ac:dyDescent="0.3">
      <c r="A23" s="151">
        <v>43820</v>
      </c>
      <c r="B23" s="152" t="s">
        <v>75</v>
      </c>
      <c r="C23" s="153"/>
      <c r="D23" s="154"/>
      <c r="E23" s="155"/>
      <c r="F23" s="156"/>
      <c r="G23" s="132" t="str">
        <f t="shared" si="0"/>
        <v>休</v>
      </c>
      <c r="H23" s="157"/>
      <c r="I23" s="157"/>
      <c r="J23" s="157"/>
      <c r="K23" s="158"/>
      <c r="L23" s="358"/>
      <c r="M23" s="359"/>
      <c r="N23" s="359"/>
      <c r="O23" s="359"/>
      <c r="P23" s="359"/>
      <c r="Q23" s="360"/>
    </row>
    <row r="24" spans="1:17" s="177" customFormat="1" x14ac:dyDescent="0.3">
      <c r="A24" s="169">
        <v>43821</v>
      </c>
      <c r="B24" s="170" t="s">
        <v>70</v>
      </c>
      <c r="C24" s="134"/>
      <c r="D24" s="135"/>
      <c r="E24" s="136"/>
      <c r="F24" s="137"/>
      <c r="G24" s="138" t="str">
        <f t="shared" si="0"/>
        <v>休</v>
      </c>
      <c r="H24" s="139"/>
      <c r="I24" s="139"/>
      <c r="J24" s="139"/>
      <c r="K24" s="140"/>
      <c r="L24" s="358"/>
      <c r="M24" s="359"/>
      <c r="N24" s="359"/>
      <c r="O24" s="359"/>
      <c r="P24" s="359"/>
      <c r="Q24" s="360"/>
    </row>
    <row r="25" spans="1:17" x14ac:dyDescent="0.3">
      <c r="A25" s="169">
        <v>43822</v>
      </c>
      <c r="B25" s="170" t="s">
        <v>73</v>
      </c>
      <c r="C25" s="134"/>
      <c r="D25" s="135"/>
      <c r="E25" s="136"/>
      <c r="F25" s="137"/>
      <c r="G25" s="138" t="str">
        <f t="shared" si="0"/>
        <v>休</v>
      </c>
      <c r="H25" s="139"/>
      <c r="I25" s="139"/>
      <c r="J25" s="139"/>
      <c r="K25" s="140"/>
      <c r="L25" s="358"/>
      <c r="M25" s="359"/>
      <c r="N25" s="359"/>
      <c r="O25" s="359"/>
      <c r="P25" s="359"/>
      <c r="Q25" s="360"/>
    </row>
    <row r="26" spans="1:17" s="177" customFormat="1" x14ac:dyDescent="0.3">
      <c r="A26" s="169">
        <v>43823</v>
      </c>
      <c r="B26" s="170" t="s">
        <v>72</v>
      </c>
      <c r="C26" s="134"/>
      <c r="D26" s="135"/>
      <c r="E26" s="136"/>
      <c r="F26" s="137"/>
      <c r="G26" s="138" t="str">
        <f t="shared" si="0"/>
        <v>休</v>
      </c>
      <c r="H26" s="139"/>
      <c r="I26" s="139"/>
      <c r="J26" s="139"/>
      <c r="K26" s="140"/>
      <c r="L26" s="358"/>
      <c r="M26" s="359"/>
      <c r="N26" s="359"/>
      <c r="O26" s="359"/>
      <c r="P26" s="359"/>
      <c r="Q26" s="360"/>
    </row>
    <row r="27" spans="1:17" s="178" customFormat="1" x14ac:dyDescent="0.3">
      <c r="A27" s="169">
        <v>43824</v>
      </c>
      <c r="B27" s="170" t="s">
        <v>67</v>
      </c>
      <c r="C27" s="134"/>
      <c r="D27" s="135"/>
      <c r="E27" s="136"/>
      <c r="F27" s="137"/>
      <c r="G27" s="138" t="str">
        <f t="shared" si="0"/>
        <v>休</v>
      </c>
      <c r="H27" s="139"/>
      <c r="I27" s="139"/>
      <c r="J27" s="139"/>
      <c r="K27" s="140"/>
      <c r="L27" s="358"/>
      <c r="M27" s="359"/>
      <c r="N27" s="359"/>
      <c r="O27" s="359"/>
      <c r="P27" s="359"/>
      <c r="Q27" s="360"/>
    </row>
    <row r="28" spans="1:17" x14ac:dyDescent="0.3">
      <c r="A28" s="169">
        <v>43825</v>
      </c>
      <c r="B28" s="170" t="s">
        <v>68</v>
      </c>
      <c r="C28" s="134"/>
      <c r="D28" s="135"/>
      <c r="E28" s="136"/>
      <c r="F28" s="137"/>
      <c r="G28" s="138" t="str">
        <f t="shared" si="0"/>
        <v>休</v>
      </c>
      <c r="H28" s="139"/>
      <c r="I28" s="139"/>
      <c r="J28" s="139"/>
      <c r="K28" s="140"/>
      <c r="L28" s="358"/>
      <c r="M28" s="359"/>
      <c r="N28" s="359"/>
      <c r="O28" s="359"/>
      <c r="P28" s="359"/>
      <c r="Q28" s="360"/>
    </row>
    <row r="29" spans="1:17" s="176" customFormat="1" x14ac:dyDescent="0.3">
      <c r="A29" s="142">
        <v>43826</v>
      </c>
      <c r="B29" s="143" t="s">
        <v>71</v>
      </c>
      <c r="C29" s="144"/>
      <c r="D29" s="145"/>
      <c r="E29" s="146"/>
      <c r="F29" s="147"/>
      <c r="G29" s="148" t="str">
        <f t="shared" si="0"/>
        <v>休</v>
      </c>
      <c r="H29" s="149"/>
      <c r="I29" s="149"/>
      <c r="J29" s="149"/>
      <c r="K29" s="150"/>
      <c r="L29" s="358"/>
      <c r="M29" s="359"/>
      <c r="N29" s="359"/>
      <c r="O29" s="359"/>
      <c r="P29" s="359"/>
      <c r="Q29" s="360"/>
    </row>
    <row r="30" spans="1:17" s="178" customFormat="1" x14ac:dyDescent="0.3">
      <c r="A30" s="151">
        <v>43827</v>
      </c>
      <c r="B30" s="152" t="s">
        <v>75</v>
      </c>
      <c r="C30" s="159"/>
      <c r="D30" s="154"/>
      <c r="E30" s="155"/>
      <c r="F30" s="156"/>
      <c r="G30" s="132" t="str">
        <f t="shared" si="0"/>
        <v>休</v>
      </c>
      <c r="H30" s="157"/>
      <c r="I30" s="157"/>
      <c r="J30" s="157"/>
      <c r="K30" s="158"/>
      <c r="L30" s="364"/>
      <c r="M30" s="365"/>
      <c r="N30" s="365"/>
      <c r="O30" s="365"/>
      <c r="P30" s="365"/>
      <c r="Q30" s="366"/>
    </row>
    <row r="31" spans="1:17" s="177" customFormat="1" x14ac:dyDescent="0.3">
      <c r="A31" s="169">
        <v>43828</v>
      </c>
      <c r="B31" s="170" t="s">
        <v>70</v>
      </c>
      <c r="C31" s="141"/>
      <c r="D31" s="135"/>
      <c r="E31" s="136"/>
      <c r="F31" s="137"/>
      <c r="G31" s="138" t="str">
        <f t="shared" si="0"/>
        <v>休</v>
      </c>
      <c r="H31" s="139"/>
      <c r="I31" s="139"/>
      <c r="J31" s="139"/>
      <c r="K31" s="140"/>
      <c r="L31" s="193"/>
      <c r="M31" s="193"/>
      <c r="N31" s="193"/>
      <c r="O31" s="193"/>
      <c r="P31" s="193"/>
      <c r="Q31" s="193"/>
    </row>
    <row r="32" spans="1:17" x14ac:dyDescent="0.3">
      <c r="A32" s="169">
        <v>43829</v>
      </c>
      <c r="B32" s="170" t="s">
        <v>73</v>
      </c>
      <c r="C32" s="141"/>
      <c r="D32" s="135"/>
      <c r="E32" s="136"/>
      <c r="F32" s="137"/>
      <c r="G32" s="138" t="str">
        <f t="shared" si="0"/>
        <v>休</v>
      </c>
      <c r="H32" s="139"/>
      <c r="I32" s="139"/>
      <c r="J32" s="139"/>
      <c r="K32" s="140"/>
      <c r="L32" s="179"/>
      <c r="M32" s="179"/>
      <c r="N32" s="179"/>
      <c r="O32" s="179"/>
      <c r="P32" s="179"/>
      <c r="Q32" s="179"/>
    </row>
    <row r="33" spans="1:17" s="177" customFormat="1" x14ac:dyDescent="0.3">
      <c r="A33" s="169">
        <v>43830</v>
      </c>
      <c r="B33" s="170" t="s">
        <v>72</v>
      </c>
      <c r="C33" s="141"/>
      <c r="D33" s="135"/>
      <c r="E33" s="136"/>
      <c r="F33" s="137"/>
      <c r="G33" s="138" t="str">
        <f t="shared" si="0"/>
        <v>休</v>
      </c>
      <c r="H33" s="139"/>
      <c r="I33" s="139"/>
      <c r="J33" s="139"/>
      <c r="K33" s="140"/>
      <c r="L33" s="179"/>
      <c r="M33" s="179"/>
      <c r="N33" s="179"/>
      <c r="O33" s="179"/>
      <c r="P33" s="179"/>
      <c r="Q33" s="179"/>
    </row>
    <row r="34" spans="1:17" x14ac:dyDescent="0.3">
      <c r="A34" s="10"/>
      <c r="B34" s="24"/>
      <c r="C34" s="10"/>
      <c r="D34" s="12"/>
      <c r="E34" s="10"/>
      <c r="F34" s="10"/>
      <c r="G34" s="25">
        <f>SUM(G3:G33)</f>
        <v>0</v>
      </c>
      <c r="H34" s="26">
        <f>SUM(H3:H33)</f>
        <v>0</v>
      </c>
      <c r="I34" s="27">
        <f>SUM(I3:I33)</f>
        <v>0</v>
      </c>
      <c r="J34" s="27">
        <f>SUM(J3:J33)</f>
        <v>0</v>
      </c>
      <c r="K34" s="10"/>
      <c r="L34" s="10"/>
      <c r="M34" s="10"/>
      <c r="N34" s="10"/>
      <c r="O34" s="10"/>
      <c r="P34" s="10"/>
      <c r="Q34" s="10"/>
    </row>
  </sheetData>
  <mergeCells count="1">
    <mergeCell ref="L2:Q30"/>
  </mergeCells>
  <phoneticPr fontId="26" type="noConversion"/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Q33"/>
  <sheetViews>
    <sheetView zoomScale="80" zoomScaleNormal="80" workbookViewId="0">
      <selection activeCell="E9" sqref="E9"/>
    </sheetView>
  </sheetViews>
  <sheetFormatPr defaultRowHeight="16.5" x14ac:dyDescent="0.3"/>
  <cols>
    <col min="1" max="1" width="10.625" bestFit="1" customWidth="1"/>
    <col min="3" max="3" width="8.875" bestFit="1" customWidth="1"/>
    <col min="5" max="5" width="8.875" bestFit="1" customWidth="1"/>
  </cols>
  <sheetData>
    <row r="1" spans="1:17" x14ac:dyDescent="0.3">
      <c r="A1" s="10"/>
      <c r="B1" s="10"/>
      <c r="C1" s="11" t="s">
        <v>48</v>
      </c>
      <c r="D1" s="12"/>
      <c r="E1" s="13" t="s">
        <v>49</v>
      </c>
      <c r="F1" s="14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17.25" customHeight="1" x14ac:dyDescent="0.3">
      <c r="A2" s="15" t="s">
        <v>44</v>
      </c>
      <c r="B2" s="16" t="s">
        <v>47</v>
      </c>
      <c r="C2" s="17" t="s">
        <v>74</v>
      </c>
      <c r="D2" s="18" t="s">
        <v>69</v>
      </c>
      <c r="E2" s="19" t="s">
        <v>74</v>
      </c>
      <c r="F2" s="20" t="s">
        <v>69</v>
      </c>
      <c r="G2" s="21" t="s">
        <v>40</v>
      </c>
      <c r="H2" s="22" t="s">
        <v>31</v>
      </c>
      <c r="I2" s="22" t="s">
        <v>45</v>
      </c>
      <c r="J2" s="21" t="s">
        <v>3</v>
      </c>
      <c r="K2" s="23" t="s">
        <v>42</v>
      </c>
      <c r="L2" s="355" t="s">
        <v>0</v>
      </c>
      <c r="M2" s="356"/>
      <c r="N2" s="356"/>
      <c r="O2" s="356"/>
      <c r="P2" s="356"/>
      <c r="Q2" s="357"/>
    </row>
    <row r="3" spans="1:17" s="177" customFormat="1" x14ac:dyDescent="0.3">
      <c r="A3" s="233" t="s">
        <v>89</v>
      </c>
      <c r="B3" s="229" t="s">
        <v>75</v>
      </c>
      <c r="C3" s="153"/>
      <c r="D3" s="154"/>
      <c r="E3" s="155"/>
      <c r="F3" s="230"/>
      <c r="G3" s="132" t="str">
        <f t="shared" ref="G3:G32" si="0">IF(AND(C3=0,E3=0,D3=0,F3=0),"休",IF(OR(C3=0,E3=0,),"시간확인",IF(C3&gt;E3,IF(D3&gt;0,((24-C3-1)+E3)+(((60-D3)+F3)/60),((24-C3)+E3)+((D3+F3)/60)),IF(D3&gt;0,(E3-C3-1)+(((60-D3)+F3)/60),(E3-C3)+((D3+F3)/60)))))</f>
        <v>休</v>
      </c>
      <c r="H3" s="231"/>
      <c r="I3" s="231"/>
      <c r="J3" s="231"/>
      <c r="K3" s="232"/>
      <c r="L3" s="358"/>
      <c r="M3" s="359"/>
      <c r="N3" s="359"/>
      <c r="O3" s="359"/>
      <c r="P3" s="359"/>
      <c r="Q3" s="360"/>
    </row>
    <row r="4" spans="1:17" x14ac:dyDescent="0.3">
      <c r="A4" s="234" t="s">
        <v>83</v>
      </c>
      <c r="B4" s="228" t="s">
        <v>70</v>
      </c>
      <c r="C4" s="134"/>
      <c r="D4" s="135"/>
      <c r="E4" s="136"/>
      <c r="F4" s="137"/>
      <c r="G4" s="138" t="str">
        <f t="shared" si="0"/>
        <v>休</v>
      </c>
      <c r="H4" s="139"/>
      <c r="I4" s="139"/>
      <c r="J4" s="139"/>
      <c r="K4" s="140"/>
      <c r="L4" s="358"/>
      <c r="M4" s="359"/>
      <c r="N4" s="359"/>
      <c r="O4" s="359"/>
      <c r="P4" s="359"/>
      <c r="Q4" s="360"/>
    </row>
    <row r="5" spans="1:17" s="177" customFormat="1" x14ac:dyDescent="0.3">
      <c r="A5" s="234" t="s">
        <v>80</v>
      </c>
      <c r="B5" s="228" t="s">
        <v>73</v>
      </c>
      <c r="C5" s="134"/>
      <c r="D5" s="135"/>
      <c r="E5" s="136"/>
      <c r="F5" s="137"/>
      <c r="G5" s="138" t="str">
        <f t="shared" si="0"/>
        <v>休</v>
      </c>
      <c r="H5" s="139"/>
      <c r="I5" s="139"/>
      <c r="J5" s="139"/>
      <c r="K5" s="140"/>
      <c r="L5" s="358"/>
      <c r="M5" s="359"/>
      <c r="N5" s="359"/>
      <c r="O5" s="359"/>
      <c r="P5" s="359"/>
      <c r="Q5" s="360"/>
    </row>
    <row r="6" spans="1:17" s="178" customFormat="1" x14ac:dyDescent="0.3">
      <c r="A6" s="234" t="s">
        <v>79</v>
      </c>
      <c r="B6" s="228" t="s">
        <v>72</v>
      </c>
      <c r="C6" s="181"/>
      <c r="D6" s="182"/>
      <c r="E6" s="183"/>
      <c r="F6" s="184"/>
      <c r="G6" s="185" t="str">
        <f t="shared" si="0"/>
        <v>休</v>
      </c>
      <c r="H6" s="186"/>
      <c r="I6" s="186"/>
      <c r="J6" s="186"/>
      <c r="K6" s="140"/>
      <c r="L6" s="358"/>
      <c r="M6" s="359"/>
      <c r="N6" s="359"/>
      <c r="O6" s="359"/>
      <c r="P6" s="359"/>
      <c r="Q6" s="360"/>
    </row>
    <row r="7" spans="1:17" x14ac:dyDescent="0.3">
      <c r="A7" s="234" t="s">
        <v>88</v>
      </c>
      <c r="B7" s="228" t="s">
        <v>67</v>
      </c>
      <c r="C7" s="195"/>
      <c r="D7" s="195"/>
      <c r="E7" s="195"/>
      <c r="F7" s="195"/>
      <c r="G7" s="195" t="str">
        <f t="shared" si="0"/>
        <v>休</v>
      </c>
      <c r="H7" s="195"/>
      <c r="I7" s="195"/>
      <c r="J7" s="195"/>
      <c r="K7" s="140"/>
      <c r="L7" s="358"/>
      <c r="M7" s="359"/>
      <c r="N7" s="359"/>
      <c r="O7" s="359"/>
      <c r="P7" s="359"/>
      <c r="Q7" s="360"/>
    </row>
    <row r="8" spans="1:17" s="176" customFormat="1" x14ac:dyDescent="0.3">
      <c r="A8" s="234" t="s">
        <v>82</v>
      </c>
      <c r="B8" s="228" t="s">
        <v>68</v>
      </c>
      <c r="C8" s="134"/>
      <c r="D8" s="135"/>
      <c r="E8" s="136"/>
      <c r="F8" s="137"/>
      <c r="G8" s="138" t="str">
        <f t="shared" si="0"/>
        <v>休</v>
      </c>
      <c r="H8" s="139"/>
      <c r="I8" s="139"/>
      <c r="J8" s="139"/>
      <c r="K8" s="140"/>
      <c r="L8" s="358"/>
      <c r="M8" s="359"/>
      <c r="N8" s="359"/>
      <c r="O8" s="359"/>
      <c r="P8" s="359"/>
      <c r="Q8" s="360"/>
    </row>
    <row r="9" spans="1:17" s="178" customFormat="1" x14ac:dyDescent="0.3">
      <c r="A9" s="235" t="s">
        <v>86</v>
      </c>
      <c r="B9" s="236" t="s">
        <v>71</v>
      </c>
      <c r="C9" s="237"/>
      <c r="D9" s="238"/>
      <c r="E9" s="239"/>
      <c r="F9" s="240"/>
      <c r="G9" s="241" t="str">
        <f t="shared" si="0"/>
        <v>休</v>
      </c>
      <c r="H9" s="242"/>
      <c r="I9" s="242"/>
      <c r="J9" s="242"/>
      <c r="K9" s="243"/>
      <c r="L9" s="358"/>
      <c r="M9" s="359"/>
      <c r="N9" s="359"/>
      <c r="O9" s="359"/>
      <c r="P9" s="359"/>
      <c r="Q9" s="360"/>
    </row>
    <row r="10" spans="1:17" s="177" customFormat="1" x14ac:dyDescent="0.3">
      <c r="A10" s="233" t="s">
        <v>84</v>
      </c>
      <c r="B10" s="229" t="s">
        <v>75</v>
      </c>
      <c r="C10" s="157"/>
      <c r="D10" s="157"/>
      <c r="E10" s="157"/>
      <c r="F10" s="157"/>
      <c r="G10" s="132" t="str">
        <f t="shared" si="0"/>
        <v>休</v>
      </c>
      <c r="H10" s="157"/>
      <c r="I10" s="157"/>
      <c r="J10" s="157"/>
      <c r="K10" s="158"/>
      <c r="L10" s="358"/>
      <c r="M10" s="359"/>
      <c r="N10" s="359"/>
      <c r="O10" s="359"/>
      <c r="P10" s="359"/>
      <c r="Q10" s="360"/>
    </row>
    <row r="11" spans="1:17" x14ac:dyDescent="0.3">
      <c r="A11" s="234" t="s">
        <v>81</v>
      </c>
      <c r="B11" s="228" t="s">
        <v>70</v>
      </c>
      <c r="C11" s="134"/>
      <c r="D11" s="135"/>
      <c r="E11" s="136"/>
      <c r="F11" s="137"/>
      <c r="G11" s="138" t="str">
        <f t="shared" si="0"/>
        <v>休</v>
      </c>
      <c r="H11" s="139"/>
      <c r="I11" s="139"/>
      <c r="J11" s="139"/>
      <c r="K11" s="140"/>
      <c r="L11" s="358"/>
      <c r="M11" s="359"/>
      <c r="N11" s="359"/>
      <c r="O11" s="359"/>
      <c r="P11" s="359"/>
      <c r="Q11" s="360"/>
    </row>
    <row r="12" spans="1:17" s="177" customFormat="1" x14ac:dyDescent="0.3">
      <c r="A12" s="234" t="s">
        <v>85</v>
      </c>
      <c r="B12" s="228" t="s">
        <v>73</v>
      </c>
      <c r="C12" s="134"/>
      <c r="D12" s="135"/>
      <c r="E12" s="136"/>
      <c r="F12" s="137"/>
      <c r="G12" s="138" t="str">
        <f t="shared" si="0"/>
        <v>休</v>
      </c>
      <c r="H12" s="139"/>
      <c r="I12" s="139"/>
      <c r="J12" s="139"/>
      <c r="K12" s="140"/>
      <c r="L12" s="358"/>
      <c r="M12" s="359"/>
      <c r="N12" s="359"/>
      <c r="O12" s="359"/>
      <c r="P12" s="359"/>
      <c r="Q12" s="360"/>
    </row>
    <row r="13" spans="1:17" s="178" customFormat="1" x14ac:dyDescent="0.3">
      <c r="A13" s="234" t="s">
        <v>87</v>
      </c>
      <c r="B13" s="228" t="s">
        <v>72</v>
      </c>
      <c r="C13" s="134"/>
      <c r="D13" s="135"/>
      <c r="E13" s="136"/>
      <c r="F13" s="137"/>
      <c r="G13" s="185" t="str">
        <f t="shared" si="0"/>
        <v>休</v>
      </c>
      <c r="H13" s="186"/>
      <c r="I13" s="186"/>
      <c r="J13" s="186"/>
      <c r="K13" s="187"/>
      <c r="L13" s="358"/>
      <c r="M13" s="359"/>
      <c r="N13" s="359"/>
      <c r="O13" s="359"/>
      <c r="P13" s="359"/>
      <c r="Q13" s="360"/>
    </row>
    <row r="14" spans="1:17" s="189" customFormat="1" x14ac:dyDescent="0.3">
      <c r="A14" s="234" t="s">
        <v>103</v>
      </c>
      <c r="B14" s="228" t="s">
        <v>67</v>
      </c>
      <c r="C14" s="134"/>
      <c r="D14" s="135"/>
      <c r="E14" s="136"/>
      <c r="F14" s="137"/>
      <c r="G14" s="195" t="str">
        <f t="shared" si="0"/>
        <v>休</v>
      </c>
      <c r="H14" s="195"/>
      <c r="I14" s="195"/>
      <c r="J14" s="195"/>
      <c r="K14" s="195"/>
      <c r="L14" s="361"/>
      <c r="M14" s="362"/>
      <c r="N14" s="362"/>
      <c r="O14" s="362"/>
      <c r="P14" s="362"/>
      <c r="Q14" s="363"/>
    </row>
    <row r="15" spans="1:17" s="189" customFormat="1" x14ac:dyDescent="0.3">
      <c r="A15" s="234" t="s">
        <v>96</v>
      </c>
      <c r="B15" s="228" t="s">
        <v>68</v>
      </c>
      <c r="C15" s="195"/>
      <c r="D15" s="195"/>
      <c r="E15" s="195"/>
      <c r="F15" s="195"/>
      <c r="G15" s="195" t="str">
        <f t="shared" si="0"/>
        <v>休</v>
      </c>
      <c r="H15" s="195"/>
      <c r="I15" s="195"/>
      <c r="J15" s="195"/>
      <c r="K15" s="195"/>
      <c r="L15" s="361"/>
      <c r="M15" s="362"/>
      <c r="N15" s="362"/>
      <c r="O15" s="362"/>
      <c r="P15" s="362"/>
      <c r="Q15" s="363"/>
    </row>
    <row r="16" spans="1:17" s="189" customFormat="1" x14ac:dyDescent="0.3">
      <c r="A16" s="235" t="s">
        <v>97</v>
      </c>
      <c r="B16" s="236" t="s">
        <v>71</v>
      </c>
      <c r="C16" s="244"/>
      <c r="D16" s="244"/>
      <c r="E16" s="244"/>
      <c r="F16" s="244"/>
      <c r="G16" s="244" t="str">
        <f t="shared" si="0"/>
        <v>休</v>
      </c>
      <c r="H16" s="244"/>
      <c r="I16" s="244"/>
      <c r="J16" s="244"/>
      <c r="K16" s="244"/>
      <c r="L16" s="361"/>
      <c r="M16" s="362"/>
      <c r="N16" s="362"/>
      <c r="O16" s="362"/>
      <c r="P16" s="362"/>
      <c r="Q16" s="363"/>
    </row>
    <row r="17" spans="1:17" s="189" customFormat="1" x14ac:dyDescent="0.3">
      <c r="A17" s="233" t="s">
        <v>100</v>
      </c>
      <c r="B17" s="229" t="s">
        <v>75</v>
      </c>
      <c r="C17" s="153"/>
      <c r="D17" s="154"/>
      <c r="E17" s="155"/>
      <c r="F17" s="156"/>
      <c r="G17" s="246" t="str">
        <f t="shared" si="0"/>
        <v>休</v>
      </c>
      <c r="H17" s="157"/>
      <c r="I17" s="157"/>
      <c r="J17" s="157"/>
      <c r="K17" s="157"/>
      <c r="L17" s="358"/>
      <c r="M17" s="359"/>
      <c r="N17" s="359"/>
      <c r="O17" s="359"/>
      <c r="P17" s="359"/>
      <c r="Q17" s="360"/>
    </row>
    <row r="18" spans="1:17" x14ac:dyDescent="0.3">
      <c r="A18" s="234" t="s">
        <v>90</v>
      </c>
      <c r="B18" s="228" t="s">
        <v>70</v>
      </c>
      <c r="C18" s="134"/>
      <c r="D18" s="135"/>
      <c r="E18" s="136"/>
      <c r="F18" s="137"/>
      <c r="G18" s="138" t="str">
        <f t="shared" si="0"/>
        <v>休</v>
      </c>
      <c r="H18" s="139"/>
      <c r="I18" s="139"/>
      <c r="J18" s="139"/>
      <c r="K18" s="140"/>
      <c r="L18" s="358"/>
      <c r="M18" s="359"/>
      <c r="N18" s="359"/>
      <c r="O18" s="359"/>
      <c r="P18" s="359"/>
      <c r="Q18" s="360"/>
    </row>
    <row r="19" spans="1:17" s="177" customFormat="1" x14ac:dyDescent="0.3">
      <c r="A19" s="234" t="s">
        <v>104</v>
      </c>
      <c r="B19" s="228" t="s">
        <v>73</v>
      </c>
      <c r="C19" s="134"/>
      <c r="D19" s="135"/>
      <c r="E19" s="136"/>
      <c r="F19" s="137"/>
      <c r="G19" s="138" t="str">
        <f t="shared" si="0"/>
        <v>休</v>
      </c>
      <c r="H19" s="139"/>
      <c r="I19" s="139"/>
      <c r="J19" s="139"/>
      <c r="K19" s="140"/>
      <c r="L19" s="358"/>
      <c r="M19" s="359"/>
      <c r="N19" s="359"/>
      <c r="O19" s="359"/>
      <c r="P19" s="359"/>
      <c r="Q19" s="360"/>
    </row>
    <row r="20" spans="1:17" s="178" customFormat="1" x14ac:dyDescent="0.3">
      <c r="A20" s="234" t="s">
        <v>102</v>
      </c>
      <c r="B20" s="228" t="s">
        <v>72</v>
      </c>
      <c r="C20" s="134"/>
      <c r="D20" s="135"/>
      <c r="E20" s="136"/>
      <c r="F20" s="137"/>
      <c r="G20" s="138" t="str">
        <f t="shared" si="0"/>
        <v>休</v>
      </c>
      <c r="H20" s="139"/>
      <c r="I20" s="139"/>
      <c r="J20" s="139"/>
      <c r="K20" s="140"/>
      <c r="L20" s="358"/>
      <c r="M20" s="359"/>
      <c r="N20" s="359"/>
      <c r="O20" s="359"/>
      <c r="P20" s="359"/>
      <c r="Q20" s="360"/>
    </row>
    <row r="21" spans="1:17" x14ac:dyDescent="0.3">
      <c r="A21" s="234" t="s">
        <v>91</v>
      </c>
      <c r="B21" s="228" t="s">
        <v>67</v>
      </c>
      <c r="C21" s="134"/>
      <c r="D21" s="135"/>
      <c r="E21" s="136"/>
      <c r="F21" s="137"/>
      <c r="G21" s="138" t="str">
        <f t="shared" si="0"/>
        <v>休</v>
      </c>
      <c r="H21" s="139"/>
      <c r="I21" s="139"/>
      <c r="J21" s="139"/>
      <c r="K21" s="140"/>
      <c r="L21" s="358"/>
      <c r="M21" s="359"/>
      <c r="N21" s="359"/>
      <c r="O21" s="359"/>
      <c r="P21" s="359"/>
      <c r="Q21" s="360"/>
    </row>
    <row r="22" spans="1:17" s="176" customFormat="1" x14ac:dyDescent="0.3">
      <c r="A22" s="234" t="s">
        <v>95</v>
      </c>
      <c r="B22" s="228" t="s">
        <v>68</v>
      </c>
      <c r="C22" s="134"/>
      <c r="D22" s="135"/>
      <c r="E22" s="136"/>
      <c r="F22" s="137"/>
      <c r="G22" s="138" t="str">
        <f t="shared" si="0"/>
        <v>休</v>
      </c>
      <c r="H22" s="139"/>
      <c r="I22" s="139"/>
      <c r="J22" s="139"/>
      <c r="K22" s="140"/>
      <c r="L22" s="358"/>
      <c r="M22" s="359"/>
      <c r="N22" s="359"/>
      <c r="O22" s="359"/>
      <c r="P22" s="359"/>
      <c r="Q22" s="360"/>
    </row>
    <row r="23" spans="1:17" s="178" customFormat="1" x14ac:dyDescent="0.3">
      <c r="A23" s="235" t="s">
        <v>98</v>
      </c>
      <c r="B23" s="236" t="s">
        <v>71</v>
      </c>
      <c r="C23" s="237"/>
      <c r="D23" s="238"/>
      <c r="E23" s="239"/>
      <c r="F23" s="240"/>
      <c r="G23" s="241" t="str">
        <f t="shared" si="0"/>
        <v>休</v>
      </c>
      <c r="H23" s="242"/>
      <c r="I23" s="242"/>
      <c r="J23" s="242"/>
      <c r="K23" s="243"/>
      <c r="L23" s="358"/>
      <c r="M23" s="359"/>
      <c r="N23" s="359"/>
      <c r="O23" s="359"/>
      <c r="P23" s="359"/>
      <c r="Q23" s="360"/>
    </row>
    <row r="24" spans="1:17" s="177" customFormat="1" x14ac:dyDescent="0.3">
      <c r="A24" s="233" t="s">
        <v>99</v>
      </c>
      <c r="B24" s="229" t="s">
        <v>75</v>
      </c>
      <c r="C24" s="153"/>
      <c r="D24" s="154"/>
      <c r="E24" s="155"/>
      <c r="F24" s="156"/>
      <c r="G24" s="132" t="str">
        <f t="shared" si="0"/>
        <v>休</v>
      </c>
      <c r="H24" s="157"/>
      <c r="I24" s="157"/>
      <c r="J24" s="157"/>
      <c r="K24" s="158"/>
      <c r="L24" s="358"/>
      <c r="M24" s="359"/>
      <c r="N24" s="359"/>
      <c r="O24" s="359"/>
      <c r="P24" s="359"/>
      <c r="Q24" s="360"/>
    </row>
    <row r="25" spans="1:17" x14ac:dyDescent="0.3">
      <c r="A25" s="234" t="s">
        <v>101</v>
      </c>
      <c r="B25" s="228" t="s">
        <v>70</v>
      </c>
      <c r="C25" s="134"/>
      <c r="D25" s="135"/>
      <c r="E25" s="136"/>
      <c r="F25" s="137"/>
      <c r="G25" s="138" t="str">
        <f t="shared" si="0"/>
        <v>休</v>
      </c>
      <c r="H25" s="139"/>
      <c r="I25" s="139"/>
      <c r="J25" s="139"/>
      <c r="K25" s="140"/>
      <c r="L25" s="358"/>
      <c r="M25" s="359"/>
      <c r="N25" s="359"/>
      <c r="O25" s="359"/>
      <c r="P25" s="359"/>
      <c r="Q25" s="360"/>
    </row>
    <row r="26" spans="1:17" s="177" customFormat="1" x14ac:dyDescent="0.3">
      <c r="A26" s="234" t="s">
        <v>92</v>
      </c>
      <c r="B26" s="228" t="s">
        <v>73</v>
      </c>
      <c r="C26" s="134"/>
      <c r="D26" s="135"/>
      <c r="E26" s="136"/>
      <c r="F26" s="137"/>
      <c r="G26" s="138" t="str">
        <f t="shared" si="0"/>
        <v>休</v>
      </c>
      <c r="H26" s="139"/>
      <c r="I26" s="139"/>
      <c r="J26" s="139"/>
      <c r="K26" s="140"/>
      <c r="L26" s="358"/>
      <c r="M26" s="359"/>
      <c r="N26" s="359"/>
      <c r="O26" s="359"/>
      <c r="P26" s="359"/>
      <c r="Q26" s="360"/>
    </row>
    <row r="27" spans="1:17" s="178" customFormat="1" x14ac:dyDescent="0.3">
      <c r="A27" s="234" t="s">
        <v>105</v>
      </c>
      <c r="B27" s="228" t="s">
        <v>72</v>
      </c>
      <c r="C27" s="134"/>
      <c r="D27" s="135"/>
      <c r="E27" s="136"/>
      <c r="F27" s="137"/>
      <c r="G27" s="138" t="str">
        <f t="shared" si="0"/>
        <v>休</v>
      </c>
      <c r="H27" s="139"/>
      <c r="I27" s="139"/>
      <c r="J27" s="139"/>
      <c r="K27" s="140"/>
      <c r="L27" s="358"/>
      <c r="M27" s="359"/>
      <c r="N27" s="359"/>
      <c r="O27" s="359"/>
      <c r="P27" s="359"/>
      <c r="Q27" s="360"/>
    </row>
    <row r="28" spans="1:17" x14ac:dyDescent="0.3">
      <c r="A28" s="234" t="s">
        <v>93</v>
      </c>
      <c r="B28" s="228" t="s">
        <v>67</v>
      </c>
      <c r="C28" s="134"/>
      <c r="D28" s="135"/>
      <c r="E28" s="136"/>
      <c r="F28" s="137"/>
      <c r="G28" s="138" t="str">
        <f t="shared" si="0"/>
        <v>休</v>
      </c>
      <c r="H28" s="139"/>
      <c r="I28" s="139"/>
      <c r="J28" s="139"/>
      <c r="K28" s="140"/>
      <c r="L28" s="358"/>
      <c r="M28" s="359"/>
      <c r="N28" s="359"/>
      <c r="O28" s="359"/>
      <c r="P28" s="359"/>
      <c r="Q28" s="360"/>
    </row>
    <row r="29" spans="1:17" s="176" customFormat="1" x14ac:dyDescent="0.3">
      <c r="A29" s="234" t="s">
        <v>94</v>
      </c>
      <c r="B29" s="228" t="s">
        <v>68</v>
      </c>
      <c r="C29" s="134"/>
      <c r="D29" s="135"/>
      <c r="E29" s="136"/>
      <c r="F29" s="137"/>
      <c r="G29" s="138" t="str">
        <f t="shared" si="0"/>
        <v>休</v>
      </c>
      <c r="H29" s="139"/>
      <c r="I29" s="139"/>
      <c r="J29" s="139"/>
      <c r="K29" s="140"/>
      <c r="L29" s="358"/>
      <c r="M29" s="359"/>
      <c r="N29" s="359"/>
      <c r="O29" s="359"/>
      <c r="P29" s="359"/>
      <c r="Q29" s="360"/>
    </row>
    <row r="30" spans="1:17" s="178" customFormat="1" x14ac:dyDescent="0.3">
      <c r="A30" s="235" t="s">
        <v>106</v>
      </c>
      <c r="B30" s="236" t="s">
        <v>71</v>
      </c>
      <c r="C30" s="245"/>
      <c r="D30" s="238"/>
      <c r="E30" s="239"/>
      <c r="F30" s="240"/>
      <c r="G30" s="241" t="str">
        <f t="shared" si="0"/>
        <v>休</v>
      </c>
      <c r="H30" s="242"/>
      <c r="I30" s="242"/>
      <c r="J30" s="242"/>
      <c r="K30" s="243"/>
      <c r="L30" s="364"/>
      <c r="M30" s="365"/>
      <c r="N30" s="365"/>
      <c r="O30" s="365"/>
      <c r="P30" s="365"/>
      <c r="Q30" s="366"/>
    </row>
    <row r="31" spans="1:17" s="177" customFormat="1" x14ac:dyDescent="0.3">
      <c r="A31" s="233" t="s">
        <v>107</v>
      </c>
      <c r="B31" s="229" t="s">
        <v>75</v>
      </c>
      <c r="C31" s="159"/>
      <c r="D31" s="154"/>
      <c r="E31" s="155"/>
      <c r="F31" s="156"/>
      <c r="G31" s="132" t="str">
        <f t="shared" si="0"/>
        <v>休</v>
      </c>
      <c r="H31" s="157"/>
      <c r="I31" s="157"/>
      <c r="J31" s="157"/>
      <c r="K31" s="158"/>
      <c r="L31" s="193"/>
      <c r="M31" s="193"/>
      <c r="N31" s="193"/>
      <c r="O31" s="193"/>
      <c r="P31" s="193"/>
      <c r="Q31" s="193"/>
    </row>
    <row r="32" spans="1:17" x14ac:dyDescent="0.3">
      <c r="A32" s="234" t="s">
        <v>108</v>
      </c>
      <c r="B32" s="228" t="s">
        <v>70</v>
      </c>
      <c r="C32" s="141"/>
      <c r="D32" s="135"/>
      <c r="E32" s="136"/>
      <c r="F32" s="137"/>
      <c r="G32" s="138" t="str">
        <f t="shared" si="0"/>
        <v>休</v>
      </c>
      <c r="H32" s="139"/>
      <c r="I32" s="139"/>
      <c r="J32" s="139"/>
      <c r="K32" s="140"/>
      <c r="L32" s="179"/>
      <c r="M32" s="179"/>
      <c r="N32" s="179"/>
      <c r="O32" s="179"/>
      <c r="P32" s="179"/>
      <c r="Q32" s="179"/>
    </row>
    <row r="33" spans="1:17" x14ac:dyDescent="0.3">
      <c r="A33" s="10"/>
      <c r="B33" s="24"/>
      <c r="C33" s="10"/>
      <c r="D33" s="12"/>
      <c r="E33" s="10"/>
      <c r="F33" s="10"/>
      <c r="G33" s="25">
        <f>SUM(G3:G32)</f>
        <v>0</v>
      </c>
      <c r="H33" s="26">
        <f>SUM(H3:H32)</f>
        <v>0</v>
      </c>
      <c r="I33" s="27">
        <f>SUM(I3:I32)</f>
        <v>0</v>
      </c>
      <c r="J33" s="27">
        <f>SUM(J3:J32)</f>
        <v>0</v>
      </c>
      <c r="K33" s="10"/>
      <c r="L33" s="10"/>
      <c r="M33" s="10"/>
      <c r="N33" s="10"/>
      <c r="O33" s="10"/>
      <c r="P33" s="10"/>
      <c r="Q33" s="10"/>
    </row>
  </sheetData>
  <mergeCells count="1">
    <mergeCell ref="L2:Q30"/>
  </mergeCells>
  <phoneticPr fontId="26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Q34"/>
  <sheetViews>
    <sheetView zoomScale="80" zoomScaleNormal="80" workbookViewId="0">
      <selection activeCell="I13" sqref="I13"/>
    </sheetView>
  </sheetViews>
  <sheetFormatPr defaultRowHeight="16.5" x14ac:dyDescent="0.3"/>
  <cols>
    <col min="1" max="1" width="10.625" bestFit="1" customWidth="1"/>
    <col min="3" max="3" width="8.875" bestFit="1" customWidth="1"/>
    <col min="5" max="5" width="8.875" bestFit="1" customWidth="1"/>
  </cols>
  <sheetData>
    <row r="1" spans="1:17" ht="17.25" thickBot="1" x14ac:dyDescent="0.35">
      <c r="A1" s="10"/>
      <c r="B1" s="10"/>
      <c r="C1" s="11" t="s">
        <v>48</v>
      </c>
      <c r="D1" s="12"/>
      <c r="E1" s="13" t="s">
        <v>49</v>
      </c>
      <c r="F1" s="14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17.25" customHeight="1" thickBot="1" x14ac:dyDescent="0.35">
      <c r="A2" s="15" t="s">
        <v>44</v>
      </c>
      <c r="B2" s="16" t="s">
        <v>47</v>
      </c>
      <c r="C2" s="17" t="s">
        <v>74</v>
      </c>
      <c r="D2" s="18" t="s">
        <v>69</v>
      </c>
      <c r="E2" s="19" t="s">
        <v>74</v>
      </c>
      <c r="F2" s="20" t="s">
        <v>69</v>
      </c>
      <c r="G2" s="21" t="s">
        <v>40</v>
      </c>
      <c r="H2" s="22" t="s">
        <v>31</v>
      </c>
      <c r="I2" s="22" t="s">
        <v>45</v>
      </c>
      <c r="J2" s="21" t="s">
        <v>3</v>
      </c>
      <c r="K2" s="23" t="s">
        <v>42</v>
      </c>
      <c r="L2" s="355" t="s">
        <v>0</v>
      </c>
      <c r="M2" s="356"/>
      <c r="N2" s="356"/>
      <c r="O2" s="356"/>
      <c r="P2" s="356"/>
      <c r="Q2" s="357"/>
    </row>
    <row r="3" spans="1:17" s="177" customFormat="1" ht="17.25" thickTop="1" x14ac:dyDescent="0.3">
      <c r="A3" s="272">
        <v>44928</v>
      </c>
      <c r="B3" s="279" t="s">
        <v>113</v>
      </c>
      <c r="C3" s="253">
        <v>20</v>
      </c>
      <c r="D3" s="254">
        <v>30</v>
      </c>
      <c r="E3" s="255">
        <v>1</v>
      </c>
      <c r="F3" s="260"/>
      <c r="G3" s="257">
        <f t="shared" ref="G3:G32" si="0">IF(AND(C3=0,E3=0,D3=0,F3=0),"休",IF(OR(C3=0,E3=0,),"시간확인",IF(C3&gt;E3,IF(D3&gt;0,((24-C3-1)+E3)+(((60-D3)+F3)/60),((24-C3)+E3)+((D3+F3)/60)),IF(D3&gt;0,(E3-C3-1)+(((60-D3)+F3)/60),(E3-C3)+((D3+F3)/60)))))</f>
        <v>4.5</v>
      </c>
      <c r="H3" s="261">
        <v>1</v>
      </c>
      <c r="I3" s="261"/>
      <c r="J3" s="261"/>
      <c r="K3" s="262"/>
      <c r="L3" s="358"/>
      <c r="M3" s="359"/>
      <c r="N3" s="359"/>
      <c r="O3" s="359"/>
      <c r="P3" s="359"/>
      <c r="Q3" s="360"/>
    </row>
    <row r="4" spans="1:17" s="178" customFormat="1" x14ac:dyDescent="0.3">
      <c r="A4" s="272">
        <v>44929</v>
      </c>
      <c r="B4" s="279" t="s">
        <v>114</v>
      </c>
      <c r="C4" s="253">
        <v>20</v>
      </c>
      <c r="D4" s="254"/>
      <c r="E4" s="255">
        <v>3</v>
      </c>
      <c r="F4" s="260"/>
      <c r="G4" s="267">
        <f t="shared" si="0"/>
        <v>7</v>
      </c>
      <c r="H4" s="268">
        <v>1</v>
      </c>
      <c r="I4" s="268"/>
      <c r="J4" s="268"/>
      <c r="K4" s="270"/>
      <c r="L4" s="358"/>
      <c r="M4" s="359"/>
      <c r="N4" s="359"/>
      <c r="O4" s="359"/>
      <c r="P4" s="359"/>
      <c r="Q4" s="360"/>
    </row>
    <row r="5" spans="1:17" s="248" customFormat="1" x14ac:dyDescent="0.3">
      <c r="A5" s="272">
        <v>44930</v>
      </c>
      <c r="B5" s="279" t="s">
        <v>115</v>
      </c>
      <c r="C5" s="253">
        <v>20</v>
      </c>
      <c r="D5" s="254"/>
      <c r="E5" s="255">
        <v>3</v>
      </c>
      <c r="F5" s="260">
        <v>30</v>
      </c>
      <c r="G5" s="269">
        <f t="shared" si="0"/>
        <v>7.5</v>
      </c>
      <c r="H5" s="269">
        <v>1</v>
      </c>
      <c r="I5" s="269"/>
      <c r="J5" s="269"/>
      <c r="K5" s="269"/>
      <c r="L5" s="361"/>
      <c r="M5" s="362"/>
      <c r="N5" s="362"/>
      <c r="O5" s="362"/>
      <c r="P5" s="362"/>
      <c r="Q5" s="363"/>
    </row>
    <row r="6" spans="1:17" s="250" customFormat="1" x14ac:dyDescent="0.3">
      <c r="A6" s="272">
        <v>44931</v>
      </c>
      <c r="B6" s="279" t="s">
        <v>116</v>
      </c>
      <c r="C6" s="269">
        <v>20</v>
      </c>
      <c r="D6" s="269"/>
      <c r="E6" s="269">
        <v>2</v>
      </c>
      <c r="F6" s="269"/>
      <c r="G6" s="269">
        <f t="shared" si="0"/>
        <v>6</v>
      </c>
      <c r="H6" s="269">
        <v>1</v>
      </c>
      <c r="I6" s="269"/>
      <c r="J6" s="269"/>
      <c r="K6" s="269"/>
      <c r="L6" s="361"/>
      <c r="M6" s="362"/>
      <c r="N6" s="362"/>
      <c r="O6" s="362"/>
      <c r="P6" s="362"/>
      <c r="Q6" s="363"/>
    </row>
    <row r="7" spans="1:17" s="189" customFormat="1" x14ac:dyDescent="0.3">
      <c r="A7" s="272">
        <v>44932</v>
      </c>
      <c r="B7" s="279" t="s">
        <v>110</v>
      </c>
      <c r="C7" s="269">
        <v>20</v>
      </c>
      <c r="D7" s="269"/>
      <c r="E7" s="269">
        <v>4</v>
      </c>
      <c r="F7" s="269"/>
      <c r="G7" s="269">
        <f t="shared" si="0"/>
        <v>8</v>
      </c>
      <c r="H7" s="269">
        <v>1</v>
      </c>
      <c r="I7" s="269"/>
      <c r="J7" s="269"/>
      <c r="K7" s="269"/>
      <c r="L7" s="361"/>
      <c r="M7" s="362"/>
      <c r="N7" s="362"/>
      <c r="O7" s="362"/>
      <c r="P7" s="362"/>
      <c r="Q7" s="363"/>
    </row>
    <row r="8" spans="1:17" s="189" customFormat="1" x14ac:dyDescent="0.3">
      <c r="A8" s="272">
        <v>44933</v>
      </c>
      <c r="B8" s="290" t="s">
        <v>111</v>
      </c>
      <c r="C8" s="291"/>
      <c r="D8" s="292"/>
      <c r="E8" s="293"/>
      <c r="F8" s="294"/>
      <c r="G8" s="298" t="str">
        <f t="shared" si="0"/>
        <v>休</v>
      </c>
      <c r="H8" s="296"/>
      <c r="I8" s="296"/>
      <c r="J8" s="296"/>
      <c r="K8" s="296"/>
      <c r="L8" s="358"/>
      <c r="M8" s="359"/>
      <c r="N8" s="359"/>
      <c r="O8" s="359"/>
      <c r="P8" s="359"/>
      <c r="Q8" s="360"/>
    </row>
    <row r="9" spans="1:17" x14ac:dyDescent="0.3">
      <c r="A9" s="272">
        <v>44934</v>
      </c>
      <c r="B9" s="289" t="s">
        <v>112</v>
      </c>
      <c r="C9" s="153"/>
      <c r="D9" s="154"/>
      <c r="E9" s="155"/>
      <c r="F9" s="156"/>
      <c r="G9" s="132" t="str">
        <f t="shared" si="0"/>
        <v>休</v>
      </c>
      <c r="H9" s="157"/>
      <c r="I9" s="157"/>
      <c r="J9" s="157"/>
      <c r="K9" s="158"/>
      <c r="L9" s="358"/>
      <c r="M9" s="359"/>
      <c r="N9" s="359"/>
      <c r="O9" s="359"/>
      <c r="P9" s="359"/>
      <c r="Q9" s="360"/>
    </row>
    <row r="10" spans="1:17" s="177" customFormat="1" x14ac:dyDescent="0.3">
      <c r="A10" s="272">
        <v>44935</v>
      </c>
      <c r="B10" s="279" t="s">
        <v>113</v>
      </c>
      <c r="C10" s="253"/>
      <c r="D10" s="254"/>
      <c r="E10" s="255"/>
      <c r="F10" s="260"/>
      <c r="G10" s="257" t="str">
        <f t="shared" si="0"/>
        <v>休</v>
      </c>
      <c r="H10" s="261"/>
      <c r="I10" s="261"/>
      <c r="J10" s="261"/>
      <c r="K10" s="262"/>
      <c r="L10" s="358"/>
      <c r="M10" s="359"/>
      <c r="N10" s="359"/>
      <c r="O10" s="359"/>
      <c r="P10" s="359"/>
      <c r="Q10" s="360"/>
    </row>
    <row r="11" spans="1:17" s="178" customFormat="1" x14ac:dyDescent="0.3">
      <c r="A11" s="272">
        <v>44936</v>
      </c>
      <c r="B11" s="279" t="s">
        <v>114</v>
      </c>
      <c r="C11" s="253"/>
      <c r="D11" s="254"/>
      <c r="E11" s="255"/>
      <c r="F11" s="260"/>
      <c r="G11" s="257" t="str">
        <f t="shared" si="0"/>
        <v>休</v>
      </c>
      <c r="H11" s="261"/>
      <c r="I11" s="261"/>
      <c r="J11" s="261"/>
      <c r="K11" s="262"/>
      <c r="L11" s="358"/>
      <c r="M11" s="359"/>
      <c r="N11" s="359"/>
      <c r="O11" s="359"/>
      <c r="P11" s="359"/>
      <c r="Q11" s="360"/>
    </row>
    <row r="12" spans="1:17" s="247" customFormat="1" x14ac:dyDescent="0.3">
      <c r="A12" s="272">
        <v>44937</v>
      </c>
      <c r="B12" s="279" t="s">
        <v>115</v>
      </c>
      <c r="C12" s="253"/>
      <c r="D12" s="254"/>
      <c r="E12" s="255"/>
      <c r="F12" s="260"/>
      <c r="G12" s="257" t="str">
        <f t="shared" si="0"/>
        <v>休</v>
      </c>
      <c r="H12" s="261"/>
      <c r="I12" s="261"/>
      <c r="J12" s="261"/>
      <c r="K12" s="262"/>
      <c r="L12" s="358"/>
      <c r="M12" s="359"/>
      <c r="N12" s="359"/>
      <c r="O12" s="359"/>
      <c r="P12" s="359"/>
      <c r="Q12" s="360"/>
    </row>
    <row r="13" spans="1:17" s="249" customFormat="1" x14ac:dyDescent="0.3">
      <c r="A13" s="272">
        <v>44938</v>
      </c>
      <c r="B13" s="279" t="s">
        <v>116</v>
      </c>
      <c r="C13" s="253"/>
      <c r="D13" s="254"/>
      <c r="E13" s="255"/>
      <c r="F13" s="260"/>
      <c r="G13" s="257" t="str">
        <f t="shared" si="0"/>
        <v>休</v>
      </c>
      <c r="H13" s="261"/>
      <c r="I13" s="261"/>
      <c r="J13" s="261"/>
      <c r="K13" s="262"/>
      <c r="L13" s="358"/>
      <c r="M13" s="359"/>
      <c r="N13" s="359"/>
      <c r="O13" s="359"/>
      <c r="P13" s="359"/>
      <c r="Q13" s="360"/>
    </row>
    <row r="14" spans="1:17" s="178" customFormat="1" x14ac:dyDescent="0.3">
      <c r="A14" s="272">
        <v>44939</v>
      </c>
      <c r="B14" s="279" t="s">
        <v>110</v>
      </c>
      <c r="C14" s="253"/>
      <c r="D14" s="254"/>
      <c r="E14" s="255"/>
      <c r="F14" s="260"/>
      <c r="G14" s="257" t="str">
        <f t="shared" si="0"/>
        <v>休</v>
      </c>
      <c r="H14" s="261"/>
      <c r="I14" s="261"/>
      <c r="J14" s="261"/>
      <c r="K14" s="262"/>
      <c r="L14" s="358"/>
      <c r="M14" s="359"/>
      <c r="N14" s="359"/>
      <c r="O14" s="359"/>
      <c r="P14" s="359"/>
      <c r="Q14" s="360"/>
    </row>
    <row r="15" spans="1:17" s="177" customFormat="1" x14ac:dyDescent="0.3">
      <c r="A15" s="272">
        <v>44940</v>
      </c>
      <c r="B15" s="290" t="s">
        <v>111</v>
      </c>
      <c r="C15" s="291"/>
      <c r="D15" s="292"/>
      <c r="E15" s="293"/>
      <c r="F15" s="294"/>
      <c r="G15" s="295" t="str">
        <f t="shared" si="0"/>
        <v>休</v>
      </c>
      <c r="H15" s="296"/>
      <c r="I15" s="296"/>
      <c r="J15" s="296"/>
      <c r="K15" s="297"/>
      <c r="L15" s="358"/>
      <c r="M15" s="359"/>
      <c r="N15" s="359"/>
      <c r="O15" s="359"/>
      <c r="P15" s="359"/>
      <c r="Q15" s="360"/>
    </row>
    <row r="16" spans="1:17" x14ac:dyDescent="0.3">
      <c r="A16" s="272">
        <v>44941</v>
      </c>
      <c r="B16" s="289" t="s">
        <v>112</v>
      </c>
      <c r="C16" s="153"/>
      <c r="D16" s="154"/>
      <c r="E16" s="155"/>
      <c r="F16" s="156"/>
      <c r="G16" s="132" t="str">
        <f t="shared" si="0"/>
        <v>休</v>
      </c>
      <c r="H16" s="157"/>
      <c r="I16" s="157"/>
      <c r="J16" s="157"/>
      <c r="K16" s="158"/>
      <c r="L16" s="358"/>
      <c r="M16" s="359"/>
      <c r="N16" s="359"/>
      <c r="O16" s="359"/>
      <c r="P16" s="359"/>
      <c r="Q16" s="360"/>
    </row>
    <row r="17" spans="1:17" s="177" customFormat="1" x14ac:dyDescent="0.3">
      <c r="A17" s="272">
        <v>44942</v>
      </c>
      <c r="B17" s="279" t="s">
        <v>113</v>
      </c>
      <c r="C17" s="253"/>
      <c r="D17" s="254"/>
      <c r="E17" s="255"/>
      <c r="F17" s="260"/>
      <c r="G17" s="257" t="str">
        <f t="shared" si="0"/>
        <v>休</v>
      </c>
      <c r="H17" s="261"/>
      <c r="I17" s="261"/>
      <c r="J17" s="261"/>
      <c r="K17" s="262"/>
      <c r="L17" s="358"/>
      <c r="M17" s="359"/>
      <c r="N17" s="359"/>
      <c r="O17" s="359"/>
      <c r="P17" s="359"/>
      <c r="Q17" s="360"/>
    </row>
    <row r="18" spans="1:17" s="178" customFormat="1" x14ac:dyDescent="0.3">
      <c r="A18" s="272">
        <v>44943</v>
      </c>
      <c r="B18" s="279" t="s">
        <v>114</v>
      </c>
      <c r="C18" s="253"/>
      <c r="D18" s="254"/>
      <c r="E18" s="255"/>
      <c r="F18" s="260"/>
      <c r="G18" s="257" t="str">
        <f t="shared" si="0"/>
        <v>休</v>
      </c>
      <c r="H18" s="261"/>
      <c r="I18" s="261"/>
      <c r="J18" s="261"/>
      <c r="K18" s="262"/>
      <c r="L18" s="358"/>
      <c r="M18" s="359"/>
      <c r="N18" s="359"/>
      <c r="O18" s="359"/>
      <c r="P18" s="359"/>
      <c r="Q18" s="360"/>
    </row>
    <row r="19" spans="1:17" s="178" customFormat="1" x14ac:dyDescent="0.3">
      <c r="A19" s="272">
        <v>44944</v>
      </c>
      <c r="B19" s="279" t="s">
        <v>72</v>
      </c>
      <c r="C19" s="253"/>
      <c r="D19" s="254"/>
      <c r="E19" s="255"/>
      <c r="F19" s="260"/>
      <c r="G19" s="257" t="str">
        <f t="shared" si="0"/>
        <v>休</v>
      </c>
      <c r="H19" s="261"/>
      <c r="I19" s="261"/>
      <c r="J19" s="261"/>
      <c r="K19" s="262"/>
      <c r="L19" s="358"/>
      <c r="M19" s="359"/>
      <c r="N19" s="359"/>
      <c r="O19" s="359"/>
      <c r="P19" s="359"/>
      <c r="Q19" s="360"/>
    </row>
    <row r="20" spans="1:17" s="178" customFormat="1" x14ac:dyDescent="0.3">
      <c r="A20" s="272">
        <v>44945</v>
      </c>
      <c r="B20" s="279" t="s">
        <v>67</v>
      </c>
      <c r="C20" s="253"/>
      <c r="D20" s="254"/>
      <c r="E20" s="255"/>
      <c r="F20" s="260"/>
      <c r="G20" s="257" t="str">
        <f t="shared" si="0"/>
        <v>休</v>
      </c>
      <c r="H20" s="261"/>
      <c r="I20" s="261"/>
      <c r="J20" s="261"/>
      <c r="K20" s="262"/>
      <c r="L20" s="358"/>
      <c r="M20" s="359"/>
      <c r="N20" s="359"/>
      <c r="O20" s="359"/>
      <c r="P20" s="359"/>
      <c r="Q20" s="360"/>
    </row>
    <row r="21" spans="1:17" s="247" customFormat="1" x14ac:dyDescent="0.3">
      <c r="A21" s="272">
        <v>44946</v>
      </c>
      <c r="B21" s="279" t="s">
        <v>68</v>
      </c>
      <c r="C21" s="253"/>
      <c r="D21" s="254"/>
      <c r="E21" s="255"/>
      <c r="F21" s="260"/>
      <c r="G21" s="257" t="str">
        <f t="shared" si="0"/>
        <v>休</v>
      </c>
      <c r="H21" s="261"/>
      <c r="I21" s="261"/>
      <c r="J21" s="261"/>
      <c r="K21" s="262"/>
      <c r="L21" s="358"/>
      <c r="M21" s="359"/>
      <c r="N21" s="359"/>
      <c r="O21" s="359"/>
      <c r="P21" s="359"/>
      <c r="Q21" s="360"/>
    </row>
    <row r="22" spans="1:17" s="247" customFormat="1" x14ac:dyDescent="0.3">
      <c r="A22" s="272">
        <v>44947</v>
      </c>
      <c r="B22" s="290" t="s">
        <v>111</v>
      </c>
      <c r="C22" s="291"/>
      <c r="D22" s="292"/>
      <c r="E22" s="293"/>
      <c r="F22" s="294"/>
      <c r="G22" s="295" t="str">
        <f t="shared" si="0"/>
        <v>休</v>
      </c>
      <c r="H22" s="296"/>
      <c r="I22" s="296"/>
      <c r="J22" s="296"/>
      <c r="K22" s="297"/>
      <c r="L22" s="358"/>
      <c r="M22" s="359"/>
      <c r="N22" s="359"/>
      <c r="O22" s="359"/>
      <c r="P22" s="359"/>
      <c r="Q22" s="360"/>
    </row>
    <row r="23" spans="1:17" s="249" customFormat="1" x14ac:dyDescent="0.3">
      <c r="A23" s="272">
        <v>44948</v>
      </c>
      <c r="B23" s="289" t="s">
        <v>112</v>
      </c>
      <c r="C23" s="153"/>
      <c r="D23" s="154"/>
      <c r="E23" s="155"/>
      <c r="F23" s="156"/>
      <c r="G23" s="132" t="str">
        <f t="shared" si="0"/>
        <v>休</v>
      </c>
      <c r="H23" s="157"/>
      <c r="I23" s="157"/>
      <c r="J23" s="157"/>
      <c r="K23" s="158"/>
      <c r="L23" s="358"/>
      <c r="M23" s="359"/>
      <c r="N23" s="359"/>
      <c r="O23" s="359"/>
      <c r="P23" s="359"/>
      <c r="Q23" s="360"/>
    </row>
    <row r="24" spans="1:17" s="249" customFormat="1" x14ac:dyDescent="0.3">
      <c r="A24" s="272">
        <v>44949</v>
      </c>
      <c r="B24" s="279" t="s">
        <v>70</v>
      </c>
      <c r="C24" s="273"/>
      <c r="D24" s="254"/>
      <c r="E24" s="255"/>
      <c r="F24" s="260"/>
      <c r="G24" s="257" t="str">
        <f t="shared" si="0"/>
        <v>休</v>
      </c>
      <c r="H24" s="261"/>
      <c r="I24" s="261"/>
      <c r="J24" s="268"/>
      <c r="K24" s="299"/>
      <c r="L24" s="358"/>
      <c r="M24" s="359"/>
      <c r="N24" s="359"/>
      <c r="O24" s="359"/>
      <c r="P24" s="359"/>
      <c r="Q24" s="360"/>
    </row>
    <row r="25" spans="1:17" s="249" customFormat="1" x14ac:dyDescent="0.3">
      <c r="A25" s="272">
        <v>44950</v>
      </c>
      <c r="B25" s="279" t="s">
        <v>73</v>
      </c>
      <c r="C25" s="174"/>
      <c r="D25" s="31"/>
      <c r="E25" s="32"/>
      <c r="F25" s="33"/>
      <c r="G25" s="34" t="str">
        <f t="shared" si="0"/>
        <v>休</v>
      </c>
      <c r="H25" s="35"/>
      <c r="I25" s="35"/>
      <c r="J25" s="35"/>
      <c r="K25" s="36"/>
      <c r="L25" s="358"/>
      <c r="M25" s="359"/>
      <c r="N25" s="359"/>
      <c r="O25" s="359"/>
      <c r="P25" s="359"/>
      <c r="Q25" s="360"/>
    </row>
    <row r="26" spans="1:17" s="249" customFormat="1" x14ac:dyDescent="0.3">
      <c r="A26" s="272">
        <v>44951</v>
      </c>
      <c r="B26" s="279" t="s">
        <v>72</v>
      </c>
      <c r="C26" s="174"/>
      <c r="D26" s="31"/>
      <c r="E26" s="32"/>
      <c r="F26" s="33"/>
      <c r="G26" s="34" t="str">
        <f t="shared" si="0"/>
        <v>休</v>
      </c>
      <c r="H26" s="35"/>
      <c r="I26" s="35"/>
      <c r="J26" s="35"/>
      <c r="K26" s="36"/>
      <c r="L26" s="358"/>
      <c r="M26" s="359"/>
      <c r="N26" s="359"/>
      <c r="O26" s="359"/>
      <c r="P26" s="359"/>
      <c r="Q26" s="360"/>
    </row>
    <row r="27" spans="1:17" s="249" customFormat="1" x14ac:dyDescent="0.3">
      <c r="A27" s="272">
        <v>44952</v>
      </c>
      <c r="B27" s="279" t="s">
        <v>67</v>
      </c>
      <c r="C27" s="273"/>
      <c r="D27" s="254"/>
      <c r="E27" s="255"/>
      <c r="F27" s="260"/>
      <c r="G27" s="257" t="str">
        <f t="shared" si="0"/>
        <v>休</v>
      </c>
      <c r="H27" s="261"/>
      <c r="I27" s="261"/>
      <c r="J27" s="268"/>
      <c r="K27" s="299"/>
      <c r="L27" s="358"/>
      <c r="M27" s="359"/>
      <c r="N27" s="359"/>
      <c r="O27" s="359"/>
      <c r="P27" s="359"/>
      <c r="Q27" s="360"/>
    </row>
    <row r="28" spans="1:17" s="249" customFormat="1" x14ac:dyDescent="0.3">
      <c r="A28" s="272">
        <v>44953</v>
      </c>
      <c r="B28" s="279" t="s">
        <v>68</v>
      </c>
      <c r="C28" s="273"/>
      <c r="D28" s="254"/>
      <c r="E28" s="255"/>
      <c r="F28" s="260"/>
      <c r="G28" s="257"/>
      <c r="H28" s="261"/>
      <c r="I28" s="261"/>
      <c r="J28" s="268"/>
      <c r="K28" s="299"/>
      <c r="L28" s="358"/>
      <c r="M28" s="359"/>
      <c r="N28" s="359"/>
      <c r="O28" s="359"/>
      <c r="P28" s="359"/>
      <c r="Q28" s="360"/>
    </row>
    <row r="29" spans="1:17" s="249" customFormat="1" x14ac:dyDescent="0.3">
      <c r="A29" s="272">
        <v>44954</v>
      </c>
      <c r="B29" s="290" t="s">
        <v>111</v>
      </c>
      <c r="C29" s="291"/>
      <c r="D29" s="292"/>
      <c r="E29" s="293"/>
      <c r="F29" s="294"/>
      <c r="G29" s="295" t="str">
        <f t="shared" ref="G29:G30" si="1">IF(AND(C29=0,E29=0,D29=0,F29=0),"休",IF(OR(C29=0,E29=0,),"시간확인",IF(C29&gt;E29,IF(D29&gt;0,((24-C29-1)+E29)+(((60-D29)+F29)/60),((24-C29)+E29)+((D29+F29)/60)),IF(D29&gt;0,(E29-C29-1)+(((60-D29)+F29)/60),(E29-C29)+((D29+F29)/60)))))</f>
        <v>休</v>
      </c>
      <c r="H29" s="296"/>
      <c r="I29" s="296"/>
      <c r="J29" s="296"/>
      <c r="K29" s="297"/>
      <c r="L29" s="358"/>
      <c r="M29" s="359"/>
      <c r="N29" s="359"/>
      <c r="O29" s="359"/>
      <c r="P29" s="359"/>
      <c r="Q29" s="360"/>
    </row>
    <row r="30" spans="1:17" s="249" customFormat="1" x14ac:dyDescent="0.3">
      <c r="A30" s="272">
        <v>44955</v>
      </c>
      <c r="B30" s="289" t="s">
        <v>112</v>
      </c>
      <c r="C30" s="153"/>
      <c r="D30" s="154"/>
      <c r="E30" s="155"/>
      <c r="F30" s="156"/>
      <c r="G30" s="132" t="str">
        <f t="shared" si="1"/>
        <v>休</v>
      </c>
      <c r="H30" s="157"/>
      <c r="I30" s="157"/>
      <c r="J30" s="157"/>
      <c r="K30" s="158"/>
      <c r="L30" s="358"/>
      <c r="M30" s="359"/>
      <c r="N30" s="359"/>
      <c r="O30" s="359"/>
      <c r="P30" s="359"/>
      <c r="Q30" s="360"/>
    </row>
    <row r="31" spans="1:17" s="249" customFormat="1" x14ac:dyDescent="0.3">
      <c r="A31" s="272">
        <v>44956</v>
      </c>
      <c r="B31" s="279" t="s">
        <v>70</v>
      </c>
      <c r="C31" s="273"/>
      <c r="D31" s="254"/>
      <c r="E31" s="255"/>
      <c r="F31" s="260"/>
      <c r="G31" s="257"/>
      <c r="H31" s="261"/>
      <c r="I31" s="261"/>
      <c r="J31" s="268"/>
      <c r="K31" s="299"/>
      <c r="L31" s="358"/>
      <c r="M31" s="359"/>
      <c r="N31" s="359"/>
      <c r="O31" s="359"/>
      <c r="P31" s="359"/>
      <c r="Q31" s="360"/>
    </row>
    <row r="32" spans="1:17" s="249" customFormat="1" x14ac:dyDescent="0.3">
      <c r="A32" s="272">
        <v>44957</v>
      </c>
      <c r="B32" s="279" t="s">
        <v>73</v>
      </c>
      <c r="C32" s="273"/>
      <c r="D32" s="254"/>
      <c r="E32" s="255"/>
      <c r="F32" s="260"/>
      <c r="G32" s="257" t="str">
        <f t="shared" si="0"/>
        <v>休</v>
      </c>
      <c r="H32" s="261"/>
      <c r="I32" s="261"/>
      <c r="J32" s="268"/>
      <c r="K32" s="299"/>
      <c r="L32" s="358"/>
      <c r="M32" s="359"/>
      <c r="N32" s="359"/>
      <c r="O32" s="359"/>
      <c r="P32" s="359"/>
      <c r="Q32" s="360"/>
    </row>
    <row r="33" spans="1:17" ht="17.25" thickBot="1" x14ac:dyDescent="0.35">
      <c r="A33" s="10"/>
      <c r="B33" s="24"/>
      <c r="C33" s="10"/>
      <c r="D33" s="12"/>
      <c r="E33" s="10"/>
      <c r="F33" s="10"/>
      <c r="G33" s="25">
        <f>SUM(G3:G32)</f>
        <v>33</v>
      </c>
      <c r="H33" s="26">
        <f>SUM(H3:H32)</f>
        <v>5</v>
      </c>
      <c r="I33" s="27">
        <f>SUM(I3:I32)</f>
        <v>0</v>
      </c>
      <c r="J33" s="27">
        <f>SUM(J3:J32)</f>
        <v>0</v>
      </c>
      <c r="K33" s="10"/>
      <c r="L33" s="10"/>
      <c r="M33" s="10"/>
      <c r="N33" s="10"/>
      <c r="O33" s="10"/>
      <c r="P33" s="10"/>
      <c r="Q33" s="10"/>
    </row>
    <row r="34" spans="1:17" ht="17.25" thickTop="1" x14ac:dyDescent="0.3"/>
  </sheetData>
  <mergeCells count="1">
    <mergeCell ref="L2:Q32"/>
  </mergeCells>
  <phoneticPr fontId="26" type="noConversion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D13" sqref="D13"/>
    </sheetView>
  </sheetViews>
  <sheetFormatPr defaultRowHeight="16.5" x14ac:dyDescent="0.3"/>
  <sheetData/>
  <phoneticPr fontId="26" type="noConversion"/>
  <pageMargins left="0.7" right="0.7" top="0.75" bottom="0.75" header="0.3" footer="0.3"/>
  <pageSetup paperSize="9"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6.5" x14ac:dyDescent="0.3"/>
  <sheetData/>
  <phoneticPr fontId="26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Q34"/>
  <sheetViews>
    <sheetView zoomScale="80" zoomScaleNormal="80" workbookViewId="0">
      <selection activeCell="J6" sqref="J6"/>
    </sheetView>
  </sheetViews>
  <sheetFormatPr defaultRowHeight="16.5" x14ac:dyDescent="0.3"/>
  <cols>
    <col min="1" max="1" width="10.625" bestFit="1" customWidth="1"/>
    <col min="3" max="3" width="8.875" bestFit="1" customWidth="1"/>
    <col min="5" max="5" width="8.875" bestFit="1" customWidth="1"/>
  </cols>
  <sheetData>
    <row r="1" spans="1:17" ht="17.25" thickBot="1" x14ac:dyDescent="0.35">
      <c r="A1" s="10"/>
      <c r="B1" s="10"/>
      <c r="C1" s="11" t="s">
        <v>48</v>
      </c>
      <c r="D1" s="12"/>
      <c r="E1" s="13" t="s">
        <v>49</v>
      </c>
      <c r="F1" s="14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17.25" customHeight="1" thickBot="1" x14ac:dyDescent="0.35">
      <c r="A2" s="15" t="s">
        <v>44</v>
      </c>
      <c r="B2" s="16" t="s">
        <v>47</v>
      </c>
      <c r="C2" s="17" t="s">
        <v>74</v>
      </c>
      <c r="D2" s="18" t="s">
        <v>69</v>
      </c>
      <c r="E2" s="19" t="s">
        <v>74</v>
      </c>
      <c r="F2" s="20" t="s">
        <v>69</v>
      </c>
      <c r="G2" s="21" t="s">
        <v>40</v>
      </c>
      <c r="H2" s="22" t="s">
        <v>31</v>
      </c>
      <c r="I2" s="22" t="s">
        <v>45</v>
      </c>
      <c r="J2" s="21" t="s">
        <v>3</v>
      </c>
      <c r="K2" s="23" t="s">
        <v>42</v>
      </c>
      <c r="L2" s="355" t="s">
        <v>0</v>
      </c>
      <c r="M2" s="356"/>
      <c r="N2" s="356"/>
      <c r="O2" s="356"/>
      <c r="P2" s="356"/>
      <c r="Q2" s="357"/>
    </row>
    <row r="3" spans="1:17" s="177" customFormat="1" ht="17.25" thickTop="1" x14ac:dyDescent="0.3">
      <c r="A3" s="272">
        <v>44928</v>
      </c>
      <c r="B3" s="279" t="s">
        <v>113</v>
      </c>
      <c r="C3" s="253"/>
      <c r="D3" s="254"/>
      <c r="E3" s="255"/>
      <c r="F3" s="260"/>
      <c r="G3" s="257" t="str">
        <f t="shared" ref="G3:G32" si="0">IF(AND(C3=0,E3=0,D3=0,F3=0),"休",IF(OR(C3=0,E3=0,),"시간확인",IF(C3&gt;E3,IF(D3&gt;0,((24-C3-1)+E3)+(((60-D3)+F3)/60),((24-C3)+E3)+((D3+F3)/60)),IF(D3&gt;0,(E3-C3-1)+(((60-D3)+F3)/60),(E3-C3)+((D3+F3)/60)))))</f>
        <v>休</v>
      </c>
      <c r="H3" s="261"/>
      <c r="I3" s="261"/>
      <c r="J3" s="261"/>
      <c r="K3" s="262"/>
      <c r="L3" s="358"/>
      <c r="M3" s="359"/>
      <c r="N3" s="359"/>
      <c r="O3" s="359"/>
      <c r="P3" s="359"/>
      <c r="Q3" s="360"/>
    </row>
    <row r="4" spans="1:17" s="178" customFormat="1" x14ac:dyDescent="0.3">
      <c r="A4" s="272">
        <v>44929</v>
      </c>
      <c r="B4" s="279" t="s">
        <v>114</v>
      </c>
      <c r="C4" s="253">
        <v>20</v>
      </c>
      <c r="D4" s="254"/>
      <c r="E4" s="255">
        <v>1</v>
      </c>
      <c r="F4" s="260"/>
      <c r="G4" s="267">
        <f t="shared" si="0"/>
        <v>5</v>
      </c>
      <c r="H4" s="268">
        <v>1</v>
      </c>
      <c r="I4" s="268"/>
      <c r="J4" s="268"/>
      <c r="K4" s="270"/>
      <c r="L4" s="358"/>
      <c r="M4" s="359"/>
      <c r="N4" s="359"/>
      <c r="O4" s="359"/>
      <c r="P4" s="359"/>
      <c r="Q4" s="360"/>
    </row>
    <row r="5" spans="1:17" s="248" customFormat="1" x14ac:dyDescent="0.3">
      <c r="A5" s="272">
        <v>44930</v>
      </c>
      <c r="B5" s="279" t="s">
        <v>115</v>
      </c>
      <c r="C5" s="253">
        <v>20</v>
      </c>
      <c r="D5" s="254"/>
      <c r="E5" s="255">
        <v>3</v>
      </c>
      <c r="F5" s="260"/>
      <c r="G5" s="269">
        <f t="shared" si="0"/>
        <v>7</v>
      </c>
      <c r="H5" s="269">
        <v>1</v>
      </c>
      <c r="I5" s="269"/>
      <c r="J5" s="269"/>
      <c r="K5" s="269"/>
      <c r="L5" s="361"/>
      <c r="M5" s="362"/>
      <c r="N5" s="362"/>
      <c r="O5" s="362"/>
      <c r="P5" s="362"/>
      <c r="Q5" s="363"/>
    </row>
    <row r="6" spans="1:17" s="250" customFormat="1" x14ac:dyDescent="0.3">
      <c r="A6" s="272">
        <v>44931</v>
      </c>
      <c r="B6" s="279" t="s">
        <v>116</v>
      </c>
      <c r="C6" s="269">
        <v>20</v>
      </c>
      <c r="D6" s="269">
        <v>30</v>
      </c>
      <c r="E6" s="269">
        <v>2</v>
      </c>
      <c r="F6" s="269"/>
      <c r="G6" s="269">
        <f t="shared" si="0"/>
        <v>5.5</v>
      </c>
      <c r="H6" s="269">
        <v>1</v>
      </c>
      <c r="I6" s="269"/>
      <c r="J6" s="269"/>
      <c r="K6" s="269"/>
      <c r="L6" s="361"/>
      <c r="M6" s="362"/>
      <c r="N6" s="362"/>
      <c r="O6" s="362"/>
      <c r="P6" s="362"/>
      <c r="Q6" s="363"/>
    </row>
    <row r="7" spans="1:17" s="189" customFormat="1" x14ac:dyDescent="0.3">
      <c r="A7" s="272">
        <v>44932</v>
      </c>
      <c r="B7" s="279" t="s">
        <v>110</v>
      </c>
      <c r="C7" s="269">
        <v>21</v>
      </c>
      <c r="D7" s="269"/>
      <c r="E7" s="269">
        <v>1</v>
      </c>
      <c r="F7" s="269"/>
      <c r="G7" s="269">
        <f t="shared" si="0"/>
        <v>4</v>
      </c>
      <c r="H7" s="269">
        <v>1</v>
      </c>
      <c r="I7" s="269"/>
      <c r="J7" s="269"/>
      <c r="K7" s="269"/>
      <c r="L7" s="361"/>
      <c r="M7" s="362"/>
      <c r="N7" s="362"/>
      <c r="O7" s="362"/>
      <c r="P7" s="362"/>
      <c r="Q7" s="363"/>
    </row>
    <row r="8" spans="1:17" s="189" customFormat="1" x14ac:dyDescent="0.3">
      <c r="A8" s="272">
        <v>44933</v>
      </c>
      <c r="B8" s="290" t="s">
        <v>111</v>
      </c>
      <c r="C8" s="291"/>
      <c r="D8" s="292"/>
      <c r="E8" s="293"/>
      <c r="F8" s="294"/>
      <c r="G8" s="298" t="str">
        <f t="shared" si="0"/>
        <v>休</v>
      </c>
      <c r="H8" s="296"/>
      <c r="I8" s="296"/>
      <c r="J8" s="296"/>
      <c r="K8" s="296"/>
      <c r="L8" s="358"/>
      <c r="M8" s="359"/>
      <c r="N8" s="359"/>
      <c r="O8" s="359"/>
      <c r="P8" s="359"/>
      <c r="Q8" s="360"/>
    </row>
    <row r="9" spans="1:17" x14ac:dyDescent="0.3">
      <c r="A9" s="272">
        <v>44934</v>
      </c>
      <c r="B9" s="289" t="s">
        <v>112</v>
      </c>
      <c r="C9" s="153"/>
      <c r="D9" s="154"/>
      <c r="E9" s="155"/>
      <c r="F9" s="156"/>
      <c r="G9" s="132" t="str">
        <f t="shared" si="0"/>
        <v>休</v>
      </c>
      <c r="H9" s="157"/>
      <c r="I9" s="157"/>
      <c r="J9" s="157"/>
      <c r="K9" s="158"/>
      <c r="L9" s="358"/>
      <c r="M9" s="359"/>
      <c r="N9" s="359"/>
      <c r="O9" s="359"/>
      <c r="P9" s="359"/>
      <c r="Q9" s="360"/>
    </row>
    <row r="10" spans="1:17" s="177" customFormat="1" x14ac:dyDescent="0.3">
      <c r="A10" s="272">
        <v>44935</v>
      </c>
      <c r="B10" s="279" t="s">
        <v>113</v>
      </c>
      <c r="C10" s="253"/>
      <c r="D10" s="254"/>
      <c r="E10" s="255"/>
      <c r="F10" s="260"/>
      <c r="G10" s="257" t="str">
        <f t="shared" si="0"/>
        <v>休</v>
      </c>
      <c r="H10" s="261"/>
      <c r="I10" s="261"/>
      <c r="J10" s="261"/>
      <c r="K10" s="262"/>
      <c r="L10" s="358"/>
      <c r="M10" s="359"/>
      <c r="N10" s="359"/>
      <c r="O10" s="359"/>
      <c r="P10" s="359"/>
      <c r="Q10" s="360"/>
    </row>
    <row r="11" spans="1:17" s="178" customFormat="1" x14ac:dyDescent="0.3">
      <c r="A11" s="272">
        <v>44936</v>
      </c>
      <c r="B11" s="279" t="s">
        <v>114</v>
      </c>
      <c r="C11" s="253"/>
      <c r="D11" s="254"/>
      <c r="E11" s="255"/>
      <c r="F11" s="260"/>
      <c r="G11" s="257" t="str">
        <f t="shared" si="0"/>
        <v>休</v>
      </c>
      <c r="H11" s="261"/>
      <c r="I11" s="261"/>
      <c r="J11" s="261"/>
      <c r="K11" s="262"/>
      <c r="L11" s="358"/>
      <c r="M11" s="359"/>
      <c r="N11" s="359"/>
      <c r="O11" s="359"/>
      <c r="P11" s="359"/>
      <c r="Q11" s="360"/>
    </row>
    <row r="12" spans="1:17" s="247" customFormat="1" x14ac:dyDescent="0.3">
      <c r="A12" s="272">
        <v>44937</v>
      </c>
      <c r="B12" s="279" t="s">
        <v>115</v>
      </c>
      <c r="C12" s="253"/>
      <c r="D12" s="254"/>
      <c r="E12" s="255"/>
      <c r="F12" s="260"/>
      <c r="G12" s="257" t="str">
        <f t="shared" si="0"/>
        <v>休</v>
      </c>
      <c r="H12" s="261"/>
      <c r="I12" s="261"/>
      <c r="J12" s="261"/>
      <c r="K12" s="262"/>
      <c r="L12" s="358"/>
      <c r="M12" s="359"/>
      <c r="N12" s="359"/>
      <c r="O12" s="359"/>
      <c r="P12" s="359"/>
      <c r="Q12" s="360"/>
    </row>
    <row r="13" spans="1:17" s="249" customFormat="1" x14ac:dyDescent="0.3">
      <c r="A13" s="272">
        <v>44938</v>
      </c>
      <c r="B13" s="279" t="s">
        <v>116</v>
      </c>
      <c r="C13" s="253"/>
      <c r="D13" s="254"/>
      <c r="E13" s="255"/>
      <c r="F13" s="260"/>
      <c r="G13" s="257" t="str">
        <f t="shared" si="0"/>
        <v>休</v>
      </c>
      <c r="H13" s="261"/>
      <c r="I13" s="261"/>
      <c r="J13" s="261"/>
      <c r="K13" s="262"/>
      <c r="L13" s="358"/>
      <c r="M13" s="359"/>
      <c r="N13" s="359"/>
      <c r="O13" s="359"/>
      <c r="P13" s="359"/>
      <c r="Q13" s="360"/>
    </row>
    <row r="14" spans="1:17" s="178" customFormat="1" x14ac:dyDescent="0.3">
      <c r="A14" s="272">
        <v>44939</v>
      </c>
      <c r="B14" s="279" t="s">
        <v>110</v>
      </c>
      <c r="C14" s="253"/>
      <c r="D14" s="254"/>
      <c r="E14" s="255"/>
      <c r="F14" s="260"/>
      <c r="G14" s="257" t="str">
        <f t="shared" si="0"/>
        <v>休</v>
      </c>
      <c r="H14" s="261"/>
      <c r="I14" s="261"/>
      <c r="J14" s="261"/>
      <c r="K14" s="262"/>
      <c r="L14" s="358"/>
      <c r="M14" s="359"/>
      <c r="N14" s="359"/>
      <c r="O14" s="359"/>
      <c r="P14" s="359"/>
      <c r="Q14" s="360"/>
    </row>
    <row r="15" spans="1:17" s="177" customFormat="1" x14ac:dyDescent="0.3">
      <c r="A15" s="272">
        <v>44940</v>
      </c>
      <c r="B15" s="290" t="s">
        <v>111</v>
      </c>
      <c r="C15" s="291"/>
      <c r="D15" s="292"/>
      <c r="E15" s="293"/>
      <c r="F15" s="294"/>
      <c r="G15" s="295" t="str">
        <f t="shared" si="0"/>
        <v>休</v>
      </c>
      <c r="H15" s="296"/>
      <c r="I15" s="296"/>
      <c r="J15" s="296"/>
      <c r="K15" s="297"/>
      <c r="L15" s="358"/>
      <c r="M15" s="359"/>
      <c r="N15" s="359"/>
      <c r="O15" s="359"/>
      <c r="P15" s="359"/>
      <c r="Q15" s="360"/>
    </row>
    <row r="16" spans="1:17" x14ac:dyDescent="0.3">
      <c r="A16" s="272">
        <v>44941</v>
      </c>
      <c r="B16" s="289" t="s">
        <v>112</v>
      </c>
      <c r="C16" s="153"/>
      <c r="D16" s="154"/>
      <c r="E16" s="155"/>
      <c r="F16" s="156"/>
      <c r="G16" s="132" t="str">
        <f t="shared" si="0"/>
        <v>休</v>
      </c>
      <c r="H16" s="157"/>
      <c r="I16" s="157"/>
      <c r="J16" s="157"/>
      <c r="K16" s="158"/>
      <c r="L16" s="358"/>
      <c r="M16" s="359"/>
      <c r="N16" s="359"/>
      <c r="O16" s="359"/>
      <c r="P16" s="359"/>
      <c r="Q16" s="360"/>
    </row>
    <row r="17" spans="1:17" s="177" customFormat="1" x14ac:dyDescent="0.3">
      <c r="A17" s="272">
        <v>44942</v>
      </c>
      <c r="B17" s="279" t="s">
        <v>113</v>
      </c>
      <c r="C17" s="253"/>
      <c r="D17" s="254"/>
      <c r="E17" s="255"/>
      <c r="F17" s="260"/>
      <c r="G17" s="257" t="str">
        <f t="shared" si="0"/>
        <v>休</v>
      </c>
      <c r="H17" s="261"/>
      <c r="I17" s="261"/>
      <c r="J17" s="261"/>
      <c r="K17" s="262"/>
      <c r="L17" s="358"/>
      <c r="M17" s="359"/>
      <c r="N17" s="359"/>
      <c r="O17" s="359"/>
      <c r="P17" s="359"/>
      <c r="Q17" s="360"/>
    </row>
    <row r="18" spans="1:17" s="178" customFormat="1" x14ac:dyDescent="0.3">
      <c r="A18" s="272">
        <v>44943</v>
      </c>
      <c r="B18" s="279" t="s">
        <v>114</v>
      </c>
      <c r="C18" s="253"/>
      <c r="D18" s="254"/>
      <c r="E18" s="255"/>
      <c r="F18" s="260"/>
      <c r="G18" s="257" t="str">
        <f t="shared" si="0"/>
        <v>休</v>
      </c>
      <c r="H18" s="261"/>
      <c r="I18" s="261"/>
      <c r="J18" s="261"/>
      <c r="K18" s="262"/>
      <c r="L18" s="358"/>
      <c r="M18" s="359"/>
      <c r="N18" s="359"/>
      <c r="O18" s="359"/>
      <c r="P18" s="359"/>
      <c r="Q18" s="360"/>
    </row>
    <row r="19" spans="1:17" s="178" customFormat="1" x14ac:dyDescent="0.3">
      <c r="A19" s="272">
        <v>44944</v>
      </c>
      <c r="B19" s="279" t="s">
        <v>72</v>
      </c>
      <c r="C19" s="253"/>
      <c r="D19" s="254"/>
      <c r="E19" s="255"/>
      <c r="F19" s="260"/>
      <c r="G19" s="257" t="str">
        <f t="shared" si="0"/>
        <v>休</v>
      </c>
      <c r="H19" s="261"/>
      <c r="I19" s="261"/>
      <c r="J19" s="261"/>
      <c r="K19" s="262"/>
      <c r="L19" s="358"/>
      <c r="M19" s="359"/>
      <c r="N19" s="359"/>
      <c r="O19" s="359"/>
      <c r="P19" s="359"/>
      <c r="Q19" s="360"/>
    </row>
    <row r="20" spans="1:17" s="178" customFormat="1" x14ac:dyDescent="0.3">
      <c r="A20" s="272">
        <v>44945</v>
      </c>
      <c r="B20" s="279" t="s">
        <v>67</v>
      </c>
      <c r="C20" s="253"/>
      <c r="D20" s="254"/>
      <c r="E20" s="255"/>
      <c r="F20" s="260"/>
      <c r="G20" s="257" t="str">
        <f t="shared" si="0"/>
        <v>休</v>
      </c>
      <c r="H20" s="261"/>
      <c r="I20" s="261"/>
      <c r="J20" s="261"/>
      <c r="K20" s="262"/>
      <c r="L20" s="358"/>
      <c r="M20" s="359"/>
      <c r="N20" s="359"/>
      <c r="O20" s="359"/>
      <c r="P20" s="359"/>
      <c r="Q20" s="360"/>
    </row>
    <row r="21" spans="1:17" s="247" customFormat="1" x14ac:dyDescent="0.3">
      <c r="A21" s="272">
        <v>44946</v>
      </c>
      <c r="B21" s="279" t="s">
        <v>68</v>
      </c>
      <c r="C21" s="253"/>
      <c r="D21" s="254"/>
      <c r="E21" s="255"/>
      <c r="F21" s="260"/>
      <c r="G21" s="257" t="str">
        <f t="shared" si="0"/>
        <v>休</v>
      </c>
      <c r="H21" s="261"/>
      <c r="I21" s="261"/>
      <c r="J21" s="261"/>
      <c r="K21" s="262"/>
      <c r="L21" s="358"/>
      <c r="M21" s="359"/>
      <c r="N21" s="359"/>
      <c r="O21" s="359"/>
      <c r="P21" s="359"/>
      <c r="Q21" s="360"/>
    </row>
    <row r="22" spans="1:17" s="247" customFormat="1" x14ac:dyDescent="0.3">
      <c r="A22" s="272">
        <v>44947</v>
      </c>
      <c r="B22" s="290" t="s">
        <v>111</v>
      </c>
      <c r="C22" s="291"/>
      <c r="D22" s="292"/>
      <c r="E22" s="293"/>
      <c r="F22" s="294"/>
      <c r="G22" s="295" t="str">
        <f t="shared" si="0"/>
        <v>休</v>
      </c>
      <c r="H22" s="296"/>
      <c r="I22" s="296"/>
      <c r="J22" s="296"/>
      <c r="K22" s="297"/>
      <c r="L22" s="358"/>
      <c r="M22" s="359"/>
      <c r="N22" s="359"/>
      <c r="O22" s="359"/>
      <c r="P22" s="359"/>
      <c r="Q22" s="360"/>
    </row>
    <row r="23" spans="1:17" s="249" customFormat="1" x14ac:dyDescent="0.3">
      <c r="A23" s="272">
        <v>44948</v>
      </c>
      <c r="B23" s="289" t="s">
        <v>112</v>
      </c>
      <c r="C23" s="153"/>
      <c r="D23" s="154"/>
      <c r="E23" s="155"/>
      <c r="F23" s="156"/>
      <c r="G23" s="132" t="str">
        <f t="shared" si="0"/>
        <v>休</v>
      </c>
      <c r="H23" s="157"/>
      <c r="I23" s="157"/>
      <c r="J23" s="157"/>
      <c r="K23" s="158"/>
      <c r="L23" s="358"/>
      <c r="M23" s="359"/>
      <c r="N23" s="359"/>
      <c r="O23" s="359"/>
      <c r="P23" s="359"/>
      <c r="Q23" s="360"/>
    </row>
    <row r="24" spans="1:17" s="249" customFormat="1" x14ac:dyDescent="0.3">
      <c r="A24" s="272">
        <v>44949</v>
      </c>
      <c r="B24" s="279" t="s">
        <v>70</v>
      </c>
      <c r="C24" s="273"/>
      <c r="D24" s="254"/>
      <c r="E24" s="255"/>
      <c r="F24" s="260"/>
      <c r="G24" s="257" t="str">
        <f t="shared" si="0"/>
        <v>休</v>
      </c>
      <c r="H24" s="261"/>
      <c r="I24" s="261"/>
      <c r="J24" s="268"/>
      <c r="K24" s="299"/>
      <c r="L24" s="358"/>
      <c r="M24" s="359"/>
      <c r="N24" s="359"/>
      <c r="O24" s="359"/>
      <c r="P24" s="359"/>
      <c r="Q24" s="360"/>
    </row>
    <row r="25" spans="1:17" s="249" customFormat="1" x14ac:dyDescent="0.3">
      <c r="A25" s="272">
        <v>44950</v>
      </c>
      <c r="B25" s="279" t="s">
        <v>73</v>
      </c>
      <c r="C25" s="174"/>
      <c r="D25" s="31"/>
      <c r="E25" s="32"/>
      <c r="F25" s="33"/>
      <c r="G25" s="34" t="str">
        <f t="shared" si="0"/>
        <v>休</v>
      </c>
      <c r="H25" s="35"/>
      <c r="I25" s="35"/>
      <c r="J25" s="35"/>
      <c r="K25" s="36"/>
      <c r="L25" s="358"/>
      <c r="M25" s="359"/>
      <c r="N25" s="359"/>
      <c r="O25" s="359"/>
      <c r="P25" s="359"/>
      <c r="Q25" s="360"/>
    </row>
    <row r="26" spans="1:17" s="249" customFormat="1" x14ac:dyDescent="0.3">
      <c r="A26" s="272">
        <v>44951</v>
      </c>
      <c r="B26" s="279" t="s">
        <v>72</v>
      </c>
      <c r="C26" s="174"/>
      <c r="D26" s="31"/>
      <c r="E26" s="32"/>
      <c r="F26" s="33"/>
      <c r="G26" s="34" t="str">
        <f t="shared" si="0"/>
        <v>休</v>
      </c>
      <c r="H26" s="35"/>
      <c r="I26" s="35"/>
      <c r="J26" s="35"/>
      <c r="K26" s="36"/>
      <c r="L26" s="358"/>
      <c r="M26" s="359"/>
      <c r="N26" s="359"/>
      <c r="O26" s="359"/>
      <c r="P26" s="359"/>
      <c r="Q26" s="360"/>
    </row>
    <row r="27" spans="1:17" s="249" customFormat="1" x14ac:dyDescent="0.3">
      <c r="A27" s="272">
        <v>44952</v>
      </c>
      <c r="B27" s="279" t="s">
        <v>67</v>
      </c>
      <c r="C27" s="273"/>
      <c r="D27" s="254"/>
      <c r="E27" s="255"/>
      <c r="F27" s="260"/>
      <c r="G27" s="257" t="str">
        <f t="shared" si="0"/>
        <v>休</v>
      </c>
      <c r="H27" s="261"/>
      <c r="I27" s="261"/>
      <c r="J27" s="268"/>
      <c r="K27" s="299"/>
      <c r="L27" s="358"/>
      <c r="M27" s="359"/>
      <c r="N27" s="359"/>
      <c r="O27" s="359"/>
      <c r="P27" s="359"/>
      <c r="Q27" s="360"/>
    </row>
    <row r="28" spans="1:17" s="249" customFormat="1" x14ac:dyDescent="0.3">
      <c r="A28" s="272">
        <v>44953</v>
      </c>
      <c r="B28" s="279" t="s">
        <v>68</v>
      </c>
      <c r="C28" s="273"/>
      <c r="D28" s="254"/>
      <c r="E28" s="255"/>
      <c r="F28" s="260"/>
      <c r="G28" s="257"/>
      <c r="H28" s="261"/>
      <c r="I28" s="261"/>
      <c r="J28" s="268"/>
      <c r="K28" s="299"/>
      <c r="L28" s="358"/>
      <c r="M28" s="359"/>
      <c r="N28" s="359"/>
      <c r="O28" s="359"/>
      <c r="P28" s="359"/>
      <c r="Q28" s="360"/>
    </row>
    <row r="29" spans="1:17" s="249" customFormat="1" x14ac:dyDescent="0.3">
      <c r="A29" s="272">
        <v>44954</v>
      </c>
      <c r="B29" s="290" t="s">
        <v>111</v>
      </c>
      <c r="C29" s="291"/>
      <c r="D29" s="292"/>
      <c r="E29" s="293"/>
      <c r="F29" s="294"/>
      <c r="G29" s="295" t="str">
        <f t="shared" ref="G29:G30" si="1">IF(AND(C29=0,E29=0,D29=0,F29=0),"休",IF(OR(C29=0,E29=0,),"시간확인",IF(C29&gt;E29,IF(D29&gt;0,((24-C29-1)+E29)+(((60-D29)+F29)/60),((24-C29)+E29)+((D29+F29)/60)),IF(D29&gt;0,(E29-C29-1)+(((60-D29)+F29)/60),(E29-C29)+((D29+F29)/60)))))</f>
        <v>休</v>
      </c>
      <c r="H29" s="296"/>
      <c r="I29" s="296"/>
      <c r="J29" s="296"/>
      <c r="K29" s="297"/>
      <c r="L29" s="358"/>
      <c r="M29" s="359"/>
      <c r="N29" s="359"/>
      <c r="O29" s="359"/>
      <c r="P29" s="359"/>
      <c r="Q29" s="360"/>
    </row>
    <row r="30" spans="1:17" s="249" customFormat="1" x14ac:dyDescent="0.3">
      <c r="A30" s="272">
        <v>44955</v>
      </c>
      <c r="B30" s="289" t="s">
        <v>112</v>
      </c>
      <c r="C30" s="153"/>
      <c r="D30" s="154"/>
      <c r="E30" s="155"/>
      <c r="F30" s="156"/>
      <c r="G30" s="132" t="str">
        <f t="shared" si="1"/>
        <v>休</v>
      </c>
      <c r="H30" s="157"/>
      <c r="I30" s="157"/>
      <c r="J30" s="157"/>
      <c r="K30" s="158"/>
      <c r="L30" s="358"/>
      <c r="M30" s="359"/>
      <c r="N30" s="359"/>
      <c r="O30" s="359"/>
      <c r="P30" s="359"/>
      <c r="Q30" s="360"/>
    </row>
    <row r="31" spans="1:17" s="249" customFormat="1" x14ac:dyDescent="0.3">
      <c r="A31" s="272">
        <v>44956</v>
      </c>
      <c r="B31" s="279" t="s">
        <v>70</v>
      </c>
      <c r="C31" s="273"/>
      <c r="D31" s="254"/>
      <c r="E31" s="255"/>
      <c r="F31" s="260"/>
      <c r="G31" s="257"/>
      <c r="H31" s="261"/>
      <c r="I31" s="261"/>
      <c r="J31" s="268"/>
      <c r="K31" s="299"/>
      <c r="L31" s="358"/>
      <c r="M31" s="359"/>
      <c r="N31" s="359"/>
      <c r="O31" s="359"/>
      <c r="P31" s="359"/>
      <c r="Q31" s="360"/>
    </row>
    <row r="32" spans="1:17" s="249" customFormat="1" x14ac:dyDescent="0.3">
      <c r="A32" s="272">
        <v>44957</v>
      </c>
      <c r="B32" s="279" t="s">
        <v>73</v>
      </c>
      <c r="C32" s="273"/>
      <c r="D32" s="254"/>
      <c r="E32" s="255"/>
      <c r="F32" s="260"/>
      <c r="G32" s="257" t="str">
        <f t="shared" si="0"/>
        <v>休</v>
      </c>
      <c r="H32" s="261"/>
      <c r="I32" s="261"/>
      <c r="J32" s="268"/>
      <c r="K32" s="299"/>
      <c r="L32" s="358"/>
      <c r="M32" s="359"/>
      <c r="N32" s="359"/>
      <c r="O32" s="359"/>
      <c r="P32" s="359"/>
      <c r="Q32" s="360"/>
    </row>
    <row r="33" spans="1:17" ht="17.25" thickBot="1" x14ac:dyDescent="0.35">
      <c r="A33" s="10"/>
      <c r="B33" s="24"/>
      <c r="C33" s="10"/>
      <c r="D33" s="12"/>
      <c r="E33" s="10"/>
      <c r="F33" s="10"/>
      <c r="G33" s="25">
        <f>SUM(G3:G32)</f>
        <v>21.5</v>
      </c>
      <c r="H33" s="26">
        <f>SUM(H3:H32)</f>
        <v>4</v>
      </c>
      <c r="I33" s="27">
        <f>SUM(I3:I32)</f>
        <v>0</v>
      </c>
      <c r="J33" s="27">
        <f>SUM(J3:J32)</f>
        <v>0</v>
      </c>
      <c r="K33" s="10"/>
      <c r="L33" s="10"/>
      <c r="M33" s="10"/>
      <c r="N33" s="10"/>
      <c r="O33" s="10"/>
      <c r="P33" s="10"/>
      <c r="Q33" s="10"/>
    </row>
    <row r="34" spans="1:17" ht="17.25" thickTop="1" x14ac:dyDescent="0.3"/>
  </sheetData>
  <mergeCells count="1">
    <mergeCell ref="L2:Q32"/>
  </mergeCells>
  <phoneticPr fontId="26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Q34"/>
  <sheetViews>
    <sheetView zoomScale="80" zoomScaleNormal="80" workbookViewId="0">
      <selection activeCell="I6" sqref="I6"/>
    </sheetView>
  </sheetViews>
  <sheetFormatPr defaultRowHeight="16.5" x14ac:dyDescent="0.3"/>
  <cols>
    <col min="1" max="1" width="10.625" bestFit="1" customWidth="1"/>
    <col min="3" max="3" width="8.875" bestFit="1" customWidth="1"/>
    <col min="5" max="5" width="8.875" bestFit="1" customWidth="1"/>
  </cols>
  <sheetData>
    <row r="1" spans="1:17" ht="17.25" thickBot="1" x14ac:dyDescent="0.35">
      <c r="A1" s="10"/>
      <c r="B1" s="10"/>
      <c r="C1" s="11" t="s">
        <v>48</v>
      </c>
      <c r="D1" s="12"/>
      <c r="E1" s="13" t="s">
        <v>49</v>
      </c>
      <c r="F1" s="14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17.25" customHeight="1" thickBot="1" x14ac:dyDescent="0.35">
      <c r="A2" s="15" t="s">
        <v>44</v>
      </c>
      <c r="B2" s="16" t="s">
        <v>47</v>
      </c>
      <c r="C2" s="17" t="s">
        <v>74</v>
      </c>
      <c r="D2" s="18" t="s">
        <v>69</v>
      </c>
      <c r="E2" s="19" t="s">
        <v>74</v>
      </c>
      <c r="F2" s="20" t="s">
        <v>69</v>
      </c>
      <c r="G2" s="21" t="s">
        <v>40</v>
      </c>
      <c r="H2" s="22" t="s">
        <v>31</v>
      </c>
      <c r="I2" s="22" t="s">
        <v>45</v>
      </c>
      <c r="J2" s="21" t="s">
        <v>3</v>
      </c>
      <c r="K2" s="23" t="s">
        <v>42</v>
      </c>
      <c r="L2" s="355" t="s">
        <v>0</v>
      </c>
      <c r="M2" s="356"/>
      <c r="N2" s="356"/>
      <c r="O2" s="356"/>
      <c r="P2" s="356"/>
      <c r="Q2" s="357"/>
    </row>
    <row r="3" spans="1:17" s="177" customFormat="1" ht="17.25" thickTop="1" x14ac:dyDescent="0.3">
      <c r="A3" s="272">
        <v>44928</v>
      </c>
      <c r="B3" s="279" t="s">
        <v>113</v>
      </c>
      <c r="C3" s="253">
        <v>20</v>
      </c>
      <c r="D3" s="254"/>
      <c r="E3" s="255">
        <v>24</v>
      </c>
      <c r="F3" s="260"/>
      <c r="G3" s="257">
        <f t="shared" ref="G3:G32" si="0">IF(AND(C3=0,E3=0,D3=0,F3=0),"休",IF(OR(C3=0,E3=0,),"시간확인",IF(C3&gt;E3,IF(D3&gt;0,((24-C3-1)+E3)+(((60-D3)+F3)/60),((24-C3)+E3)+((D3+F3)/60)),IF(D3&gt;0,(E3-C3-1)+(((60-D3)+F3)/60),(E3-C3)+((D3+F3)/60)))))</f>
        <v>4</v>
      </c>
      <c r="H3" s="261">
        <v>1</v>
      </c>
      <c r="I3" s="261"/>
      <c r="J3" s="261"/>
      <c r="K3" s="262"/>
      <c r="L3" s="358"/>
      <c r="M3" s="359"/>
      <c r="N3" s="359"/>
      <c r="O3" s="359"/>
      <c r="P3" s="359"/>
      <c r="Q3" s="360"/>
    </row>
    <row r="4" spans="1:17" s="178" customFormat="1" x14ac:dyDescent="0.3">
      <c r="A4" s="272">
        <v>44929</v>
      </c>
      <c r="B4" s="279" t="s">
        <v>114</v>
      </c>
      <c r="C4" s="253">
        <v>20</v>
      </c>
      <c r="D4" s="254"/>
      <c r="E4" s="255">
        <v>1</v>
      </c>
      <c r="F4" s="260"/>
      <c r="G4" s="267">
        <f t="shared" si="0"/>
        <v>5</v>
      </c>
      <c r="H4" s="268">
        <v>1</v>
      </c>
      <c r="I4" s="268"/>
      <c r="J4" s="268"/>
      <c r="K4" s="270"/>
      <c r="L4" s="358"/>
      <c r="M4" s="359"/>
      <c r="N4" s="359"/>
      <c r="O4" s="359"/>
      <c r="P4" s="359"/>
      <c r="Q4" s="360"/>
    </row>
    <row r="5" spans="1:17" s="248" customFormat="1" x14ac:dyDescent="0.3">
      <c r="A5" s="272">
        <v>44930</v>
      </c>
      <c r="B5" s="279" t="s">
        <v>115</v>
      </c>
      <c r="C5" s="253"/>
      <c r="D5" s="254"/>
      <c r="E5" s="255"/>
      <c r="F5" s="260"/>
      <c r="G5" s="269" t="str">
        <f t="shared" si="0"/>
        <v>休</v>
      </c>
      <c r="H5" s="269"/>
      <c r="I5" s="269"/>
      <c r="J5" s="269"/>
      <c r="K5" s="269"/>
      <c r="L5" s="361"/>
      <c r="M5" s="362"/>
      <c r="N5" s="362"/>
      <c r="O5" s="362"/>
      <c r="P5" s="362"/>
      <c r="Q5" s="363"/>
    </row>
    <row r="6" spans="1:17" s="250" customFormat="1" x14ac:dyDescent="0.3">
      <c r="A6" s="272">
        <v>44931</v>
      </c>
      <c r="B6" s="279" t="s">
        <v>116</v>
      </c>
      <c r="C6" s="269">
        <v>20</v>
      </c>
      <c r="D6" s="269"/>
      <c r="E6" s="269">
        <v>2</v>
      </c>
      <c r="F6" s="269"/>
      <c r="G6" s="269">
        <f t="shared" si="0"/>
        <v>6</v>
      </c>
      <c r="H6" s="269">
        <v>1</v>
      </c>
      <c r="I6" s="269"/>
      <c r="J6" s="269"/>
      <c r="K6" s="269"/>
      <c r="L6" s="361"/>
      <c r="M6" s="362"/>
      <c r="N6" s="362"/>
      <c r="O6" s="362"/>
      <c r="P6" s="362"/>
      <c r="Q6" s="363"/>
    </row>
    <row r="7" spans="1:17" s="189" customFormat="1" x14ac:dyDescent="0.3">
      <c r="A7" s="272">
        <v>44932</v>
      </c>
      <c r="B7" s="279" t="s">
        <v>110</v>
      </c>
      <c r="C7" s="269">
        <v>20</v>
      </c>
      <c r="D7" s="269"/>
      <c r="E7" s="269">
        <v>3</v>
      </c>
      <c r="F7" s="269"/>
      <c r="G7" s="269">
        <f t="shared" si="0"/>
        <v>7</v>
      </c>
      <c r="H7" s="269">
        <v>1</v>
      </c>
      <c r="I7" s="269"/>
      <c r="J7" s="269"/>
      <c r="K7" s="269"/>
      <c r="L7" s="361"/>
      <c r="M7" s="362"/>
      <c r="N7" s="362"/>
      <c r="O7" s="362"/>
      <c r="P7" s="362"/>
      <c r="Q7" s="363"/>
    </row>
    <row r="8" spans="1:17" s="189" customFormat="1" x14ac:dyDescent="0.3">
      <c r="A8" s="272">
        <v>44933</v>
      </c>
      <c r="B8" s="290" t="s">
        <v>111</v>
      </c>
      <c r="C8" s="291"/>
      <c r="D8" s="292"/>
      <c r="E8" s="293"/>
      <c r="F8" s="294"/>
      <c r="G8" s="298" t="str">
        <f t="shared" si="0"/>
        <v>休</v>
      </c>
      <c r="H8" s="296"/>
      <c r="I8" s="296"/>
      <c r="J8" s="296"/>
      <c r="K8" s="296"/>
      <c r="L8" s="358"/>
      <c r="M8" s="359"/>
      <c r="N8" s="359"/>
      <c r="O8" s="359"/>
      <c r="P8" s="359"/>
      <c r="Q8" s="360"/>
    </row>
    <row r="9" spans="1:17" x14ac:dyDescent="0.3">
      <c r="A9" s="272">
        <v>44934</v>
      </c>
      <c r="B9" s="289" t="s">
        <v>112</v>
      </c>
      <c r="C9" s="153"/>
      <c r="D9" s="154"/>
      <c r="E9" s="155"/>
      <c r="F9" s="156"/>
      <c r="G9" s="132" t="str">
        <f t="shared" si="0"/>
        <v>休</v>
      </c>
      <c r="H9" s="157"/>
      <c r="I9" s="157"/>
      <c r="J9" s="157"/>
      <c r="K9" s="158"/>
      <c r="L9" s="358"/>
      <c r="M9" s="359"/>
      <c r="N9" s="359"/>
      <c r="O9" s="359"/>
      <c r="P9" s="359"/>
      <c r="Q9" s="360"/>
    </row>
    <row r="10" spans="1:17" s="177" customFormat="1" x14ac:dyDescent="0.3">
      <c r="A10" s="272">
        <v>44935</v>
      </c>
      <c r="B10" s="279" t="s">
        <v>113</v>
      </c>
      <c r="C10" s="253"/>
      <c r="D10" s="254"/>
      <c r="E10" s="255"/>
      <c r="F10" s="260"/>
      <c r="G10" s="257" t="str">
        <f t="shared" si="0"/>
        <v>休</v>
      </c>
      <c r="H10" s="261"/>
      <c r="I10" s="261"/>
      <c r="J10" s="261"/>
      <c r="K10" s="262"/>
      <c r="L10" s="358"/>
      <c r="M10" s="359"/>
      <c r="N10" s="359"/>
      <c r="O10" s="359"/>
      <c r="P10" s="359"/>
      <c r="Q10" s="360"/>
    </row>
    <row r="11" spans="1:17" s="178" customFormat="1" x14ac:dyDescent="0.3">
      <c r="A11" s="272">
        <v>44936</v>
      </c>
      <c r="B11" s="279" t="s">
        <v>114</v>
      </c>
      <c r="C11" s="253"/>
      <c r="D11" s="254"/>
      <c r="E11" s="255"/>
      <c r="F11" s="260"/>
      <c r="G11" s="257" t="str">
        <f t="shared" si="0"/>
        <v>休</v>
      </c>
      <c r="H11" s="261"/>
      <c r="I11" s="261"/>
      <c r="J11" s="261"/>
      <c r="K11" s="262"/>
      <c r="L11" s="358"/>
      <c r="M11" s="359"/>
      <c r="N11" s="359"/>
      <c r="O11" s="359"/>
      <c r="P11" s="359"/>
      <c r="Q11" s="360"/>
    </row>
    <row r="12" spans="1:17" s="247" customFormat="1" x14ac:dyDescent="0.3">
      <c r="A12" s="272">
        <v>44937</v>
      </c>
      <c r="B12" s="279" t="s">
        <v>115</v>
      </c>
      <c r="C12" s="253"/>
      <c r="D12" s="254"/>
      <c r="E12" s="255"/>
      <c r="F12" s="260"/>
      <c r="G12" s="257" t="str">
        <f t="shared" si="0"/>
        <v>休</v>
      </c>
      <c r="H12" s="261"/>
      <c r="I12" s="261"/>
      <c r="J12" s="261"/>
      <c r="K12" s="262"/>
      <c r="L12" s="358"/>
      <c r="M12" s="359"/>
      <c r="N12" s="359"/>
      <c r="O12" s="359"/>
      <c r="P12" s="359"/>
      <c r="Q12" s="360"/>
    </row>
    <row r="13" spans="1:17" s="249" customFormat="1" x14ac:dyDescent="0.3">
      <c r="A13" s="272">
        <v>44938</v>
      </c>
      <c r="B13" s="279" t="s">
        <v>116</v>
      </c>
      <c r="C13" s="253"/>
      <c r="D13" s="254"/>
      <c r="E13" s="255"/>
      <c r="F13" s="260"/>
      <c r="G13" s="257" t="str">
        <f t="shared" si="0"/>
        <v>休</v>
      </c>
      <c r="H13" s="261"/>
      <c r="I13" s="261"/>
      <c r="J13" s="261"/>
      <c r="K13" s="262"/>
      <c r="L13" s="358"/>
      <c r="M13" s="359"/>
      <c r="N13" s="359"/>
      <c r="O13" s="359"/>
      <c r="P13" s="359"/>
      <c r="Q13" s="360"/>
    </row>
    <row r="14" spans="1:17" s="178" customFormat="1" x14ac:dyDescent="0.3">
      <c r="A14" s="272">
        <v>44939</v>
      </c>
      <c r="B14" s="279" t="s">
        <v>110</v>
      </c>
      <c r="C14" s="253"/>
      <c r="D14" s="254"/>
      <c r="E14" s="255"/>
      <c r="F14" s="260"/>
      <c r="G14" s="257" t="str">
        <f t="shared" si="0"/>
        <v>休</v>
      </c>
      <c r="H14" s="261"/>
      <c r="I14" s="261"/>
      <c r="J14" s="261"/>
      <c r="K14" s="262"/>
      <c r="L14" s="358"/>
      <c r="M14" s="359"/>
      <c r="N14" s="359"/>
      <c r="O14" s="359"/>
      <c r="P14" s="359"/>
      <c r="Q14" s="360"/>
    </row>
    <row r="15" spans="1:17" s="177" customFormat="1" x14ac:dyDescent="0.3">
      <c r="A15" s="272">
        <v>44940</v>
      </c>
      <c r="B15" s="290" t="s">
        <v>111</v>
      </c>
      <c r="C15" s="291"/>
      <c r="D15" s="292"/>
      <c r="E15" s="293"/>
      <c r="F15" s="294"/>
      <c r="G15" s="295" t="str">
        <f t="shared" si="0"/>
        <v>休</v>
      </c>
      <c r="H15" s="296"/>
      <c r="I15" s="296"/>
      <c r="J15" s="296"/>
      <c r="K15" s="297"/>
      <c r="L15" s="358"/>
      <c r="M15" s="359"/>
      <c r="N15" s="359"/>
      <c r="O15" s="359"/>
      <c r="P15" s="359"/>
      <c r="Q15" s="360"/>
    </row>
    <row r="16" spans="1:17" x14ac:dyDescent="0.3">
      <c r="A16" s="272">
        <v>44941</v>
      </c>
      <c r="B16" s="289" t="s">
        <v>112</v>
      </c>
      <c r="C16" s="153"/>
      <c r="D16" s="154"/>
      <c r="E16" s="155"/>
      <c r="F16" s="156"/>
      <c r="G16" s="132" t="str">
        <f t="shared" si="0"/>
        <v>休</v>
      </c>
      <c r="H16" s="157"/>
      <c r="I16" s="157"/>
      <c r="J16" s="157"/>
      <c r="K16" s="158"/>
      <c r="L16" s="358"/>
      <c r="M16" s="359"/>
      <c r="N16" s="359"/>
      <c r="O16" s="359"/>
      <c r="P16" s="359"/>
      <c r="Q16" s="360"/>
    </row>
    <row r="17" spans="1:17" s="177" customFormat="1" x14ac:dyDescent="0.3">
      <c r="A17" s="272">
        <v>44942</v>
      </c>
      <c r="B17" s="279" t="s">
        <v>113</v>
      </c>
      <c r="C17" s="253"/>
      <c r="D17" s="254"/>
      <c r="E17" s="255"/>
      <c r="F17" s="260"/>
      <c r="G17" s="257" t="str">
        <f t="shared" si="0"/>
        <v>休</v>
      </c>
      <c r="H17" s="261"/>
      <c r="I17" s="261"/>
      <c r="J17" s="261"/>
      <c r="K17" s="262"/>
      <c r="L17" s="358"/>
      <c r="M17" s="359"/>
      <c r="N17" s="359"/>
      <c r="O17" s="359"/>
      <c r="P17" s="359"/>
      <c r="Q17" s="360"/>
    </row>
    <row r="18" spans="1:17" s="178" customFormat="1" x14ac:dyDescent="0.3">
      <c r="A18" s="272">
        <v>44943</v>
      </c>
      <c r="B18" s="279" t="s">
        <v>114</v>
      </c>
      <c r="C18" s="253"/>
      <c r="D18" s="254"/>
      <c r="E18" s="255"/>
      <c r="F18" s="260"/>
      <c r="G18" s="257" t="str">
        <f t="shared" si="0"/>
        <v>休</v>
      </c>
      <c r="H18" s="261"/>
      <c r="I18" s="261"/>
      <c r="J18" s="261"/>
      <c r="K18" s="262"/>
      <c r="L18" s="358"/>
      <c r="M18" s="359"/>
      <c r="N18" s="359"/>
      <c r="O18" s="359"/>
      <c r="P18" s="359"/>
      <c r="Q18" s="360"/>
    </row>
    <row r="19" spans="1:17" s="178" customFormat="1" x14ac:dyDescent="0.3">
      <c r="A19" s="272">
        <v>44944</v>
      </c>
      <c r="B19" s="279" t="s">
        <v>72</v>
      </c>
      <c r="C19" s="253"/>
      <c r="D19" s="254"/>
      <c r="E19" s="255"/>
      <c r="F19" s="260"/>
      <c r="G19" s="257" t="str">
        <f t="shared" si="0"/>
        <v>休</v>
      </c>
      <c r="H19" s="261"/>
      <c r="I19" s="261"/>
      <c r="J19" s="261"/>
      <c r="K19" s="262"/>
      <c r="L19" s="358"/>
      <c r="M19" s="359"/>
      <c r="N19" s="359"/>
      <c r="O19" s="359"/>
      <c r="P19" s="359"/>
      <c r="Q19" s="360"/>
    </row>
    <row r="20" spans="1:17" s="178" customFormat="1" x14ac:dyDescent="0.3">
      <c r="A20" s="272">
        <v>44945</v>
      </c>
      <c r="B20" s="279" t="s">
        <v>67</v>
      </c>
      <c r="C20" s="253"/>
      <c r="D20" s="254"/>
      <c r="E20" s="255"/>
      <c r="F20" s="260"/>
      <c r="G20" s="257" t="str">
        <f t="shared" si="0"/>
        <v>休</v>
      </c>
      <c r="H20" s="261"/>
      <c r="I20" s="261"/>
      <c r="J20" s="261"/>
      <c r="K20" s="262"/>
      <c r="L20" s="358"/>
      <c r="M20" s="359"/>
      <c r="N20" s="359"/>
      <c r="O20" s="359"/>
      <c r="P20" s="359"/>
      <c r="Q20" s="360"/>
    </row>
    <row r="21" spans="1:17" s="247" customFormat="1" x14ac:dyDescent="0.3">
      <c r="A21" s="272">
        <v>44946</v>
      </c>
      <c r="B21" s="279" t="s">
        <v>68</v>
      </c>
      <c r="C21" s="253"/>
      <c r="D21" s="254"/>
      <c r="E21" s="255"/>
      <c r="F21" s="260"/>
      <c r="G21" s="257" t="str">
        <f t="shared" si="0"/>
        <v>休</v>
      </c>
      <c r="H21" s="261"/>
      <c r="I21" s="261"/>
      <c r="J21" s="261"/>
      <c r="K21" s="262"/>
      <c r="L21" s="358"/>
      <c r="M21" s="359"/>
      <c r="N21" s="359"/>
      <c r="O21" s="359"/>
      <c r="P21" s="359"/>
      <c r="Q21" s="360"/>
    </row>
    <row r="22" spans="1:17" s="247" customFormat="1" x14ac:dyDescent="0.3">
      <c r="A22" s="272">
        <v>44947</v>
      </c>
      <c r="B22" s="290" t="s">
        <v>111</v>
      </c>
      <c r="C22" s="291"/>
      <c r="D22" s="292"/>
      <c r="E22" s="293"/>
      <c r="F22" s="294"/>
      <c r="G22" s="295" t="str">
        <f t="shared" si="0"/>
        <v>休</v>
      </c>
      <c r="H22" s="296"/>
      <c r="I22" s="296"/>
      <c r="J22" s="296"/>
      <c r="K22" s="297"/>
      <c r="L22" s="358"/>
      <c r="M22" s="359"/>
      <c r="N22" s="359"/>
      <c r="O22" s="359"/>
      <c r="P22" s="359"/>
      <c r="Q22" s="360"/>
    </row>
    <row r="23" spans="1:17" s="249" customFormat="1" x14ac:dyDescent="0.3">
      <c r="A23" s="272">
        <v>44948</v>
      </c>
      <c r="B23" s="289" t="s">
        <v>112</v>
      </c>
      <c r="C23" s="153"/>
      <c r="D23" s="154"/>
      <c r="E23" s="155"/>
      <c r="F23" s="156"/>
      <c r="G23" s="132" t="str">
        <f t="shared" si="0"/>
        <v>休</v>
      </c>
      <c r="H23" s="157"/>
      <c r="I23" s="157"/>
      <c r="J23" s="157"/>
      <c r="K23" s="158"/>
      <c r="L23" s="358"/>
      <c r="M23" s="359"/>
      <c r="N23" s="359"/>
      <c r="O23" s="359"/>
      <c r="P23" s="359"/>
      <c r="Q23" s="360"/>
    </row>
    <row r="24" spans="1:17" s="249" customFormat="1" x14ac:dyDescent="0.3">
      <c r="A24" s="272">
        <v>44949</v>
      </c>
      <c r="B24" s="279" t="s">
        <v>70</v>
      </c>
      <c r="C24" s="273"/>
      <c r="D24" s="254"/>
      <c r="E24" s="255"/>
      <c r="F24" s="260"/>
      <c r="G24" s="257" t="str">
        <f t="shared" si="0"/>
        <v>休</v>
      </c>
      <c r="H24" s="261"/>
      <c r="I24" s="261"/>
      <c r="J24" s="268"/>
      <c r="K24" s="299"/>
      <c r="L24" s="358"/>
      <c r="M24" s="359"/>
      <c r="N24" s="359"/>
      <c r="O24" s="359"/>
      <c r="P24" s="359"/>
      <c r="Q24" s="360"/>
    </row>
    <row r="25" spans="1:17" s="249" customFormat="1" x14ac:dyDescent="0.3">
      <c r="A25" s="272">
        <v>44950</v>
      </c>
      <c r="B25" s="279" t="s">
        <v>73</v>
      </c>
      <c r="C25" s="174"/>
      <c r="D25" s="31"/>
      <c r="E25" s="32"/>
      <c r="F25" s="33"/>
      <c r="G25" s="34" t="str">
        <f t="shared" si="0"/>
        <v>休</v>
      </c>
      <c r="H25" s="35"/>
      <c r="I25" s="35"/>
      <c r="J25" s="35"/>
      <c r="K25" s="36"/>
      <c r="L25" s="358"/>
      <c r="M25" s="359"/>
      <c r="N25" s="359"/>
      <c r="O25" s="359"/>
      <c r="P25" s="359"/>
      <c r="Q25" s="360"/>
    </row>
    <row r="26" spans="1:17" s="249" customFormat="1" x14ac:dyDescent="0.3">
      <c r="A26" s="272">
        <v>44951</v>
      </c>
      <c r="B26" s="279" t="s">
        <v>72</v>
      </c>
      <c r="C26" s="174"/>
      <c r="D26" s="31"/>
      <c r="E26" s="32"/>
      <c r="F26" s="33"/>
      <c r="G26" s="34" t="str">
        <f t="shared" si="0"/>
        <v>休</v>
      </c>
      <c r="H26" s="35"/>
      <c r="I26" s="35"/>
      <c r="J26" s="35"/>
      <c r="K26" s="36"/>
      <c r="L26" s="358"/>
      <c r="M26" s="359"/>
      <c r="N26" s="359"/>
      <c r="O26" s="359"/>
      <c r="P26" s="359"/>
      <c r="Q26" s="360"/>
    </row>
    <row r="27" spans="1:17" s="249" customFormat="1" x14ac:dyDescent="0.3">
      <c r="A27" s="272">
        <v>44952</v>
      </c>
      <c r="B27" s="279" t="s">
        <v>67</v>
      </c>
      <c r="C27" s="273"/>
      <c r="D27" s="254"/>
      <c r="E27" s="255"/>
      <c r="F27" s="260"/>
      <c r="G27" s="257" t="str">
        <f t="shared" si="0"/>
        <v>休</v>
      </c>
      <c r="H27" s="261"/>
      <c r="I27" s="261"/>
      <c r="J27" s="268"/>
      <c r="K27" s="299"/>
      <c r="L27" s="358"/>
      <c r="M27" s="359"/>
      <c r="N27" s="359"/>
      <c r="O27" s="359"/>
      <c r="P27" s="359"/>
      <c r="Q27" s="360"/>
    </row>
    <row r="28" spans="1:17" s="249" customFormat="1" x14ac:dyDescent="0.3">
      <c r="A28" s="272">
        <v>44953</v>
      </c>
      <c r="B28" s="279" t="s">
        <v>68</v>
      </c>
      <c r="C28" s="273"/>
      <c r="D28" s="254"/>
      <c r="E28" s="255"/>
      <c r="F28" s="260"/>
      <c r="G28" s="257"/>
      <c r="H28" s="261"/>
      <c r="I28" s="261"/>
      <c r="J28" s="268"/>
      <c r="K28" s="299"/>
      <c r="L28" s="358"/>
      <c r="M28" s="359"/>
      <c r="N28" s="359"/>
      <c r="O28" s="359"/>
      <c r="P28" s="359"/>
      <c r="Q28" s="360"/>
    </row>
    <row r="29" spans="1:17" s="249" customFormat="1" x14ac:dyDescent="0.3">
      <c r="A29" s="272">
        <v>44954</v>
      </c>
      <c r="B29" s="290" t="s">
        <v>111</v>
      </c>
      <c r="C29" s="291"/>
      <c r="D29" s="292"/>
      <c r="E29" s="293"/>
      <c r="F29" s="294"/>
      <c r="G29" s="295" t="str">
        <f t="shared" ref="G29:G30" si="1">IF(AND(C29=0,E29=0,D29=0,F29=0),"休",IF(OR(C29=0,E29=0,),"시간확인",IF(C29&gt;E29,IF(D29&gt;0,((24-C29-1)+E29)+(((60-D29)+F29)/60),((24-C29)+E29)+((D29+F29)/60)),IF(D29&gt;0,(E29-C29-1)+(((60-D29)+F29)/60),(E29-C29)+((D29+F29)/60)))))</f>
        <v>休</v>
      </c>
      <c r="H29" s="296"/>
      <c r="I29" s="296"/>
      <c r="J29" s="296"/>
      <c r="K29" s="297"/>
      <c r="L29" s="358"/>
      <c r="M29" s="359"/>
      <c r="N29" s="359"/>
      <c r="O29" s="359"/>
      <c r="P29" s="359"/>
      <c r="Q29" s="360"/>
    </row>
    <row r="30" spans="1:17" s="249" customFormat="1" x14ac:dyDescent="0.3">
      <c r="A30" s="272">
        <v>44955</v>
      </c>
      <c r="B30" s="289" t="s">
        <v>112</v>
      </c>
      <c r="C30" s="153"/>
      <c r="D30" s="154"/>
      <c r="E30" s="155"/>
      <c r="F30" s="156"/>
      <c r="G30" s="132" t="str">
        <f t="shared" si="1"/>
        <v>休</v>
      </c>
      <c r="H30" s="157"/>
      <c r="I30" s="157"/>
      <c r="J30" s="157"/>
      <c r="K30" s="158"/>
      <c r="L30" s="358"/>
      <c r="M30" s="359"/>
      <c r="N30" s="359"/>
      <c r="O30" s="359"/>
      <c r="P30" s="359"/>
      <c r="Q30" s="360"/>
    </row>
    <row r="31" spans="1:17" s="249" customFormat="1" x14ac:dyDescent="0.3">
      <c r="A31" s="272">
        <v>44956</v>
      </c>
      <c r="B31" s="279" t="s">
        <v>70</v>
      </c>
      <c r="C31" s="273"/>
      <c r="D31" s="254"/>
      <c r="E31" s="255"/>
      <c r="F31" s="260"/>
      <c r="G31" s="257"/>
      <c r="H31" s="261"/>
      <c r="I31" s="261"/>
      <c r="J31" s="268"/>
      <c r="K31" s="299"/>
      <c r="L31" s="358"/>
      <c r="M31" s="359"/>
      <c r="N31" s="359"/>
      <c r="O31" s="359"/>
      <c r="P31" s="359"/>
      <c r="Q31" s="360"/>
    </row>
    <row r="32" spans="1:17" s="249" customFormat="1" x14ac:dyDescent="0.3">
      <c r="A32" s="272">
        <v>44957</v>
      </c>
      <c r="B32" s="279" t="s">
        <v>73</v>
      </c>
      <c r="C32" s="273"/>
      <c r="D32" s="254"/>
      <c r="E32" s="255"/>
      <c r="F32" s="260"/>
      <c r="G32" s="257" t="str">
        <f t="shared" si="0"/>
        <v>休</v>
      </c>
      <c r="H32" s="261"/>
      <c r="I32" s="261"/>
      <c r="J32" s="268"/>
      <c r="K32" s="299"/>
      <c r="L32" s="358"/>
      <c r="M32" s="359"/>
      <c r="N32" s="359"/>
      <c r="O32" s="359"/>
      <c r="P32" s="359"/>
      <c r="Q32" s="360"/>
    </row>
    <row r="33" spans="1:17" ht="17.25" thickBot="1" x14ac:dyDescent="0.35">
      <c r="A33" s="10"/>
      <c r="B33" s="24"/>
      <c r="C33" s="10"/>
      <c r="D33" s="12"/>
      <c r="E33" s="10"/>
      <c r="F33" s="10"/>
      <c r="G33" s="25">
        <f>SUM(G3:G32)</f>
        <v>22</v>
      </c>
      <c r="H33" s="26">
        <f>SUM(H3:H32)</f>
        <v>4</v>
      </c>
      <c r="I33" s="27">
        <f>SUM(I3:I32)</f>
        <v>0</v>
      </c>
      <c r="J33" s="27">
        <f>SUM(J3:J32)</f>
        <v>0</v>
      </c>
      <c r="K33" s="10"/>
      <c r="L33" s="10"/>
      <c r="M33" s="10"/>
      <c r="N33" s="10"/>
      <c r="O33" s="10"/>
      <c r="P33" s="10"/>
      <c r="Q33" s="10"/>
    </row>
    <row r="34" spans="1:17" ht="17.25" thickTop="1" x14ac:dyDescent="0.3"/>
  </sheetData>
  <mergeCells count="1">
    <mergeCell ref="L2:Q32"/>
  </mergeCells>
  <phoneticPr fontId="26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Q34"/>
  <sheetViews>
    <sheetView zoomScale="80" zoomScaleNormal="80" workbookViewId="0">
      <selection activeCell="I5" sqref="I5"/>
    </sheetView>
  </sheetViews>
  <sheetFormatPr defaultRowHeight="16.5" x14ac:dyDescent="0.3"/>
  <cols>
    <col min="1" max="1" width="10.625" bestFit="1" customWidth="1"/>
    <col min="3" max="3" width="8.875" bestFit="1" customWidth="1"/>
    <col min="5" max="5" width="8.875" bestFit="1" customWidth="1"/>
  </cols>
  <sheetData>
    <row r="1" spans="1:17" ht="17.25" thickBot="1" x14ac:dyDescent="0.35">
      <c r="A1" s="10"/>
      <c r="B1" s="10"/>
      <c r="C1" s="11" t="s">
        <v>48</v>
      </c>
      <c r="D1" s="12"/>
      <c r="E1" s="13" t="s">
        <v>49</v>
      </c>
      <c r="F1" s="14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17.25" customHeight="1" thickBot="1" x14ac:dyDescent="0.35">
      <c r="A2" s="15" t="s">
        <v>44</v>
      </c>
      <c r="B2" s="16" t="s">
        <v>47</v>
      </c>
      <c r="C2" s="17" t="s">
        <v>74</v>
      </c>
      <c r="D2" s="18" t="s">
        <v>69</v>
      </c>
      <c r="E2" s="19" t="s">
        <v>74</v>
      </c>
      <c r="F2" s="20" t="s">
        <v>69</v>
      </c>
      <c r="G2" s="21" t="s">
        <v>40</v>
      </c>
      <c r="H2" s="22" t="s">
        <v>31</v>
      </c>
      <c r="I2" s="22" t="s">
        <v>45</v>
      </c>
      <c r="J2" s="21" t="s">
        <v>3</v>
      </c>
      <c r="K2" s="23" t="s">
        <v>42</v>
      </c>
      <c r="L2" s="355" t="s">
        <v>0</v>
      </c>
      <c r="M2" s="356"/>
      <c r="N2" s="356"/>
      <c r="O2" s="356"/>
      <c r="P2" s="356"/>
      <c r="Q2" s="357"/>
    </row>
    <row r="3" spans="1:17" s="177" customFormat="1" ht="17.25" thickTop="1" x14ac:dyDescent="0.3">
      <c r="A3" s="272">
        <v>44928</v>
      </c>
      <c r="B3" s="279" t="s">
        <v>113</v>
      </c>
      <c r="C3" s="253">
        <v>20</v>
      </c>
      <c r="D3" s="254">
        <v>30</v>
      </c>
      <c r="E3" s="255">
        <v>24</v>
      </c>
      <c r="F3" s="260"/>
      <c r="G3" s="257">
        <f t="shared" ref="G3:G32" si="0">IF(AND(C3=0,E3=0,D3=0,F3=0),"休",IF(OR(C3=0,E3=0,),"시간확인",IF(C3&gt;E3,IF(D3&gt;0,((24-C3-1)+E3)+(((60-D3)+F3)/60),((24-C3)+E3)+((D3+F3)/60)),IF(D3&gt;0,(E3-C3-1)+(((60-D3)+F3)/60),(E3-C3)+((D3+F3)/60)))))</f>
        <v>3.5</v>
      </c>
      <c r="H3" s="261">
        <v>1</v>
      </c>
      <c r="I3" s="261"/>
      <c r="J3" s="261"/>
      <c r="K3" s="262"/>
      <c r="L3" s="358"/>
      <c r="M3" s="359"/>
      <c r="N3" s="359"/>
      <c r="O3" s="359"/>
      <c r="P3" s="359"/>
      <c r="Q3" s="360"/>
    </row>
    <row r="4" spans="1:17" s="178" customFormat="1" x14ac:dyDescent="0.3">
      <c r="A4" s="272">
        <v>44929</v>
      </c>
      <c r="B4" s="279" t="s">
        <v>114</v>
      </c>
      <c r="C4" s="253"/>
      <c r="D4" s="254"/>
      <c r="E4" s="255"/>
      <c r="F4" s="260"/>
      <c r="G4" s="267" t="str">
        <f t="shared" si="0"/>
        <v>休</v>
      </c>
      <c r="H4" s="268"/>
      <c r="I4" s="268"/>
      <c r="J4" s="268">
        <v>1</v>
      </c>
      <c r="K4" s="270"/>
      <c r="L4" s="358"/>
      <c r="M4" s="359"/>
      <c r="N4" s="359"/>
      <c r="O4" s="359"/>
      <c r="P4" s="359"/>
      <c r="Q4" s="360"/>
    </row>
    <row r="5" spans="1:17" s="248" customFormat="1" x14ac:dyDescent="0.3">
      <c r="A5" s="272">
        <v>44930</v>
      </c>
      <c r="B5" s="279" t="s">
        <v>115</v>
      </c>
      <c r="C5" s="253"/>
      <c r="D5" s="254"/>
      <c r="E5" s="255"/>
      <c r="F5" s="260"/>
      <c r="G5" s="269" t="str">
        <f t="shared" si="0"/>
        <v>休</v>
      </c>
      <c r="H5" s="269"/>
      <c r="I5" s="269"/>
      <c r="J5" s="269"/>
      <c r="K5" s="269"/>
      <c r="L5" s="361"/>
      <c r="M5" s="362"/>
      <c r="N5" s="362"/>
      <c r="O5" s="362"/>
      <c r="P5" s="362"/>
      <c r="Q5" s="363"/>
    </row>
    <row r="6" spans="1:17" s="250" customFormat="1" x14ac:dyDescent="0.3">
      <c r="A6" s="272">
        <v>44931</v>
      </c>
      <c r="B6" s="279" t="s">
        <v>116</v>
      </c>
      <c r="C6" s="269"/>
      <c r="D6" s="269"/>
      <c r="E6" s="269"/>
      <c r="F6" s="269"/>
      <c r="G6" s="269" t="str">
        <f t="shared" si="0"/>
        <v>休</v>
      </c>
      <c r="H6" s="269"/>
      <c r="I6" s="269"/>
      <c r="J6" s="269"/>
      <c r="K6" s="269"/>
      <c r="L6" s="361"/>
      <c r="M6" s="362"/>
      <c r="N6" s="362"/>
      <c r="O6" s="362"/>
      <c r="P6" s="362"/>
      <c r="Q6" s="363"/>
    </row>
    <row r="7" spans="1:17" s="189" customFormat="1" x14ac:dyDescent="0.3">
      <c r="A7" s="272">
        <v>44932</v>
      </c>
      <c r="B7" s="279" t="s">
        <v>110</v>
      </c>
      <c r="C7" s="269"/>
      <c r="D7" s="269"/>
      <c r="E7" s="269"/>
      <c r="F7" s="269"/>
      <c r="G7" s="269" t="str">
        <f t="shared" si="0"/>
        <v>休</v>
      </c>
      <c r="H7" s="269"/>
      <c r="I7" s="269"/>
      <c r="J7" s="269"/>
      <c r="K7" s="269"/>
      <c r="L7" s="361"/>
      <c r="M7" s="362"/>
      <c r="N7" s="362"/>
      <c r="O7" s="362"/>
      <c r="P7" s="362"/>
      <c r="Q7" s="363"/>
    </row>
    <row r="8" spans="1:17" s="189" customFormat="1" x14ac:dyDescent="0.3">
      <c r="A8" s="272">
        <v>44933</v>
      </c>
      <c r="B8" s="290" t="s">
        <v>111</v>
      </c>
      <c r="C8" s="291"/>
      <c r="D8" s="292"/>
      <c r="E8" s="293"/>
      <c r="F8" s="294"/>
      <c r="G8" s="298" t="str">
        <f t="shared" si="0"/>
        <v>休</v>
      </c>
      <c r="H8" s="296"/>
      <c r="I8" s="296"/>
      <c r="J8" s="296"/>
      <c r="K8" s="296"/>
      <c r="L8" s="358"/>
      <c r="M8" s="359"/>
      <c r="N8" s="359"/>
      <c r="O8" s="359"/>
      <c r="P8" s="359"/>
      <c r="Q8" s="360"/>
    </row>
    <row r="9" spans="1:17" x14ac:dyDescent="0.3">
      <c r="A9" s="272">
        <v>44934</v>
      </c>
      <c r="B9" s="289" t="s">
        <v>112</v>
      </c>
      <c r="C9" s="153"/>
      <c r="D9" s="154"/>
      <c r="E9" s="155"/>
      <c r="F9" s="156"/>
      <c r="G9" s="132" t="str">
        <f t="shared" si="0"/>
        <v>休</v>
      </c>
      <c r="H9" s="157"/>
      <c r="I9" s="157"/>
      <c r="J9" s="157"/>
      <c r="K9" s="158"/>
      <c r="L9" s="358"/>
      <c r="M9" s="359"/>
      <c r="N9" s="359"/>
      <c r="O9" s="359"/>
      <c r="P9" s="359"/>
      <c r="Q9" s="360"/>
    </row>
    <row r="10" spans="1:17" s="177" customFormat="1" x14ac:dyDescent="0.3">
      <c r="A10" s="272">
        <v>44935</v>
      </c>
      <c r="B10" s="279" t="s">
        <v>113</v>
      </c>
      <c r="C10" s="253"/>
      <c r="D10" s="254"/>
      <c r="E10" s="255"/>
      <c r="F10" s="260"/>
      <c r="G10" s="257" t="str">
        <f t="shared" si="0"/>
        <v>休</v>
      </c>
      <c r="H10" s="261"/>
      <c r="I10" s="261"/>
      <c r="J10" s="261"/>
      <c r="K10" s="262"/>
      <c r="L10" s="358"/>
      <c r="M10" s="359"/>
      <c r="N10" s="359"/>
      <c r="O10" s="359"/>
      <c r="P10" s="359"/>
      <c r="Q10" s="360"/>
    </row>
    <row r="11" spans="1:17" s="178" customFormat="1" x14ac:dyDescent="0.3">
      <c r="A11" s="272">
        <v>44936</v>
      </c>
      <c r="B11" s="279" t="s">
        <v>114</v>
      </c>
      <c r="C11" s="253"/>
      <c r="D11" s="254"/>
      <c r="E11" s="255"/>
      <c r="F11" s="260"/>
      <c r="G11" s="257" t="str">
        <f t="shared" si="0"/>
        <v>休</v>
      </c>
      <c r="H11" s="261"/>
      <c r="I11" s="261"/>
      <c r="J11" s="261"/>
      <c r="K11" s="262"/>
      <c r="L11" s="358"/>
      <c r="M11" s="359"/>
      <c r="N11" s="359"/>
      <c r="O11" s="359"/>
      <c r="P11" s="359"/>
      <c r="Q11" s="360"/>
    </row>
    <row r="12" spans="1:17" s="247" customFormat="1" x14ac:dyDescent="0.3">
      <c r="A12" s="272">
        <v>44937</v>
      </c>
      <c r="B12" s="279" t="s">
        <v>115</v>
      </c>
      <c r="C12" s="253"/>
      <c r="D12" s="254"/>
      <c r="E12" s="255"/>
      <c r="F12" s="260"/>
      <c r="G12" s="257" t="str">
        <f t="shared" si="0"/>
        <v>休</v>
      </c>
      <c r="H12" s="261"/>
      <c r="I12" s="261"/>
      <c r="J12" s="261"/>
      <c r="K12" s="262"/>
      <c r="L12" s="358"/>
      <c r="M12" s="359"/>
      <c r="N12" s="359"/>
      <c r="O12" s="359"/>
      <c r="P12" s="359"/>
      <c r="Q12" s="360"/>
    </row>
    <row r="13" spans="1:17" s="249" customFormat="1" x14ac:dyDescent="0.3">
      <c r="A13" s="272">
        <v>44938</v>
      </c>
      <c r="B13" s="279" t="s">
        <v>116</v>
      </c>
      <c r="C13" s="253"/>
      <c r="D13" s="254"/>
      <c r="E13" s="255"/>
      <c r="F13" s="260"/>
      <c r="G13" s="257" t="str">
        <f t="shared" si="0"/>
        <v>休</v>
      </c>
      <c r="H13" s="261"/>
      <c r="I13" s="261"/>
      <c r="J13" s="261"/>
      <c r="K13" s="262"/>
      <c r="L13" s="358"/>
      <c r="M13" s="359"/>
      <c r="N13" s="359"/>
      <c r="O13" s="359"/>
      <c r="P13" s="359"/>
      <c r="Q13" s="360"/>
    </row>
    <row r="14" spans="1:17" s="178" customFormat="1" x14ac:dyDescent="0.3">
      <c r="A14" s="272">
        <v>44939</v>
      </c>
      <c r="B14" s="279" t="s">
        <v>110</v>
      </c>
      <c r="C14" s="253"/>
      <c r="D14" s="254"/>
      <c r="E14" s="255"/>
      <c r="F14" s="260"/>
      <c r="G14" s="257" t="str">
        <f t="shared" si="0"/>
        <v>休</v>
      </c>
      <c r="H14" s="261"/>
      <c r="I14" s="261"/>
      <c r="J14" s="261"/>
      <c r="K14" s="262"/>
      <c r="L14" s="358"/>
      <c r="M14" s="359"/>
      <c r="N14" s="359"/>
      <c r="O14" s="359"/>
      <c r="P14" s="359"/>
      <c r="Q14" s="360"/>
    </row>
    <row r="15" spans="1:17" s="177" customFormat="1" x14ac:dyDescent="0.3">
      <c r="A15" s="272">
        <v>44940</v>
      </c>
      <c r="B15" s="290" t="s">
        <v>111</v>
      </c>
      <c r="C15" s="291"/>
      <c r="D15" s="292"/>
      <c r="E15" s="293"/>
      <c r="F15" s="294"/>
      <c r="G15" s="295" t="str">
        <f t="shared" si="0"/>
        <v>休</v>
      </c>
      <c r="H15" s="296"/>
      <c r="I15" s="296"/>
      <c r="J15" s="296"/>
      <c r="K15" s="297"/>
      <c r="L15" s="358"/>
      <c r="M15" s="359"/>
      <c r="N15" s="359"/>
      <c r="O15" s="359"/>
      <c r="P15" s="359"/>
      <c r="Q15" s="360"/>
    </row>
    <row r="16" spans="1:17" x14ac:dyDescent="0.3">
      <c r="A16" s="272">
        <v>44941</v>
      </c>
      <c r="B16" s="289" t="s">
        <v>112</v>
      </c>
      <c r="C16" s="153"/>
      <c r="D16" s="154"/>
      <c r="E16" s="155"/>
      <c r="F16" s="156"/>
      <c r="G16" s="132" t="str">
        <f t="shared" si="0"/>
        <v>休</v>
      </c>
      <c r="H16" s="157"/>
      <c r="I16" s="157"/>
      <c r="J16" s="157"/>
      <c r="K16" s="158"/>
      <c r="L16" s="358"/>
      <c r="M16" s="359"/>
      <c r="N16" s="359"/>
      <c r="O16" s="359"/>
      <c r="P16" s="359"/>
      <c r="Q16" s="360"/>
    </row>
    <row r="17" spans="1:17" s="177" customFormat="1" x14ac:dyDescent="0.3">
      <c r="A17" s="272">
        <v>44942</v>
      </c>
      <c r="B17" s="279" t="s">
        <v>113</v>
      </c>
      <c r="C17" s="253"/>
      <c r="D17" s="254"/>
      <c r="E17" s="255"/>
      <c r="F17" s="260"/>
      <c r="G17" s="257" t="str">
        <f t="shared" si="0"/>
        <v>休</v>
      </c>
      <c r="H17" s="261"/>
      <c r="I17" s="261"/>
      <c r="J17" s="261"/>
      <c r="K17" s="262"/>
      <c r="L17" s="358"/>
      <c r="M17" s="359"/>
      <c r="N17" s="359"/>
      <c r="O17" s="359"/>
      <c r="P17" s="359"/>
      <c r="Q17" s="360"/>
    </row>
    <row r="18" spans="1:17" s="178" customFormat="1" x14ac:dyDescent="0.3">
      <c r="A18" s="272">
        <v>44943</v>
      </c>
      <c r="B18" s="279" t="s">
        <v>114</v>
      </c>
      <c r="C18" s="253"/>
      <c r="D18" s="254"/>
      <c r="E18" s="255"/>
      <c r="F18" s="260"/>
      <c r="G18" s="257" t="str">
        <f t="shared" si="0"/>
        <v>休</v>
      </c>
      <c r="H18" s="261"/>
      <c r="I18" s="261"/>
      <c r="J18" s="261"/>
      <c r="K18" s="262"/>
      <c r="L18" s="358"/>
      <c r="M18" s="359"/>
      <c r="N18" s="359"/>
      <c r="O18" s="359"/>
      <c r="P18" s="359"/>
      <c r="Q18" s="360"/>
    </row>
    <row r="19" spans="1:17" s="178" customFormat="1" x14ac:dyDescent="0.3">
      <c r="A19" s="272">
        <v>44944</v>
      </c>
      <c r="B19" s="279" t="s">
        <v>72</v>
      </c>
      <c r="C19" s="253"/>
      <c r="D19" s="254"/>
      <c r="E19" s="255"/>
      <c r="F19" s="260"/>
      <c r="G19" s="257" t="str">
        <f t="shared" si="0"/>
        <v>休</v>
      </c>
      <c r="H19" s="261"/>
      <c r="I19" s="261"/>
      <c r="J19" s="261"/>
      <c r="K19" s="262"/>
      <c r="L19" s="358"/>
      <c r="M19" s="359"/>
      <c r="N19" s="359"/>
      <c r="O19" s="359"/>
      <c r="P19" s="359"/>
      <c r="Q19" s="360"/>
    </row>
    <row r="20" spans="1:17" s="178" customFormat="1" x14ac:dyDescent="0.3">
      <c r="A20" s="272">
        <v>44945</v>
      </c>
      <c r="B20" s="279" t="s">
        <v>67</v>
      </c>
      <c r="C20" s="253"/>
      <c r="D20" s="254"/>
      <c r="E20" s="255"/>
      <c r="F20" s="260"/>
      <c r="G20" s="257" t="str">
        <f t="shared" si="0"/>
        <v>休</v>
      </c>
      <c r="H20" s="261"/>
      <c r="I20" s="261"/>
      <c r="J20" s="261"/>
      <c r="K20" s="262"/>
      <c r="L20" s="358"/>
      <c r="M20" s="359"/>
      <c r="N20" s="359"/>
      <c r="O20" s="359"/>
      <c r="P20" s="359"/>
      <c r="Q20" s="360"/>
    </row>
    <row r="21" spans="1:17" s="247" customFormat="1" x14ac:dyDescent="0.3">
      <c r="A21" s="272">
        <v>44946</v>
      </c>
      <c r="B21" s="279" t="s">
        <v>68</v>
      </c>
      <c r="C21" s="253"/>
      <c r="D21" s="254"/>
      <c r="E21" s="255"/>
      <c r="F21" s="260"/>
      <c r="G21" s="257" t="str">
        <f t="shared" si="0"/>
        <v>休</v>
      </c>
      <c r="H21" s="261"/>
      <c r="I21" s="261"/>
      <c r="J21" s="261"/>
      <c r="K21" s="262"/>
      <c r="L21" s="358"/>
      <c r="M21" s="359"/>
      <c r="N21" s="359"/>
      <c r="O21" s="359"/>
      <c r="P21" s="359"/>
      <c r="Q21" s="360"/>
    </row>
    <row r="22" spans="1:17" s="247" customFormat="1" x14ac:dyDescent="0.3">
      <c r="A22" s="272">
        <v>44947</v>
      </c>
      <c r="B22" s="290" t="s">
        <v>111</v>
      </c>
      <c r="C22" s="291"/>
      <c r="D22" s="292"/>
      <c r="E22" s="293"/>
      <c r="F22" s="294"/>
      <c r="G22" s="295" t="str">
        <f t="shared" si="0"/>
        <v>休</v>
      </c>
      <c r="H22" s="296"/>
      <c r="I22" s="296"/>
      <c r="J22" s="296"/>
      <c r="K22" s="297"/>
      <c r="L22" s="358"/>
      <c r="M22" s="359"/>
      <c r="N22" s="359"/>
      <c r="O22" s="359"/>
      <c r="P22" s="359"/>
      <c r="Q22" s="360"/>
    </row>
    <row r="23" spans="1:17" s="249" customFormat="1" x14ac:dyDescent="0.3">
      <c r="A23" s="272">
        <v>44948</v>
      </c>
      <c r="B23" s="289" t="s">
        <v>112</v>
      </c>
      <c r="C23" s="153"/>
      <c r="D23" s="154"/>
      <c r="E23" s="155"/>
      <c r="F23" s="156"/>
      <c r="G23" s="132" t="str">
        <f t="shared" si="0"/>
        <v>休</v>
      </c>
      <c r="H23" s="157"/>
      <c r="I23" s="157"/>
      <c r="J23" s="157"/>
      <c r="K23" s="158"/>
      <c r="L23" s="358"/>
      <c r="M23" s="359"/>
      <c r="N23" s="359"/>
      <c r="O23" s="359"/>
      <c r="P23" s="359"/>
      <c r="Q23" s="360"/>
    </row>
    <row r="24" spans="1:17" s="249" customFormat="1" x14ac:dyDescent="0.3">
      <c r="A24" s="272">
        <v>44949</v>
      </c>
      <c r="B24" s="279" t="s">
        <v>70</v>
      </c>
      <c r="C24" s="273"/>
      <c r="D24" s="254"/>
      <c r="E24" s="255"/>
      <c r="F24" s="260"/>
      <c r="G24" s="257" t="str">
        <f t="shared" si="0"/>
        <v>休</v>
      </c>
      <c r="H24" s="261"/>
      <c r="I24" s="261"/>
      <c r="J24" s="268"/>
      <c r="K24" s="299"/>
      <c r="L24" s="358"/>
      <c r="M24" s="359"/>
      <c r="N24" s="359"/>
      <c r="O24" s="359"/>
      <c r="P24" s="359"/>
      <c r="Q24" s="360"/>
    </row>
    <row r="25" spans="1:17" s="249" customFormat="1" x14ac:dyDescent="0.3">
      <c r="A25" s="272">
        <v>44950</v>
      </c>
      <c r="B25" s="279" t="s">
        <v>73</v>
      </c>
      <c r="C25" s="174"/>
      <c r="D25" s="31"/>
      <c r="E25" s="32"/>
      <c r="F25" s="33"/>
      <c r="G25" s="34" t="str">
        <f t="shared" si="0"/>
        <v>休</v>
      </c>
      <c r="H25" s="35"/>
      <c r="I25" s="35"/>
      <c r="J25" s="35"/>
      <c r="K25" s="36"/>
      <c r="L25" s="358"/>
      <c r="M25" s="359"/>
      <c r="N25" s="359"/>
      <c r="O25" s="359"/>
      <c r="P25" s="359"/>
      <c r="Q25" s="360"/>
    </row>
    <row r="26" spans="1:17" s="249" customFormat="1" x14ac:dyDescent="0.3">
      <c r="A26" s="272">
        <v>44951</v>
      </c>
      <c r="B26" s="279" t="s">
        <v>72</v>
      </c>
      <c r="C26" s="174"/>
      <c r="D26" s="31"/>
      <c r="E26" s="32"/>
      <c r="F26" s="33"/>
      <c r="G26" s="34" t="str">
        <f t="shared" si="0"/>
        <v>休</v>
      </c>
      <c r="H26" s="35"/>
      <c r="I26" s="35"/>
      <c r="J26" s="35"/>
      <c r="K26" s="36"/>
      <c r="L26" s="358"/>
      <c r="M26" s="359"/>
      <c r="N26" s="359"/>
      <c r="O26" s="359"/>
      <c r="P26" s="359"/>
      <c r="Q26" s="360"/>
    </row>
    <row r="27" spans="1:17" s="249" customFormat="1" x14ac:dyDescent="0.3">
      <c r="A27" s="272">
        <v>44952</v>
      </c>
      <c r="B27" s="279" t="s">
        <v>67</v>
      </c>
      <c r="C27" s="273"/>
      <c r="D27" s="254"/>
      <c r="E27" s="255"/>
      <c r="F27" s="260"/>
      <c r="G27" s="257" t="str">
        <f t="shared" si="0"/>
        <v>休</v>
      </c>
      <c r="H27" s="261"/>
      <c r="I27" s="261"/>
      <c r="J27" s="268"/>
      <c r="K27" s="299"/>
      <c r="L27" s="358"/>
      <c r="M27" s="359"/>
      <c r="N27" s="359"/>
      <c r="O27" s="359"/>
      <c r="P27" s="359"/>
      <c r="Q27" s="360"/>
    </row>
    <row r="28" spans="1:17" s="249" customFormat="1" x14ac:dyDescent="0.3">
      <c r="A28" s="272">
        <v>44953</v>
      </c>
      <c r="B28" s="279" t="s">
        <v>68</v>
      </c>
      <c r="C28" s="273"/>
      <c r="D28" s="254"/>
      <c r="E28" s="255"/>
      <c r="F28" s="260"/>
      <c r="G28" s="257"/>
      <c r="H28" s="261"/>
      <c r="I28" s="261"/>
      <c r="J28" s="268"/>
      <c r="K28" s="299"/>
      <c r="L28" s="358"/>
      <c r="M28" s="359"/>
      <c r="N28" s="359"/>
      <c r="O28" s="359"/>
      <c r="P28" s="359"/>
      <c r="Q28" s="360"/>
    </row>
    <row r="29" spans="1:17" s="249" customFormat="1" x14ac:dyDescent="0.3">
      <c r="A29" s="272">
        <v>44954</v>
      </c>
      <c r="B29" s="290" t="s">
        <v>111</v>
      </c>
      <c r="C29" s="291"/>
      <c r="D29" s="292"/>
      <c r="E29" s="293"/>
      <c r="F29" s="294"/>
      <c r="G29" s="295" t="str">
        <f t="shared" ref="G29:G30" si="1">IF(AND(C29=0,E29=0,D29=0,F29=0),"休",IF(OR(C29=0,E29=0,),"시간확인",IF(C29&gt;E29,IF(D29&gt;0,((24-C29-1)+E29)+(((60-D29)+F29)/60),((24-C29)+E29)+((D29+F29)/60)),IF(D29&gt;0,(E29-C29-1)+(((60-D29)+F29)/60),(E29-C29)+((D29+F29)/60)))))</f>
        <v>休</v>
      </c>
      <c r="H29" s="296"/>
      <c r="I29" s="296"/>
      <c r="J29" s="296"/>
      <c r="K29" s="297"/>
      <c r="L29" s="358"/>
      <c r="M29" s="359"/>
      <c r="N29" s="359"/>
      <c r="O29" s="359"/>
      <c r="P29" s="359"/>
      <c r="Q29" s="360"/>
    </row>
    <row r="30" spans="1:17" s="249" customFormat="1" x14ac:dyDescent="0.3">
      <c r="A30" s="272">
        <v>44955</v>
      </c>
      <c r="B30" s="289" t="s">
        <v>112</v>
      </c>
      <c r="C30" s="153"/>
      <c r="D30" s="154"/>
      <c r="E30" s="155"/>
      <c r="F30" s="156"/>
      <c r="G30" s="132" t="str">
        <f t="shared" si="1"/>
        <v>休</v>
      </c>
      <c r="H30" s="157"/>
      <c r="I30" s="157"/>
      <c r="J30" s="157"/>
      <c r="K30" s="158"/>
      <c r="L30" s="358"/>
      <c r="M30" s="359"/>
      <c r="N30" s="359"/>
      <c r="O30" s="359"/>
      <c r="P30" s="359"/>
      <c r="Q30" s="360"/>
    </row>
    <row r="31" spans="1:17" s="249" customFormat="1" x14ac:dyDescent="0.3">
      <c r="A31" s="272">
        <v>44956</v>
      </c>
      <c r="B31" s="279" t="s">
        <v>70</v>
      </c>
      <c r="C31" s="273"/>
      <c r="D31" s="254"/>
      <c r="E31" s="255"/>
      <c r="F31" s="260"/>
      <c r="G31" s="257"/>
      <c r="H31" s="261"/>
      <c r="I31" s="261"/>
      <c r="J31" s="268"/>
      <c r="K31" s="299"/>
      <c r="L31" s="358"/>
      <c r="M31" s="359"/>
      <c r="N31" s="359"/>
      <c r="O31" s="359"/>
      <c r="P31" s="359"/>
      <c r="Q31" s="360"/>
    </row>
    <row r="32" spans="1:17" s="249" customFormat="1" x14ac:dyDescent="0.3">
      <c r="A32" s="272">
        <v>44957</v>
      </c>
      <c r="B32" s="279" t="s">
        <v>73</v>
      </c>
      <c r="C32" s="273"/>
      <c r="D32" s="254"/>
      <c r="E32" s="255"/>
      <c r="F32" s="260"/>
      <c r="G32" s="257" t="str">
        <f t="shared" si="0"/>
        <v>休</v>
      </c>
      <c r="H32" s="261"/>
      <c r="I32" s="261"/>
      <c r="J32" s="268"/>
      <c r="K32" s="299"/>
      <c r="L32" s="358"/>
      <c r="M32" s="359"/>
      <c r="N32" s="359"/>
      <c r="O32" s="359"/>
      <c r="P32" s="359"/>
      <c r="Q32" s="360"/>
    </row>
    <row r="33" spans="1:17" ht="17.25" thickBot="1" x14ac:dyDescent="0.35">
      <c r="A33" s="10"/>
      <c r="B33" s="24"/>
      <c r="C33" s="10"/>
      <c r="D33" s="12"/>
      <c r="E33" s="10"/>
      <c r="F33" s="10"/>
      <c r="G33" s="25">
        <f>SUM(G3:G32)</f>
        <v>3.5</v>
      </c>
      <c r="H33" s="26">
        <f>SUM(H3:H32)</f>
        <v>1</v>
      </c>
      <c r="I33" s="27">
        <f>SUM(I3:I32)</f>
        <v>0</v>
      </c>
      <c r="J33" s="27">
        <f>SUM(J3:J32)</f>
        <v>1</v>
      </c>
      <c r="K33" s="10"/>
      <c r="L33" s="10"/>
      <c r="M33" s="10"/>
      <c r="N33" s="10"/>
      <c r="O33" s="10"/>
      <c r="P33" s="10"/>
      <c r="Q33" s="10"/>
    </row>
    <row r="34" spans="1:17" ht="17.25" thickTop="1" x14ac:dyDescent="0.3"/>
  </sheetData>
  <mergeCells count="1">
    <mergeCell ref="L2:Q32"/>
  </mergeCells>
  <phoneticPr fontId="26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Q34"/>
  <sheetViews>
    <sheetView zoomScale="80" zoomScaleNormal="80" workbookViewId="0">
      <selection activeCell="J7" sqref="J7"/>
    </sheetView>
  </sheetViews>
  <sheetFormatPr defaultRowHeight="16.5" x14ac:dyDescent="0.3"/>
  <cols>
    <col min="1" max="1" width="10.625" bestFit="1" customWidth="1"/>
    <col min="3" max="3" width="8.875" bestFit="1" customWidth="1"/>
    <col min="5" max="5" width="8.875" bestFit="1" customWidth="1"/>
  </cols>
  <sheetData>
    <row r="1" spans="1:17" ht="17.25" thickBot="1" x14ac:dyDescent="0.35">
      <c r="A1" s="10"/>
      <c r="B1" s="10"/>
      <c r="C1" s="11" t="s">
        <v>48</v>
      </c>
      <c r="D1" s="12"/>
      <c r="E1" s="13" t="s">
        <v>49</v>
      </c>
      <c r="F1" s="14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17.25" customHeight="1" thickBot="1" x14ac:dyDescent="0.35">
      <c r="A2" s="15" t="s">
        <v>44</v>
      </c>
      <c r="B2" s="16" t="s">
        <v>47</v>
      </c>
      <c r="C2" s="17" t="s">
        <v>74</v>
      </c>
      <c r="D2" s="18" t="s">
        <v>69</v>
      </c>
      <c r="E2" s="19" t="s">
        <v>74</v>
      </c>
      <c r="F2" s="20" t="s">
        <v>69</v>
      </c>
      <c r="G2" s="21" t="s">
        <v>40</v>
      </c>
      <c r="H2" s="22" t="s">
        <v>31</v>
      </c>
      <c r="I2" s="22" t="s">
        <v>45</v>
      </c>
      <c r="J2" s="21" t="s">
        <v>3</v>
      </c>
      <c r="K2" s="23" t="s">
        <v>42</v>
      </c>
      <c r="L2" s="355" t="s">
        <v>0</v>
      </c>
      <c r="M2" s="356"/>
      <c r="N2" s="356"/>
      <c r="O2" s="356"/>
      <c r="P2" s="356"/>
      <c r="Q2" s="357"/>
    </row>
    <row r="3" spans="1:17" s="177" customFormat="1" ht="17.25" thickTop="1" x14ac:dyDescent="0.3">
      <c r="A3" s="272">
        <v>44928</v>
      </c>
      <c r="B3" s="279" t="s">
        <v>113</v>
      </c>
      <c r="C3" s="253"/>
      <c r="D3" s="254"/>
      <c r="E3" s="255"/>
      <c r="F3" s="260"/>
      <c r="G3" s="257" t="str">
        <f t="shared" ref="G3:G32" si="0">IF(AND(C3=0,E3=0,D3=0,F3=0),"休",IF(OR(C3=0,E3=0,),"시간확인",IF(C3&gt;E3,IF(D3&gt;0,((24-C3-1)+E3)+(((60-D3)+F3)/60),((24-C3)+E3)+((D3+F3)/60)),IF(D3&gt;0,(E3-C3-1)+(((60-D3)+F3)/60),(E3-C3)+((D3+F3)/60)))))</f>
        <v>休</v>
      </c>
      <c r="H3" s="261"/>
      <c r="I3" s="261"/>
      <c r="J3" s="261"/>
      <c r="K3" s="262"/>
      <c r="L3" s="358"/>
      <c r="M3" s="359"/>
      <c r="N3" s="359"/>
      <c r="O3" s="359"/>
      <c r="P3" s="359"/>
      <c r="Q3" s="360"/>
    </row>
    <row r="4" spans="1:17" s="178" customFormat="1" x14ac:dyDescent="0.3">
      <c r="A4" s="272">
        <v>44929</v>
      </c>
      <c r="B4" s="279" t="s">
        <v>114</v>
      </c>
      <c r="C4" s="253">
        <v>20</v>
      </c>
      <c r="D4" s="254"/>
      <c r="E4" s="255">
        <v>3</v>
      </c>
      <c r="F4" s="260"/>
      <c r="G4" s="267">
        <f t="shared" si="0"/>
        <v>7</v>
      </c>
      <c r="H4" s="268">
        <v>1</v>
      </c>
      <c r="I4" s="268"/>
      <c r="J4" s="268"/>
      <c r="K4" s="270"/>
      <c r="L4" s="358"/>
      <c r="M4" s="359"/>
      <c r="N4" s="359"/>
      <c r="O4" s="359"/>
      <c r="P4" s="359"/>
      <c r="Q4" s="360"/>
    </row>
    <row r="5" spans="1:17" s="248" customFormat="1" x14ac:dyDescent="0.3">
      <c r="A5" s="272">
        <v>44930</v>
      </c>
      <c r="B5" s="279" t="s">
        <v>115</v>
      </c>
      <c r="C5" s="253">
        <v>20</v>
      </c>
      <c r="D5" s="254"/>
      <c r="E5" s="255">
        <v>3</v>
      </c>
      <c r="F5" s="260">
        <v>30</v>
      </c>
      <c r="G5" s="269">
        <f t="shared" si="0"/>
        <v>7.5</v>
      </c>
      <c r="H5" s="269">
        <v>1</v>
      </c>
      <c r="I5" s="269"/>
      <c r="J5" s="269"/>
      <c r="K5" s="269"/>
      <c r="L5" s="361"/>
      <c r="M5" s="362"/>
      <c r="N5" s="362"/>
      <c r="O5" s="362"/>
      <c r="P5" s="362"/>
      <c r="Q5" s="363"/>
    </row>
    <row r="6" spans="1:17" s="250" customFormat="1" x14ac:dyDescent="0.3">
      <c r="A6" s="272">
        <v>44931</v>
      </c>
      <c r="B6" s="279" t="s">
        <v>116</v>
      </c>
      <c r="C6" s="269">
        <v>20</v>
      </c>
      <c r="D6" s="269"/>
      <c r="E6" s="269">
        <v>1</v>
      </c>
      <c r="F6" s="269">
        <v>30</v>
      </c>
      <c r="G6" s="269">
        <f t="shared" si="0"/>
        <v>5.5</v>
      </c>
      <c r="H6" s="269">
        <v>1</v>
      </c>
      <c r="I6" s="269"/>
      <c r="J6" s="269"/>
      <c r="K6" s="269"/>
      <c r="L6" s="361"/>
      <c r="M6" s="362"/>
      <c r="N6" s="362"/>
      <c r="O6" s="362"/>
      <c r="P6" s="362"/>
      <c r="Q6" s="363"/>
    </row>
    <row r="7" spans="1:17" s="189" customFormat="1" x14ac:dyDescent="0.3">
      <c r="A7" s="272">
        <v>44932</v>
      </c>
      <c r="B7" s="279" t="s">
        <v>110</v>
      </c>
      <c r="C7" s="269"/>
      <c r="D7" s="269"/>
      <c r="E7" s="269"/>
      <c r="F7" s="269"/>
      <c r="G7" s="269" t="str">
        <f t="shared" si="0"/>
        <v>休</v>
      </c>
      <c r="H7" s="269"/>
      <c r="I7" s="269"/>
      <c r="J7" s="269"/>
      <c r="K7" s="269"/>
      <c r="L7" s="361"/>
      <c r="M7" s="362"/>
      <c r="N7" s="362"/>
      <c r="O7" s="362"/>
      <c r="P7" s="362"/>
      <c r="Q7" s="363"/>
    </row>
    <row r="8" spans="1:17" s="189" customFormat="1" x14ac:dyDescent="0.3">
      <c r="A8" s="272">
        <v>44933</v>
      </c>
      <c r="B8" s="290" t="s">
        <v>111</v>
      </c>
      <c r="C8" s="291"/>
      <c r="D8" s="292"/>
      <c r="E8" s="293"/>
      <c r="F8" s="294"/>
      <c r="G8" s="298" t="str">
        <f t="shared" si="0"/>
        <v>休</v>
      </c>
      <c r="H8" s="296"/>
      <c r="I8" s="296"/>
      <c r="J8" s="296"/>
      <c r="K8" s="296"/>
      <c r="L8" s="358"/>
      <c r="M8" s="359"/>
      <c r="N8" s="359"/>
      <c r="O8" s="359"/>
      <c r="P8" s="359"/>
      <c r="Q8" s="360"/>
    </row>
    <row r="9" spans="1:17" x14ac:dyDescent="0.3">
      <c r="A9" s="272">
        <v>44934</v>
      </c>
      <c r="B9" s="289" t="s">
        <v>112</v>
      </c>
      <c r="C9" s="153"/>
      <c r="D9" s="154"/>
      <c r="E9" s="155"/>
      <c r="F9" s="156"/>
      <c r="G9" s="132" t="str">
        <f t="shared" si="0"/>
        <v>休</v>
      </c>
      <c r="H9" s="157"/>
      <c r="I9" s="157"/>
      <c r="J9" s="157"/>
      <c r="K9" s="158"/>
      <c r="L9" s="358"/>
      <c r="M9" s="359"/>
      <c r="N9" s="359"/>
      <c r="O9" s="359"/>
      <c r="P9" s="359"/>
      <c r="Q9" s="360"/>
    </row>
    <row r="10" spans="1:17" s="177" customFormat="1" x14ac:dyDescent="0.3">
      <c r="A10" s="272">
        <v>44935</v>
      </c>
      <c r="B10" s="279" t="s">
        <v>113</v>
      </c>
      <c r="C10" s="253"/>
      <c r="D10" s="254"/>
      <c r="E10" s="255"/>
      <c r="F10" s="260"/>
      <c r="G10" s="257" t="str">
        <f t="shared" si="0"/>
        <v>休</v>
      </c>
      <c r="H10" s="261"/>
      <c r="I10" s="261"/>
      <c r="J10" s="261"/>
      <c r="K10" s="262"/>
      <c r="L10" s="358"/>
      <c r="M10" s="359"/>
      <c r="N10" s="359"/>
      <c r="O10" s="359"/>
      <c r="P10" s="359"/>
      <c r="Q10" s="360"/>
    </row>
    <row r="11" spans="1:17" s="178" customFormat="1" x14ac:dyDescent="0.3">
      <c r="A11" s="272">
        <v>44936</v>
      </c>
      <c r="B11" s="279" t="s">
        <v>114</v>
      </c>
      <c r="C11" s="253"/>
      <c r="D11" s="254"/>
      <c r="E11" s="255"/>
      <c r="F11" s="260"/>
      <c r="G11" s="257" t="str">
        <f t="shared" si="0"/>
        <v>休</v>
      </c>
      <c r="H11" s="261"/>
      <c r="I11" s="261"/>
      <c r="J11" s="261"/>
      <c r="K11" s="262"/>
      <c r="L11" s="358"/>
      <c r="M11" s="359"/>
      <c r="N11" s="359"/>
      <c r="O11" s="359"/>
      <c r="P11" s="359"/>
      <c r="Q11" s="360"/>
    </row>
    <row r="12" spans="1:17" s="247" customFormat="1" x14ac:dyDescent="0.3">
      <c r="A12" s="272">
        <v>44937</v>
      </c>
      <c r="B12" s="279" t="s">
        <v>115</v>
      </c>
      <c r="C12" s="253"/>
      <c r="D12" s="254"/>
      <c r="E12" s="255"/>
      <c r="F12" s="260"/>
      <c r="G12" s="257" t="str">
        <f t="shared" si="0"/>
        <v>休</v>
      </c>
      <c r="H12" s="261"/>
      <c r="I12" s="261"/>
      <c r="J12" s="261"/>
      <c r="K12" s="262"/>
      <c r="L12" s="358"/>
      <c r="M12" s="359"/>
      <c r="N12" s="359"/>
      <c r="O12" s="359"/>
      <c r="P12" s="359"/>
      <c r="Q12" s="360"/>
    </row>
    <row r="13" spans="1:17" s="249" customFormat="1" x14ac:dyDescent="0.3">
      <c r="A13" s="272">
        <v>44938</v>
      </c>
      <c r="B13" s="279" t="s">
        <v>116</v>
      </c>
      <c r="C13" s="253"/>
      <c r="D13" s="254"/>
      <c r="E13" s="255"/>
      <c r="F13" s="260"/>
      <c r="G13" s="257" t="str">
        <f t="shared" si="0"/>
        <v>休</v>
      </c>
      <c r="H13" s="261"/>
      <c r="I13" s="261"/>
      <c r="J13" s="261"/>
      <c r="K13" s="262"/>
      <c r="L13" s="358"/>
      <c r="M13" s="359"/>
      <c r="N13" s="359"/>
      <c r="O13" s="359"/>
      <c r="P13" s="359"/>
      <c r="Q13" s="360"/>
    </row>
    <row r="14" spans="1:17" s="178" customFormat="1" x14ac:dyDescent="0.3">
      <c r="A14" s="272">
        <v>44939</v>
      </c>
      <c r="B14" s="279" t="s">
        <v>110</v>
      </c>
      <c r="C14" s="253"/>
      <c r="D14" s="254"/>
      <c r="E14" s="255"/>
      <c r="F14" s="260"/>
      <c r="G14" s="257" t="str">
        <f t="shared" si="0"/>
        <v>休</v>
      </c>
      <c r="H14" s="261"/>
      <c r="I14" s="261"/>
      <c r="J14" s="261"/>
      <c r="K14" s="262"/>
      <c r="L14" s="358"/>
      <c r="M14" s="359"/>
      <c r="N14" s="359"/>
      <c r="O14" s="359"/>
      <c r="P14" s="359"/>
      <c r="Q14" s="360"/>
    </row>
    <row r="15" spans="1:17" s="177" customFormat="1" x14ac:dyDescent="0.3">
      <c r="A15" s="272">
        <v>44940</v>
      </c>
      <c r="B15" s="290" t="s">
        <v>111</v>
      </c>
      <c r="C15" s="291"/>
      <c r="D15" s="292"/>
      <c r="E15" s="293"/>
      <c r="F15" s="294"/>
      <c r="G15" s="295" t="str">
        <f t="shared" si="0"/>
        <v>休</v>
      </c>
      <c r="H15" s="296"/>
      <c r="I15" s="296"/>
      <c r="J15" s="296"/>
      <c r="K15" s="297"/>
      <c r="L15" s="358"/>
      <c r="M15" s="359"/>
      <c r="N15" s="359"/>
      <c r="O15" s="359"/>
      <c r="P15" s="359"/>
      <c r="Q15" s="360"/>
    </row>
    <row r="16" spans="1:17" x14ac:dyDescent="0.3">
      <c r="A16" s="272">
        <v>44941</v>
      </c>
      <c r="B16" s="289" t="s">
        <v>112</v>
      </c>
      <c r="C16" s="153"/>
      <c r="D16" s="154"/>
      <c r="E16" s="155"/>
      <c r="F16" s="156"/>
      <c r="G16" s="132" t="str">
        <f t="shared" si="0"/>
        <v>休</v>
      </c>
      <c r="H16" s="157"/>
      <c r="I16" s="157"/>
      <c r="J16" s="157"/>
      <c r="K16" s="158"/>
      <c r="L16" s="358"/>
      <c r="M16" s="359"/>
      <c r="N16" s="359"/>
      <c r="O16" s="359"/>
      <c r="P16" s="359"/>
      <c r="Q16" s="360"/>
    </row>
    <row r="17" spans="1:17" s="177" customFormat="1" x14ac:dyDescent="0.3">
      <c r="A17" s="272">
        <v>44942</v>
      </c>
      <c r="B17" s="279" t="s">
        <v>113</v>
      </c>
      <c r="C17" s="253"/>
      <c r="D17" s="254"/>
      <c r="E17" s="255"/>
      <c r="F17" s="260"/>
      <c r="G17" s="257" t="str">
        <f t="shared" si="0"/>
        <v>休</v>
      </c>
      <c r="H17" s="261"/>
      <c r="I17" s="261"/>
      <c r="J17" s="261"/>
      <c r="K17" s="262"/>
      <c r="L17" s="358"/>
      <c r="M17" s="359"/>
      <c r="N17" s="359"/>
      <c r="O17" s="359"/>
      <c r="P17" s="359"/>
      <c r="Q17" s="360"/>
    </row>
    <row r="18" spans="1:17" s="178" customFormat="1" x14ac:dyDescent="0.3">
      <c r="A18" s="272">
        <v>44943</v>
      </c>
      <c r="B18" s="279" t="s">
        <v>114</v>
      </c>
      <c r="C18" s="253"/>
      <c r="D18" s="254"/>
      <c r="E18" s="255"/>
      <c r="F18" s="260"/>
      <c r="G18" s="257" t="str">
        <f t="shared" si="0"/>
        <v>休</v>
      </c>
      <c r="H18" s="261"/>
      <c r="I18" s="261"/>
      <c r="J18" s="261"/>
      <c r="K18" s="262"/>
      <c r="L18" s="358"/>
      <c r="M18" s="359"/>
      <c r="N18" s="359"/>
      <c r="O18" s="359"/>
      <c r="P18" s="359"/>
      <c r="Q18" s="360"/>
    </row>
    <row r="19" spans="1:17" s="178" customFormat="1" x14ac:dyDescent="0.3">
      <c r="A19" s="272">
        <v>44944</v>
      </c>
      <c r="B19" s="279" t="s">
        <v>72</v>
      </c>
      <c r="C19" s="253"/>
      <c r="D19" s="254"/>
      <c r="E19" s="255"/>
      <c r="F19" s="260"/>
      <c r="G19" s="257" t="str">
        <f t="shared" si="0"/>
        <v>休</v>
      </c>
      <c r="H19" s="261"/>
      <c r="I19" s="261"/>
      <c r="J19" s="261"/>
      <c r="K19" s="262"/>
      <c r="L19" s="358"/>
      <c r="M19" s="359"/>
      <c r="N19" s="359"/>
      <c r="O19" s="359"/>
      <c r="P19" s="359"/>
      <c r="Q19" s="360"/>
    </row>
    <row r="20" spans="1:17" s="178" customFormat="1" x14ac:dyDescent="0.3">
      <c r="A20" s="272">
        <v>44945</v>
      </c>
      <c r="B20" s="279" t="s">
        <v>67</v>
      </c>
      <c r="C20" s="253"/>
      <c r="D20" s="254"/>
      <c r="E20" s="255"/>
      <c r="F20" s="260"/>
      <c r="G20" s="257" t="str">
        <f t="shared" si="0"/>
        <v>休</v>
      </c>
      <c r="H20" s="261"/>
      <c r="I20" s="261"/>
      <c r="J20" s="261"/>
      <c r="K20" s="262"/>
      <c r="L20" s="358"/>
      <c r="M20" s="359"/>
      <c r="N20" s="359"/>
      <c r="O20" s="359"/>
      <c r="P20" s="359"/>
      <c r="Q20" s="360"/>
    </row>
    <row r="21" spans="1:17" s="247" customFormat="1" x14ac:dyDescent="0.3">
      <c r="A21" s="272">
        <v>44946</v>
      </c>
      <c r="B21" s="279" t="s">
        <v>68</v>
      </c>
      <c r="C21" s="253"/>
      <c r="D21" s="254"/>
      <c r="E21" s="255"/>
      <c r="F21" s="260"/>
      <c r="G21" s="257" t="str">
        <f t="shared" si="0"/>
        <v>休</v>
      </c>
      <c r="H21" s="261"/>
      <c r="I21" s="261"/>
      <c r="J21" s="261"/>
      <c r="K21" s="262"/>
      <c r="L21" s="358"/>
      <c r="M21" s="359"/>
      <c r="N21" s="359"/>
      <c r="O21" s="359"/>
      <c r="P21" s="359"/>
      <c r="Q21" s="360"/>
    </row>
    <row r="22" spans="1:17" s="247" customFormat="1" x14ac:dyDescent="0.3">
      <c r="A22" s="272">
        <v>44947</v>
      </c>
      <c r="B22" s="290" t="s">
        <v>111</v>
      </c>
      <c r="C22" s="291"/>
      <c r="D22" s="292"/>
      <c r="E22" s="293"/>
      <c r="F22" s="294"/>
      <c r="G22" s="295" t="str">
        <f t="shared" si="0"/>
        <v>休</v>
      </c>
      <c r="H22" s="296"/>
      <c r="I22" s="296"/>
      <c r="J22" s="296"/>
      <c r="K22" s="297"/>
      <c r="L22" s="358"/>
      <c r="M22" s="359"/>
      <c r="N22" s="359"/>
      <c r="O22" s="359"/>
      <c r="P22" s="359"/>
      <c r="Q22" s="360"/>
    </row>
    <row r="23" spans="1:17" s="249" customFormat="1" x14ac:dyDescent="0.3">
      <c r="A23" s="272">
        <v>44948</v>
      </c>
      <c r="B23" s="289" t="s">
        <v>112</v>
      </c>
      <c r="C23" s="153"/>
      <c r="D23" s="154"/>
      <c r="E23" s="155"/>
      <c r="F23" s="156"/>
      <c r="G23" s="132" t="str">
        <f t="shared" si="0"/>
        <v>休</v>
      </c>
      <c r="H23" s="157"/>
      <c r="I23" s="157"/>
      <c r="J23" s="157"/>
      <c r="K23" s="158"/>
      <c r="L23" s="358"/>
      <c r="M23" s="359"/>
      <c r="N23" s="359"/>
      <c r="O23" s="359"/>
      <c r="P23" s="359"/>
      <c r="Q23" s="360"/>
    </row>
    <row r="24" spans="1:17" s="249" customFormat="1" x14ac:dyDescent="0.3">
      <c r="A24" s="272">
        <v>44949</v>
      </c>
      <c r="B24" s="279" t="s">
        <v>70</v>
      </c>
      <c r="C24" s="273"/>
      <c r="D24" s="254"/>
      <c r="E24" s="255"/>
      <c r="F24" s="260"/>
      <c r="G24" s="257" t="str">
        <f t="shared" si="0"/>
        <v>休</v>
      </c>
      <c r="H24" s="261"/>
      <c r="I24" s="261"/>
      <c r="J24" s="268"/>
      <c r="K24" s="299"/>
      <c r="L24" s="358"/>
      <c r="M24" s="359"/>
      <c r="N24" s="359"/>
      <c r="O24" s="359"/>
      <c r="P24" s="359"/>
      <c r="Q24" s="360"/>
    </row>
    <row r="25" spans="1:17" s="249" customFormat="1" x14ac:dyDescent="0.3">
      <c r="A25" s="272">
        <v>44950</v>
      </c>
      <c r="B25" s="279" t="s">
        <v>73</v>
      </c>
      <c r="C25" s="174"/>
      <c r="D25" s="31"/>
      <c r="E25" s="32"/>
      <c r="F25" s="33"/>
      <c r="G25" s="34" t="str">
        <f t="shared" si="0"/>
        <v>休</v>
      </c>
      <c r="H25" s="35"/>
      <c r="I25" s="35"/>
      <c r="J25" s="35"/>
      <c r="K25" s="36"/>
      <c r="L25" s="358"/>
      <c r="M25" s="359"/>
      <c r="N25" s="359"/>
      <c r="O25" s="359"/>
      <c r="P25" s="359"/>
      <c r="Q25" s="360"/>
    </row>
    <row r="26" spans="1:17" s="249" customFormat="1" x14ac:dyDescent="0.3">
      <c r="A26" s="272">
        <v>44951</v>
      </c>
      <c r="B26" s="279" t="s">
        <v>72</v>
      </c>
      <c r="C26" s="174"/>
      <c r="D26" s="31"/>
      <c r="E26" s="32"/>
      <c r="F26" s="33"/>
      <c r="G26" s="34" t="str">
        <f t="shared" si="0"/>
        <v>休</v>
      </c>
      <c r="H26" s="35"/>
      <c r="I26" s="35"/>
      <c r="J26" s="35"/>
      <c r="K26" s="36"/>
      <c r="L26" s="358"/>
      <c r="M26" s="359"/>
      <c r="N26" s="359"/>
      <c r="O26" s="359"/>
      <c r="P26" s="359"/>
      <c r="Q26" s="360"/>
    </row>
    <row r="27" spans="1:17" s="249" customFormat="1" x14ac:dyDescent="0.3">
      <c r="A27" s="272">
        <v>44952</v>
      </c>
      <c r="B27" s="279" t="s">
        <v>67</v>
      </c>
      <c r="C27" s="273"/>
      <c r="D27" s="254"/>
      <c r="E27" s="255"/>
      <c r="F27" s="260"/>
      <c r="G27" s="257" t="str">
        <f t="shared" si="0"/>
        <v>休</v>
      </c>
      <c r="H27" s="261"/>
      <c r="I27" s="261"/>
      <c r="J27" s="268"/>
      <c r="K27" s="299"/>
      <c r="L27" s="358"/>
      <c r="M27" s="359"/>
      <c r="N27" s="359"/>
      <c r="O27" s="359"/>
      <c r="P27" s="359"/>
      <c r="Q27" s="360"/>
    </row>
    <row r="28" spans="1:17" s="249" customFormat="1" x14ac:dyDescent="0.3">
      <c r="A28" s="272">
        <v>44953</v>
      </c>
      <c r="B28" s="279" t="s">
        <v>68</v>
      </c>
      <c r="C28" s="273"/>
      <c r="D28" s="254"/>
      <c r="E28" s="255"/>
      <c r="F28" s="260"/>
      <c r="G28" s="257"/>
      <c r="H28" s="261"/>
      <c r="I28" s="261"/>
      <c r="J28" s="268"/>
      <c r="K28" s="299"/>
      <c r="L28" s="358"/>
      <c r="M28" s="359"/>
      <c r="N28" s="359"/>
      <c r="O28" s="359"/>
      <c r="P28" s="359"/>
      <c r="Q28" s="360"/>
    </row>
    <row r="29" spans="1:17" s="249" customFormat="1" x14ac:dyDescent="0.3">
      <c r="A29" s="272">
        <v>44954</v>
      </c>
      <c r="B29" s="290" t="s">
        <v>111</v>
      </c>
      <c r="C29" s="291"/>
      <c r="D29" s="292"/>
      <c r="E29" s="293"/>
      <c r="F29" s="294"/>
      <c r="G29" s="295" t="str">
        <f t="shared" ref="G29:G30" si="1">IF(AND(C29=0,E29=0,D29=0,F29=0),"休",IF(OR(C29=0,E29=0,),"시간확인",IF(C29&gt;E29,IF(D29&gt;0,((24-C29-1)+E29)+(((60-D29)+F29)/60),((24-C29)+E29)+((D29+F29)/60)),IF(D29&gt;0,(E29-C29-1)+(((60-D29)+F29)/60),(E29-C29)+((D29+F29)/60)))))</f>
        <v>休</v>
      </c>
      <c r="H29" s="296"/>
      <c r="I29" s="296"/>
      <c r="J29" s="296"/>
      <c r="K29" s="297"/>
      <c r="L29" s="358"/>
      <c r="M29" s="359"/>
      <c r="N29" s="359"/>
      <c r="O29" s="359"/>
      <c r="P29" s="359"/>
      <c r="Q29" s="360"/>
    </row>
    <row r="30" spans="1:17" s="249" customFormat="1" x14ac:dyDescent="0.3">
      <c r="A30" s="272">
        <v>44955</v>
      </c>
      <c r="B30" s="289" t="s">
        <v>112</v>
      </c>
      <c r="C30" s="153"/>
      <c r="D30" s="154"/>
      <c r="E30" s="155"/>
      <c r="F30" s="156"/>
      <c r="G30" s="132" t="str">
        <f t="shared" si="1"/>
        <v>休</v>
      </c>
      <c r="H30" s="157"/>
      <c r="I30" s="157"/>
      <c r="J30" s="157"/>
      <c r="K30" s="158"/>
      <c r="L30" s="358"/>
      <c r="M30" s="359"/>
      <c r="N30" s="359"/>
      <c r="O30" s="359"/>
      <c r="P30" s="359"/>
      <c r="Q30" s="360"/>
    </row>
    <row r="31" spans="1:17" s="249" customFormat="1" x14ac:dyDescent="0.3">
      <c r="A31" s="272">
        <v>44956</v>
      </c>
      <c r="B31" s="279" t="s">
        <v>70</v>
      </c>
      <c r="C31" s="273"/>
      <c r="D31" s="254"/>
      <c r="E31" s="255"/>
      <c r="F31" s="260"/>
      <c r="G31" s="257"/>
      <c r="H31" s="261"/>
      <c r="I31" s="261"/>
      <c r="J31" s="268"/>
      <c r="K31" s="299"/>
      <c r="L31" s="358"/>
      <c r="M31" s="359"/>
      <c r="N31" s="359"/>
      <c r="O31" s="359"/>
      <c r="P31" s="359"/>
      <c r="Q31" s="360"/>
    </row>
    <row r="32" spans="1:17" s="249" customFormat="1" x14ac:dyDescent="0.3">
      <c r="A32" s="272">
        <v>44957</v>
      </c>
      <c r="B32" s="279" t="s">
        <v>73</v>
      </c>
      <c r="C32" s="273"/>
      <c r="D32" s="254"/>
      <c r="E32" s="255"/>
      <c r="F32" s="260"/>
      <c r="G32" s="257" t="str">
        <f t="shared" si="0"/>
        <v>休</v>
      </c>
      <c r="H32" s="261"/>
      <c r="I32" s="261"/>
      <c r="J32" s="268"/>
      <c r="K32" s="299"/>
      <c r="L32" s="358"/>
      <c r="M32" s="359"/>
      <c r="N32" s="359"/>
      <c r="O32" s="359"/>
      <c r="P32" s="359"/>
      <c r="Q32" s="360"/>
    </row>
    <row r="33" spans="1:17" ht="17.25" thickBot="1" x14ac:dyDescent="0.35">
      <c r="A33" s="10"/>
      <c r="B33" s="24"/>
      <c r="C33" s="10"/>
      <c r="D33" s="12"/>
      <c r="E33" s="10"/>
      <c r="F33" s="10"/>
      <c r="G33" s="25">
        <f>SUM(G3:G32)</f>
        <v>20</v>
      </c>
      <c r="H33" s="26">
        <f>SUM(H3:H32)</f>
        <v>3</v>
      </c>
      <c r="I33" s="27">
        <f>SUM(I3:I32)</f>
        <v>0</v>
      </c>
      <c r="J33" s="27">
        <f>SUM(J3:J32)</f>
        <v>0</v>
      </c>
      <c r="K33" s="10"/>
      <c r="L33" s="10"/>
      <c r="M33" s="10"/>
      <c r="N33" s="10"/>
      <c r="O33" s="10"/>
      <c r="P33" s="10"/>
      <c r="Q33" s="10"/>
    </row>
    <row r="34" spans="1:17" ht="17.25" thickTop="1" x14ac:dyDescent="0.3"/>
  </sheetData>
  <mergeCells count="1">
    <mergeCell ref="L2:Q32"/>
  </mergeCells>
  <phoneticPr fontId="26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Q34"/>
  <sheetViews>
    <sheetView zoomScale="80" zoomScaleNormal="80" workbookViewId="0">
      <selection activeCell="I5" sqref="I5"/>
    </sheetView>
  </sheetViews>
  <sheetFormatPr defaultRowHeight="16.5" x14ac:dyDescent="0.3"/>
  <cols>
    <col min="1" max="1" width="10.625" bestFit="1" customWidth="1"/>
    <col min="3" max="3" width="8.875" bestFit="1" customWidth="1"/>
    <col min="5" max="5" width="8.875" bestFit="1" customWidth="1"/>
  </cols>
  <sheetData>
    <row r="1" spans="1:17" ht="17.25" thickBot="1" x14ac:dyDescent="0.35">
      <c r="A1" s="10"/>
      <c r="B1" s="10"/>
      <c r="C1" s="11" t="s">
        <v>48</v>
      </c>
      <c r="D1" s="12"/>
      <c r="E1" s="13" t="s">
        <v>49</v>
      </c>
      <c r="F1" s="14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17.25" customHeight="1" thickBot="1" x14ac:dyDescent="0.35">
      <c r="A2" s="15" t="s">
        <v>44</v>
      </c>
      <c r="B2" s="16" t="s">
        <v>47</v>
      </c>
      <c r="C2" s="17" t="s">
        <v>74</v>
      </c>
      <c r="D2" s="18" t="s">
        <v>69</v>
      </c>
      <c r="E2" s="19" t="s">
        <v>74</v>
      </c>
      <c r="F2" s="20" t="s">
        <v>69</v>
      </c>
      <c r="G2" s="21" t="s">
        <v>40</v>
      </c>
      <c r="H2" s="22" t="s">
        <v>31</v>
      </c>
      <c r="I2" s="22" t="s">
        <v>45</v>
      </c>
      <c r="J2" s="21" t="s">
        <v>3</v>
      </c>
      <c r="K2" s="23" t="s">
        <v>42</v>
      </c>
      <c r="L2" s="355" t="s">
        <v>0</v>
      </c>
      <c r="M2" s="356"/>
      <c r="N2" s="356"/>
      <c r="O2" s="356"/>
      <c r="P2" s="356"/>
      <c r="Q2" s="357"/>
    </row>
    <row r="3" spans="1:17" s="177" customFormat="1" ht="17.25" thickTop="1" x14ac:dyDescent="0.3">
      <c r="A3" s="272">
        <v>44928</v>
      </c>
      <c r="B3" s="279" t="s">
        <v>113</v>
      </c>
      <c r="C3" s="253"/>
      <c r="D3" s="254"/>
      <c r="E3" s="255"/>
      <c r="F3" s="260"/>
      <c r="G3" s="257" t="str">
        <f t="shared" ref="G3:G32" si="0">IF(AND(C3=0,E3=0,D3=0,F3=0),"休",IF(OR(C3=0,E3=0,),"시간확인",IF(C3&gt;E3,IF(D3&gt;0,((24-C3-1)+E3)+(((60-D3)+F3)/60),((24-C3)+E3)+((D3+F3)/60)),IF(D3&gt;0,(E3-C3-1)+(((60-D3)+F3)/60),(E3-C3)+((D3+F3)/60)))))</f>
        <v>休</v>
      </c>
      <c r="H3" s="261"/>
      <c r="I3" s="261"/>
      <c r="J3" s="261"/>
      <c r="K3" s="262"/>
      <c r="L3" s="358"/>
      <c r="M3" s="359"/>
      <c r="N3" s="359"/>
      <c r="O3" s="359"/>
      <c r="P3" s="359"/>
      <c r="Q3" s="360"/>
    </row>
    <row r="4" spans="1:17" s="178" customFormat="1" x14ac:dyDescent="0.3">
      <c r="A4" s="272">
        <v>44929</v>
      </c>
      <c r="B4" s="279" t="s">
        <v>114</v>
      </c>
      <c r="C4" s="253"/>
      <c r="D4" s="254"/>
      <c r="E4" s="255"/>
      <c r="F4" s="260"/>
      <c r="G4" s="267" t="str">
        <f t="shared" si="0"/>
        <v>休</v>
      </c>
      <c r="H4" s="268"/>
      <c r="I4" s="268"/>
      <c r="J4" s="268"/>
      <c r="K4" s="270"/>
      <c r="L4" s="358"/>
      <c r="M4" s="359"/>
      <c r="N4" s="359"/>
      <c r="O4" s="359"/>
      <c r="P4" s="359"/>
      <c r="Q4" s="360"/>
    </row>
    <row r="5" spans="1:17" s="248" customFormat="1" x14ac:dyDescent="0.3">
      <c r="A5" s="272">
        <v>44930</v>
      </c>
      <c r="B5" s="279" t="s">
        <v>115</v>
      </c>
      <c r="C5" s="253">
        <v>20</v>
      </c>
      <c r="D5" s="254"/>
      <c r="E5" s="255">
        <v>24</v>
      </c>
      <c r="F5" s="260"/>
      <c r="G5" s="269">
        <f t="shared" si="0"/>
        <v>4</v>
      </c>
      <c r="H5" s="269">
        <v>1</v>
      </c>
      <c r="I5" s="269"/>
      <c r="J5" s="269"/>
      <c r="K5" s="269"/>
      <c r="L5" s="361"/>
      <c r="M5" s="362"/>
      <c r="N5" s="362"/>
      <c r="O5" s="362"/>
      <c r="P5" s="362"/>
      <c r="Q5" s="363"/>
    </row>
    <row r="6" spans="1:17" s="250" customFormat="1" x14ac:dyDescent="0.3">
      <c r="A6" s="272">
        <v>44931</v>
      </c>
      <c r="B6" s="279" t="s">
        <v>116</v>
      </c>
      <c r="C6" s="269"/>
      <c r="D6" s="269"/>
      <c r="E6" s="269"/>
      <c r="F6" s="269"/>
      <c r="G6" s="269" t="str">
        <f t="shared" si="0"/>
        <v>休</v>
      </c>
      <c r="H6" s="269"/>
      <c r="I6" s="269"/>
      <c r="J6" s="269"/>
      <c r="K6" s="269"/>
      <c r="L6" s="361"/>
      <c r="M6" s="362"/>
      <c r="N6" s="362"/>
      <c r="O6" s="362"/>
      <c r="P6" s="362"/>
      <c r="Q6" s="363"/>
    </row>
    <row r="7" spans="1:17" s="189" customFormat="1" x14ac:dyDescent="0.3">
      <c r="A7" s="272">
        <v>44932</v>
      </c>
      <c r="B7" s="279" t="s">
        <v>110</v>
      </c>
      <c r="C7" s="269"/>
      <c r="D7" s="269"/>
      <c r="E7" s="269"/>
      <c r="F7" s="269"/>
      <c r="G7" s="269" t="str">
        <f t="shared" si="0"/>
        <v>休</v>
      </c>
      <c r="H7" s="269"/>
      <c r="I7" s="269"/>
      <c r="J7" s="269"/>
      <c r="K7" s="269"/>
      <c r="L7" s="361"/>
      <c r="M7" s="362"/>
      <c r="N7" s="362"/>
      <c r="O7" s="362"/>
      <c r="P7" s="362"/>
      <c r="Q7" s="363"/>
    </row>
    <row r="8" spans="1:17" s="189" customFormat="1" x14ac:dyDescent="0.3">
      <c r="A8" s="272">
        <v>44933</v>
      </c>
      <c r="B8" s="290" t="s">
        <v>111</v>
      </c>
      <c r="C8" s="291"/>
      <c r="D8" s="292"/>
      <c r="E8" s="293"/>
      <c r="F8" s="294"/>
      <c r="G8" s="298" t="str">
        <f t="shared" si="0"/>
        <v>休</v>
      </c>
      <c r="H8" s="296"/>
      <c r="I8" s="296"/>
      <c r="J8" s="296"/>
      <c r="K8" s="296"/>
      <c r="L8" s="358"/>
      <c r="M8" s="359"/>
      <c r="N8" s="359"/>
      <c r="O8" s="359"/>
      <c r="P8" s="359"/>
      <c r="Q8" s="360"/>
    </row>
    <row r="9" spans="1:17" x14ac:dyDescent="0.3">
      <c r="A9" s="272">
        <v>44934</v>
      </c>
      <c r="B9" s="289" t="s">
        <v>112</v>
      </c>
      <c r="C9" s="153"/>
      <c r="D9" s="154"/>
      <c r="E9" s="155"/>
      <c r="F9" s="156"/>
      <c r="G9" s="132" t="str">
        <f t="shared" si="0"/>
        <v>休</v>
      </c>
      <c r="H9" s="157"/>
      <c r="I9" s="157"/>
      <c r="J9" s="157"/>
      <c r="K9" s="158"/>
      <c r="L9" s="358"/>
      <c r="M9" s="359"/>
      <c r="N9" s="359"/>
      <c r="O9" s="359"/>
      <c r="P9" s="359"/>
      <c r="Q9" s="360"/>
    </row>
    <row r="10" spans="1:17" s="177" customFormat="1" x14ac:dyDescent="0.3">
      <c r="A10" s="272">
        <v>44935</v>
      </c>
      <c r="B10" s="279" t="s">
        <v>113</v>
      </c>
      <c r="C10" s="253"/>
      <c r="D10" s="254"/>
      <c r="E10" s="255"/>
      <c r="F10" s="260"/>
      <c r="G10" s="257" t="str">
        <f t="shared" si="0"/>
        <v>休</v>
      </c>
      <c r="H10" s="261"/>
      <c r="I10" s="261"/>
      <c r="J10" s="261"/>
      <c r="K10" s="262"/>
      <c r="L10" s="358"/>
      <c r="M10" s="359"/>
      <c r="N10" s="359"/>
      <c r="O10" s="359"/>
      <c r="P10" s="359"/>
      <c r="Q10" s="360"/>
    </row>
    <row r="11" spans="1:17" s="178" customFormat="1" x14ac:dyDescent="0.3">
      <c r="A11" s="272">
        <v>44936</v>
      </c>
      <c r="B11" s="279" t="s">
        <v>114</v>
      </c>
      <c r="C11" s="253"/>
      <c r="D11" s="254"/>
      <c r="E11" s="255"/>
      <c r="F11" s="260"/>
      <c r="G11" s="257" t="str">
        <f t="shared" si="0"/>
        <v>休</v>
      </c>
      <c r="H11" s="261"/>
      <c r="I11" s="261"/>
      <c r="J11" s="261"/>
      <c r="K11" s="262"/>
      <c r="L11" s="358"/>
      <c r="M11" s="359"/>
      <c r="N11" s="359"/>
      <c r="O11" s="359"/>
      <c r="P11" s="359"/>
      <c r="Q11" s="360"/>
    </row>
    <row r="12" spans="1:17" s="247" customFormat="1" x14ac:dyDescent="0.3">
      <c r="A12" s="272">
        <v>44937</v>
      </c>
      <c r="B12" s="279" t="s">
        <v>115</v>
      </c>
      <c r="C12" s="253"/>
      <c r="D12" s="254"/>
      <c r="E12" s="255"/>
      <c r="F12" s="260"/>
      <c r="G12" s="257" t="str">
        <f t="shared" si="0"/>
        <v>休</v>
      </c>
      <c r="H12" s="261"/>
      <c r="I12" s="261"/>
      <c r="J12" s="261"/>
      <c r="K12" s="262"/>
      <c r="L12" s="358"/>
      <c r="M12" s="359"/>
      <c r="N12" s="359"/>
      <c r="O12" s="359"/>
      <c r="P12" s="359"/>
      <c r="Q12" s="360"/>
    </row>
    <row r="13" spans="1:17" s="249" customFormat="1" x14ac:dyDescent="0.3">
      <c r="A13" s="272">
        <v>44938</v>
      </c>
      <c r="B13" s="279" t="s">
        <v>116</v>
      </c>
      <c r="C13" s="253"/>
      <c r="D13" s="254"/>
      <c r="E13" s="255"/>
      <c r="F13" s="260"/>
      <c r="G13" s="257" t="str">
        <f t="shared" si="0"/>
        <v>休</v>
      </c>
      <c r="H13" s="261"/>
      <c r="I13" s="261"/>
      <c r="J13" s="261"/>
      <c r="K13" s="262"/>
      <c r="L13" s="358"/>
      <c r="M13" s="359"/>
      <c r="N13" s="359"/>
      <c r="O13" s="359"/>
      <c r="P13" s="359"/>
      <c r="Q13" s="360"/>
    </row>
    <row r="14" spans="1:17" s="178" customFormat="1" x14ac:dyDescent="0.3">
      <c r="A14" s="272">
        <v>44939</v>
      </c>
      <c r="B14" s="279" t="s">
        <v>110</v>
      </c>
      <c r="C14" s="253"/>
      <c r="D14" s="254"/>
      <c r="E14" s="255"/>
      <c r="F14" s="260"/>
      <c r="G14" s="257" t="str">
        <f t="shared" si="0"/>
        <v>休</v>
      </c>
      <c r="H14" s="261"/>
      <c r="I14" s="261"/>
      <c r="J14" s="261"/>
      <c r="K14" s="262"/>
      <c r="L14" s="358"/>
      <c r="M14" s="359"/>
      <c r="N14" s="359"/>
      <c r="O14" s="359"/>
      <c r="P14" s="359"/>
      <c r="Q14" s="360"/>
    </row>
    <row r="15" spans="1:17" s="177" customFormat="1" x14ac:dyDescent="0.3">
      <c r="A15" s="272">
        <v>44940</v>
      </c>
      <c r="B15" s="290" t="s">
        <v>111</v>
      </c>
      <c r="C15" s="291"/>
      <c r="D15" s="292"/>
      <c r="E15" s="293"/>
      <c r="F15" s="294"/>
      <c r="G15" s="295" t="str">
        <f t="shared" si="0"/>
        <v>休</v>
      </c>
      <c r="H15" s="296"/>
      <c r="I15" s="296"/>
      <c r="J15" s="296"/>
      <c r="K15" s="297"/>
      <c r="L15" s="358"/>
      <c r="M15" s="359"/>
      <c r="N15" s="359"/>
      <c r="O15" s="359"/>
      <c r="P15" s="359"/>
      <c r="Q15" s="360"/>
    </row>
    <row r="16" spans="1:17" x14ac:dyDescent="0.3">
      <c r="A16" s="272">
        <v>44941</v>
      </c>
      <c r="B16" s="289" t="s">
        <v>112</v>
      </c>
      <c r="C16" s="153"/>
      <c r="D16" s="154"/>
      <c r="E16" s="155"/>
      <c r="F16" s="156"/>
      <c r="G16" s="132" t="str">
        <f t="shared" si="0"/>
        <v>休</v>
      </c>
      <c r="H16" s="157"/>
      <c r="I16" s="157"/>
      <c r="J16" s="157"/>
      <c r="K16" s="158"/>
      <c r="L16" s="358"/>
      <c r="M16" s="359"/>
      <c r="N16" s="359"/>
      <c r="O16" s="359"/>
      <c r="P16" s="359"/>
      <c r="Q16" s="360"/>
    </row>
    <row r="17" spans="1:17" s="177" customFormat="1" x14ac:dyDescent="0.3">
      <c r="A17" s="272">
        <v>44942</v>
      </c>
      <c r="B17" s="279" t="s">
        <v>113</v>
      </c>
      <c r="C17" s="253"/>
      <c r="D17" s="254"/>
      <c r="E17" s="255"/>
      <c r="F17" s="260"/>
      <c r="G17" s="257" t="str">
        <f t="shared" si="0"/>
        <v>休</v>
      </c>
      <c r="H17" s="261"/>
      <c r="I17" s="261"/>
      <c r="J17" s="261"/>
      <c r="K17" s="262"/>
      <c r="L17" s="358"/>
      <c r="M17" s="359"/>
      <c r="N17" s="359"/>
      <c r="O17" s="359"/>
      <c r="P17" s="359"/>
      <c r="Q17" s="360"/>
    </row>
    <row r="18" spans="1:17" s="178" customFormat="1" x14ac:dyDescent="0.3">
      <c r="A18" s="272">
        <v>44943</v>
      </c>
      <c r="B18" s="279" t="s">
        <v>114</v>
      </c>
      <c r="C18" s="253"/>
      <c r="D18" s="254"/>
      <c r="E18" s="255"/>
      <c r="F18" s="260"/>
      <c r="G18" s="257" t="str">
        <f t="shared" si="0"/>
        <v>休</v>
      </c>
      <c r="H18" s="261"/>
      <c r="I18" s="261"/>
      <c r="J18" s="261"/>
      <c r="K18" s="262"/>
      <c r="L18" s="358"/>
      <c r="M18" s="359"/>
      <c r="N18" s="359"/>
      <c r="O18" s="359"/>
      <c r="P18" s="359"/>
      <c r="Q18" s="360"/>
    </row>
    <row r="19" spans="1:17" s="178" customFormat="1" x14ac:dyDescent="0.3">
      <c r="A19" s="272">
        <v>44944</v>
      </c>
      <c r="B19" s="279" t="s">
        <v>72</v>
      </c>
      <c r="C19" s="253"/>
      <c r="D19" s="254"/>
      <c r="E19" s="255"/>
      <c r="F19" s="260"/>
      <c r="G19" s="257" t="str">
        <f t="shared" si="0"/>
        <v>休</v>
      </c>
      <c r="H19" s="261"/>
      <c r="I19" s="261"/>
      <c r="J19" s="261"/>
      <c r="K19" s="262"/>
      <c r="L19" s="358"/>
      <c r="M19" s="359"/>
      <c r="N19" s="359"/>
      <c r="O19" s="359"/>
      <c r="P19" s="359"/>
      <c r="Q19" s="360"/>
    </row>
    <row r="20" spans="1:17" s="178" customFormat="1" x14ac:dyDescent="0.3">
      <c r="A20" s="272">
        <v>44945</v>
      </c>
      <c r="B20" s="279" t="s">
        <v>67</v>
      </c>
      <c r="C20" s="253"/>
      <c r="D20" s="254"/>
      <c r="E20" s="255"/>
      <c r="F20" s="260"/>
      <c r="G20" s="257" t="str">
        <f t="shared" si="0"/>
        <v>休</v>
      </c>
      <c r="H20" s="261"/>
      <c r="I20" s="261"/>
      <c r="J20" s="261"/>
      <c r="K20" s="262"/>
      <c r="L20" s="358"/>
      <c r="M20" s="359"/>
      <c r="N20" s="359"/>
      <c r="O20" s="359"/>
      <c r="P20" s="359"/>
      <c r="Q20" s="360"/>
    </row>
    <row r="21" spans="1:17" s="247" customFormat="1" x14ac:dyDescent="0.3">
      <c r="A21" s="272">
        <v>44946</v>
      </c>
      <c r="B21" s="279" t="s">
        <v>68</v>
      </c>
      <c r="C21" s="253"/>
      <c r="D21" s="254"/>
      <c r="E21" s="255"/>
      <c r="F21" s="260"/>
      <c r="G21" s="257" t="str">
        <f t="shared" si="0"/>
        <v>休</v>
      </c>
      <c r="H21" s="261"/>
      <c r="I21" s="261"/>
      <c r="J21" s="261"/>
      <c r="K21" s="262"/>
      <c r="L21" s="358"/>
      <c r="M21" s="359"/>
      <c r="N21" s="359"/>
      <c r="O21" s="359"/>
      <c r="P21" s="359"/>
      <c r="Q21" s="360"/>
    </row>
    <row r="22" spans="1:17" s="247" customFormat="1" x14ac:dyDescent="0.3">
      <c r="A22" s="272">
        <v>44947</v>
      </c>
      <c r="B22" s="290" t="s">
        <v>111</v>
      </c>
      <c r="C22" s="291"/>
      <c r="D22" s="292"/>
      <c r="E22" s="293"/>
      <c r="F22" s="294"/>
      <c r="G22" s="295" t="str">
        <f t="shared" si="0"/>
        <v>休</v>
      </c>
      <c r="H22" s="296"/>
      <c r="I22" s="296"/>
      <c r="J22" s="296"/>
      <c r="K22" s="297"/>
      <c r="L22" s="358"/>
      <c r="M22" s="359"/>
      <c r="N22" s="359"/>
      <c r="O22" s="359"/>
      <c r="P22" s="359"/>
      <c r="Q22" s="360"/>
    </row>
    <row r="23" spans="1:17" s="249" customFormat="1" x14ac:dyDescent="0.3">
      <c r="A23" s="272">
        <v>44948</v>
      </c>
      <c r="B23" s="289" t="s">
        <v>112</v>
      </c>
      <c r="C23" s="153"/>
      <c r="D23" s="154"/>
      <c r="E23" s="155"/>
      <c r="F23" s="156"/>
      <c r="G23" s="132" t="str">
        <f t="shared" si="0"/>
        <v>休</v>
      </c>
      <c r="H23" s="157"/>
      <c r="I23" s="157"/>
      <c r="J23" s="157"/>
      <c r="K23" s="158"/>
      <c r="L23" s="358"/>
      <c r="M23" s="359"/>
      <c r="N23" s="359"/>
      <c r="O23" s="359"/>
      <c r="P23" s="359"/>
      <c r="Q23" s="360"/>
    </row>
    <row r="24" spans="1:17" s="249" customFormat="1" x14ac:dyDescent="0.3">
      <c r="A24" s="272">
        <v>44949</v>
      </c>
      <c r="B24" s="279" t="s">
        <v>70</v>
      </c>
      <c r="C24" s="273"/>
      <c r="D24" s="254"/>
      <c r="E24" s="255"/>
      <c r="F24" s="260"/>
      <c r="G24" s="257" t="str">
        <f t="shared" si="0"/>
        <v>休</v>
      </c>
      <c r="H24" s="261"/>
      <c r="I24" s="261"/>
      <c r="J24" s="268"/>
      <c r="K24" s="299"/>
      <c r="L24" s="358"/>
      <c r="M24" s="359"/>
      <c r="N24" s="359"/>
      <c r="O24" s="359"/>
      <c r="P24" s="359"/>
      <c r="Q24" s="360"/>
    </row>
    <row r="25" spans="1:17" s="249" customFormat="1" x14ac:dyDescent="0.3">
      <c r="A25" s="272">
        <v>44950</v>
      </c>
      <c r="B25" s="279" t="s">
        <v>73</v>
      </c>
      <c r="C25" s="174"/>
      <c r="D25" s="31"/>
      <c r="E25" s="32"/>
      <c r="F25" s="33"/>
      <c r="G25" s="34" t="str">
        <f t="shared" si="0"/>
        <v>休</v>
      </c>
      <c r="H25" s="35"/>
      <c r="I25" s="35"/>
      <c r="J25" s="35"/>
      <c r="K25" s="36"/>
      <c r="L25" s="358"/>
      <c r="M25" s="359"/>
      <c r="N25" s="359"/>
      <c r="O25" s="359"/>
      <c r="P25" s="359"/>
      <c r="Q25" s="360"/>
    </row>
    <row r="26" spans="1:17" s="249" customFormat="1" x14ac:dyDescent="0.3">
      <c r="A26" s="272">
        <v>44951</v>
      </c>
      <c r="B26" s="279" t="s">
        <v>72</v>
      </c>
      <c r="C26" s="174"/>
      <c r="D26" s="31"/>
      <c r="E26" s="32"/>
      <c r="F26" s="33"/>
      <c r="G26" s="34" t="str">
        <f t="shared" si="0"/>
        <v>休</v>
      </c>
      <c r="H26" s="35"/>
      <c r="I26" s="35"/>
      <c r="J26" s="35"/>
      <c r="K26" s="36"/>
      <c r="L26" s="358"/>
      <c r="M26" s="359"/>
      <c r="N26" s="359"/>
      <c r="O26" s="359"/>
      <c r="P26" s="359"/>
      <c r="Q26" s="360"/>
    </row>
    <row r="27" spans="1:17" s="249" customFormat="1" x14ac:dyDescent="0.3">
      <c r="A27" s="272">
        <v>44952</v>
      </c>
      <c r="B27" s="279" t="s">
        <v>67</v>
      </c>
      <c r="C27" s="273"/>
      <c r="D27" s="254"/>
      <c r="E27" s="255"/>
      <c r="F27" s="260"/>
      <c r="G27" s="257" t="str">
        <f t="shared" si="0"/>
        <v>休</v>
      </c>
      <c r="H27" s="261"/>
      <c r="I27" s="261"/>
      <c r="J27" s="268"/>
      <c r="K27" s="299"/>
      <c r="L27" s="358"/>
      <c r="M27" s="359"/>
      <c r="N27" s="359"/>
      <c r="O27" s="359"/>
      <c r="P27" s="359"/>
      <c r="Q27" s="360"/>
    </row>
    <row r="28" spans="1:17" s="249" customFormat="1" x14ac:dyDescent="0.3">
      <c r="A28" s="272">
        <v>44953</v>
      </c>
      <c r="B28" s="279" t="s">
        <v>68</v>
      </c>
      <c r="C28" s="273"/>
      <c r="D28" s="254"/>
      <c r="E28" s="255"/>
      <c r="F28" s="260"/>
      <c r="G28" s="257"/>
      <c r="H28" s="261"/>
      <c r="I28" s="261"/>
      <c r="J28" s="268"/>
      <c r="K28" s="299"/>
      <c r="L28" s="358"/>
      <c r="M28" s="359"/>
      <c r="N28" s="359"/>
      <c r="O28" s="359"/>
      <c r="P28" s="359"/>
      <c r="Q28" s="360"/>
    </row>
    <row r="29" spans="1:17" s="249" customFormat="1" x14ac:dyDescent="0.3">
      <c r="A29" s="272">
        <v>44954</v>
      </c>
      <c r="B29" s="290" t="s">
        <v>111</v>
      </c>
      <c r="C29" s="291"/>
      <c r="D29" s="292"/>
      <c r="E29" s="293"/>
      <c r="F29" s="294"/>
      <c r="G29" s="295" t="str">
        <f t="shared" ref="G29:G30" si="1">IF(AND(C29=0,E29=0,D29=0,F29=0),"休",IF(OR(C29=0,E29=0,),"시간확인",IF(C29&gt;E29,IF(D29&gt;0,((24-C29-1)+E29)+(((60-D29)+F29)/60),((24-C29)+E29)+((D29+F29)/60)),IF(D29&gt;0,(E29-C29-1)+(((60-D29)+F29)/60),(E29-C29)+((D29+F29)/60)))))</f>
        <v>休</v>
      </c>
      <c r="H29" s="296"/>
      <c r="I29" s="296"/>
      <c r="J29" s="296"/>
      <c r="K29" s="297"/>
      <c r="L29" s="358"/>
      <c r="M29" s="359"/>
      <c r="N29" s="359"/>
      <c r="O29" s="359"/>
      <c r="P29" s="359"/>
      <c r="Q29" s="360"/>
    </row>
    <row r="30" spans="1:17" s="249" customFormat="1" x14ac:dyDescent="0.3">
      <c r="A30" s="272">
        <v>44955</v>
      </c>
      <c r="B30" s="289" t="s">
        <v>112</v>
      </c>
      <c r="C30" s="153"/>
      <c r="D30" s="154"/>
      <c r="E30" s="155"/>
      <c r="F30" s="156"/>
      <c r="G30" s="132" t="str">
        <f t="shared" si="1"/>
        <v>休</v>
      </c>
      <c r="H30" s="157"/>
      <c r="I30" s="157"/>
      <c r="J30" s="157"/>
      <c r="K30" s="158"/>
      <c r="L30" s="358"/>
      <c r="M30" s="359"/>
      <c r="N30" s="359"/>
      <c r="O30" s="359"/>
      <c r="P30" s="359"/>
      <c r="Q30" s="360"/>
    </row>
    <row r="31" spans="1:17" s="249" customFormat="1" x14ac:dyDescent="0.3">
      <c r="A31" s="272">
        <v>44956</v>
      </c>
      <c r="B31" s="279" t="s">
        <v>70</v>
      </c>
      <c r="C31" s="273"/>
      <c r="D31" s="254"/>
      <c r="E31" s="255"/>
      <c r="F31" s="260"/>
      <c r="G31" s="257"/>
      <c r="H31" s="261"/>
      <c r="I31" s="261"/>
      <c r="J31" s="268"/>
      <c r="K31" s="299"/>
      <c r="L31" s="358"/>
      <c r="M31" s="359"/>
      <c r="N31" s="359"/>
      <c r="O31" s="359"/>
      <c r="P31" s="359"/>
      <c r="Q31" s="360"/>
    </row>
    <row r="32" spans="1:17" s="249" customFormat="1" x14ac:dyDescent="0.3">
      <c r="A32" s="272">
        <v>44957</v>
      </c>
      <c r="B32" s="279" t="s">
        <v>73</v>
      </c>
      <c r="C32" s="273"/>
      <c r="D32" s="254"/>
      <c r="E32" s="255"/>
      <c r="F32" s="260"/>
      <c r="G32" s="257" t="str">
        <f t="shared" si="0"/>
        <v>休</v>
      </c>
      <c r="H32" s="261"/>
      <c r="I32" s="261"/>
      <c r="J32" s="268"/>
      <c r="K32" s="299"/>
      <c r="L32" s="358"/>
      <c r="M32" s="359"/>
      <c r="N32" s="359"/>
      <c r="O32" s="359"/>
      <c r="P32" s="359"/>
      <c r="Q32" s="360"/>
    </row>
    <row r="33" spans="1:17" ht="17.25" thickBot="1" x14ac:dyDescent="0.35">
      <c r="A33" s="10"/>
      <c r="B33" s="24"/>
      <c r="C33" s="10"/>
      <c r="D33" s="12"/>
      <c r="E33" s="10"/>
      <c r="F33" s="10"/>
      <c r="G33" s="25">
        <f>SUM(G3:G32)</f>
        <v>4</v>
      </c>
      <c r="H33" s="26">
        <f>SUM(H3:H32)</f>
        <v>1</v>
      </c>
      <c r="I33" s="27">
        <f>SUM(I3:I32)</f>
        <v>0</v>
      </c>
      <c r="J33" s="27">
        <f>SUM(J3:J32)</f>
        <v>0</v>
      </c>
      <c r="K33" s="10"/>
      <c r="L33" s="10"/>
      <c r="M33" s="10"/>
      <c r="N33" s="10"/>
      <c r="O33" s="10"/>
      <c r="P33" s="10"/>
      <c r="Q33" s="10"/>
    </row>
    <row r="34" spans="1:17" ht="17.25" thickTop="1" x14ac:dyDescent="0.3"/>
  </sheetData>
  <mergeCells count="1">
    <mergeCell ref="L2:Q32"/>
  </mergeCells>
  <phoneticPr fontId="26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Q34"/>
  <sheetViews>
    <sheetView zoomScale="80" zoomScaleNormal="80" workbookViewId="0">
      <selection activeCell="E26" sqref="E26"/>
    </sheetView>
  </sheetViews>
  <sheetFormatPr defaultRowHeight="16.5" x14ac:dyDescent="0.3"/>
  <cols>
    <col min="1" max="1" width="10.625" bestFit="1" customWidth="1"/>
    <col min="3" max="3" width="8.875" bestFit="1" customWidth="1"/>
    <col min="5" max="5" width="8.875" bestFit="1" customWidth="1"/>
  </cols>
  <sheetData>
    <row r="1" spans="1:17" ht="17.25" thickBot="1" x14ac:dyDescent="0.35">
      <c r="A1" s="10"/>
      <c r="B1" s="10"/>
      <c r="C1" s="11" t="s">
        <v>48</v>
      </c>
      <c r="D1" s="12"/>
      <c r="E1" s="13" t="s">
        <v>49</v>
      </c>
      <c r="F1" s="14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17.25" customHeight="1" thickBot="1" x14ac:dyDescent="0.35">
      <c r="A2" s="15" t="s">
        <v>44</v>
      </c>
      <c r="B2" s="16" t="s">
        <v>47</v>
      </c>
      <c r="C2" s="17" t="s">
        <v>74</v>
      </c>
      <c r="D2" s="18" t="s">
        <v>69</v>
      </c>
      <c r="E2" s="19" t="s">
        <v>74</v>
      </c>
      <c r="F2" s="20" t="s">
        <v>69</v>
      </c>
      <c r="G2" s="21" t="s">
        <v>40</v>
      </c>
      <c r="H2" s="22" t="s">
        <v>31</v>
      </c>
      <c r="I2" s="22" t="s">
        <v>45</v>
      </c>
      <c r="J2" s="21" t="s">
        <v>3</v>
      </c>
      <c r="K2" s="23" t="s">
        <v>42</v>
      </c>
      <c r="L2" s="355" t="s">
        <v>0</v>
      </c>
      <c r="M2" s="356"/>
      <c r="N2" s="356"/>
      <c r="O2" s="356"/>
      <c r="P2" s="356"/>
      <c r="Q2" s="357"/>
    </row>
    <row r="3" spans="1:17" s="177" customFormat="1" ht="17.25" thickTop="1" x14ac:dyDescent="0.3">
      <c r="A3" s="272">
        <v>44928</v>
      </c>
      <c r="B3" s="279" t="s">
        <v>113</v>
      </c>
      <c r="C3" s="253"/>
      <c r="D3" s="254"/>
      <c r="E3" s="255"/>
      <c r="F3" s="260"/>
      <c r="G3" s="257" t="str">
        <f t="shared" ref="G3:G32" si="0">IF(AND(C3=0,E3=0,D3=0,F3=0),"休",IF(OR(C3=0,E3=0,),"시간확인",IF(C3&gt;E3,IF(D3&gt;0,((24-C3-1)+E3)+(((60-D3)+F3)/60),((24-C3)+E3)+((D3+F3)/60)),IF(D3&gt;0,(E3-C3-1)+(((60-D3)+F3)/60),(E3-C3)+((D3+F3)/60)))))</f>
        <v>休</v>
      </c>
      <c r="H3" s="261"/>
      <c r="I3" s="261"/>
      <c r="J3" s="261"/>
      <c r="K3" s="262"/>
      <c r="L3" s="358"/>
      <c r="M3" s="359"/>
      <c r="N3" s="359"/>
      <c r="O3" s="359"/>
      <c r="P3" s="359"/>
      <c r="Q3" s="360"/>
    </row>
    <row r="4" spans="1:17" s="178" customFormat="1" x14ac:dyDescent="0.3">
      <c r="A4" s="272">
        <v>44929</v>
      </c>
      <c r="B4" s="279" t="s">
        <v>114</v>
      </c>
      <c r="C4" s="253"/>
      <c r="D4" s="254"/>
      <c r="E4" s="255"/>
      <c r="F4" s="260"/>
      <c r="G4" s="267" t="str">
        <f t="shared" si="0"/>
        <v>休</v>
      </c>
      <c r="H4" s="268"/>
      <c r="I4" s="268"/>
      <c r="J4" s="268"/>
      <c r="K4" s="270"/>
      <c r="L4" s="358"/>
      <c r="M4" s="359"/>
      <c r="N4" s="359"/>
      <c r="O4" s="359"/>
      <c r="P4" s="359"/>
      <c r="Q4" s="360"/>
    </row>
    <row r="5" spans="1:17" s="248" customFormat="1" x14ac:dyDescent="0.3">
      <c r="A5" s="272">
        <v>44930</v>
      </c>
      <c r="B5" s="279" t="s">
        <v>115</v>
      </c>
      <c r="C5" s="253"/>
      <c r="D5" s="254"/>
      <c r="E5" s="255"/>
      <c r="F5" s="260"/>
      <c r="G5" s="269" t="str">
        <f t="shared" si="0"/>
        <v>休</v>
      </c>
      <c r="H5" s="269"/>
      <c r="I5" s="269"/>
      <c r="J5" s="269"/>
      <c r="K5" s="269"/>
      <c r="L5" s="361"/>
      <c r="M5" s="362"/>
      <c r="N5" s="362"/>
      <c r="O5" s="362"/>
      <c r="P5" s="362"/>
      <c r="Q5" s="363"/>
    </row>
    <row r="6" spans="1:17" s="250" customFormat="1" x14ac:dyDescent="0.3">
      <c r="A6" s="272">
        <v>44931</v>
      </c>
      <c r="B6" s="279" t="s">
        <v>116</v>
      </c>
      <c r="C6" s="269"/>
      <c r="D6" s="269"/>
      <c r="E6" s="269"/>
      <c r="F6" s="269"/>
      <c r="G6" s="269" t="str">
        <f t="shared" si="0"/>
        <v>休</v>
      </c>
      <c r="H6" s="269"/>
      <c r="I6" s="269"/>
      <c r="J6" s="269"/>
      <c r="K6" s="269"/>
      <c r="L6" s="361"/>
      <c r="M6" s="362"/>
      <c r="N6" s="362"/>
      <c r="O6" s="362"/>
      <c r="P6" s="362"/>
      <c r="Q6" s="363"/>
    </row>
    <row r="7" spans="1:17" s="189" customFormat="1" x14ac:dyDescent="0.3">
      <c r="A7" s="272">
        <v>44932</v>
      </c>
      <c r="B7" s="279" t="s">
        <v>110</v>
      </c>
      <c r="C7" s="269"/>
      <c r="D7" s="269"/>
      <c r="E7" s="269"/>
      <c r="F7" s="269"/>
      <c r="G7" s="269" t="str">
        <f t="shared" si="0"/>
        <v>休</v>
      </c>
      <c r="H7" s="269"/>
      <c r="I7" s="269"/>
      <c r="J7" s="269"/>
      <c r="K7" s="269"/>
      <c r="L7" s="361"/>
      <c r="M7" s="362"/>
      <c r="N7" s="362"/>
      <c r="O7" s="362"/>
      <c r="P7" s="362"/>
      <c r="Q7" s="363"/>
    </row>
    <row r="8" spans="1:17" s="189" customFormat="1" x14ac:dyDescent="0.3">
      <c r="A8" s="272">
        <v>44933</v>
      </c>
      <c r="B8" s="290" t="s">
        <v>111</v>
      </c>
      <c r="C8" s="291"/>
      <c r="D8" s="292"/>
      <c r="E8" s="293"/>
      <c r="F8" s="294"/>
      <c r="G8" s="298" t="str">
        <f t="shared" si="0"/>
        <v>休</v>
      </c>
      <c r="H8" s="296"/>
      <c r="I8" s="296"/>
      <c r="J8" s="296"/>
      <c r="K8" s="296"/>
      <c r="L8" s="358"/>
      <c r="M8" s="359"/>
      <c r="N8" s="359"/>
      <c r="O8" s="359"/>
      <c r="P8" s="359"/>
      <c r="Q8" s="360"/>
    </row>
    <row r="9" spans="1:17" x14ac:dyDescent="0.3">
      <c r="A9" s="272">
        <v>44934</v>
      </c>
      <c r="B9" s="289" t="s">
        <v>112</v>
      </c>
      <c r="C9" s="153"/>
      <c r="D9" s="154"/>
      <c r="E9" s="155"/>
      <c r="F9" s="156"/>
      <c r="G9" s="132" t="str">
        <f t="shared" si="0"/>
        <v>休</v>
      </c>
      <c r="H9" s="157"/>
      <c r="I9" s="157"/>
      <c r="J9" s="157"/>
      <c r="K9" s="158"/>
      <c r="L9" s="358"/>
      <c r="M9" s="359"/>
      <c r="N9" s="359"/>
      <c r="O9" s="359"/>
      <c r="P9" s="359"/>
      <c r="Q9" s="360"/>
    </row>
    <row r="10" spans="1:17" s="177" customFormat="1" x14ac:dyDescent="0.3">
      <c r="A10" s="272">
        <v>44935</v>
      </c>
      <c r="B10" s="279" t="s">
        <v>113</v>
      </c>
      <c r="C10" s="253"/>
      <c r="D10" s="254"/>
      <c r="E10" s="255"/>
      <c r="F10" s="260"/>
      <c r="G10" s="257" t="str">
        <f t="shared" si="0"/>
        <v>休</v>
      </c>
      <c r="H10" s="261"/>
      <c r="I10" s="261"/>
      <c r="J10" s="261"/>
      <c r="K10" s="262"/>
      <c r="L10" s="358"/>
      <c r="M10" s="359"/>
      <c r="N10" s="359"/>
      <c r="O10" s="359"/>
      <c r="P10" s="359"/>
      <c r="Q10" s="360"/>
    </row>
    <row r="11" spans="1:17" s="178" customFormat="1" x14ac:dyDescent="0.3">
      <c r="A11" s="272">
        <v>44936</v>
      </c>
      <c r="B11" s="279" t="s">
        <v>114</v>
      </c>
      <c r="C11" s="253"/>
      <c r="D11" s="254"/>
      <c r="E11" s="255"/>
      <c r="F11" s="260"/>
      <c r="G11" s="257" t="str">
        <f t="shared" si="0"/>
        <v>休</v>
      </c>
      <c r="H11" s="261"/>
      <c r="I11" s="261"/>
      <c r="J11" s="261"/>
      <c r="K11" s="262"/>
      <c r="L11" s="358"/>
      <c r="M11" s="359"/>
      <c r="N11" s="359"/>
      <c r="O11" s="359"/>
      <c r="P11" s="359"/>
      <c r="Q11" s="360"/>
    </row>
    <row r="12" spans="1:17" s="247" customFormat="1" x14ac:dyDescent="0.3">
      <c r="A12" s="272">
        <v>44937</v>
      </c>
      <c r="B12" s="279" t="s">
        <v>115</v>
      </c>
      <c r="C12" s="253"/>
      <c r="D12" s="254"/>
      <c r="E12" s="255"/>
      <c r="F12" s="260"/>
      <c r="G12" s="257" t="str">
        <f t="shared" si="0"/>
        <v>休</v>
      </c>
      <c r="H12" s="261"/>
      <c r="I12" s="261"/>
      <c r="J12" s="261"/>
      <c r="K12" s="262"/>
      <c r="L12" s="358"/>
      <c r="M12" s="359"/>
      <c r="N12" s="359"/>
      <c r="O12" s="359"/>
      <c r="P12" s="359"/>
      <c r="Q12" s="360"/>
    </row>
    <row r="13" spans="1:17" s="249" customFormat="1" x14ac:dyDescent="0.3">
      <c r="A13" s="272">
        <v>44938</v>
      </c>
      <c r="B13" s="279" t="s">
        <v>116</v>
      </c>
      <c r="C13" s="253"/>
      <c r="D13" s="254"/>
      <c r="E13" s="255"/>
      <c r="F13" s="260"/>
      <c r="G13" s="257" t="str">
        <f t="shared" si="0"/>
        <v>休</v>
      </c>
      <c r="H13" s="261"/>
      <c r="I13" s="261"/>
      <c r="J13" s="261"/>
      <c r="K13" s="262"/>
      <c r="L13" s="358"/>
      <c r="M13" s="359"/>
      <c r="N13" s="359"/>
      <c r="O13" s="359"/>
      <c r="P13" s="359"/>
      <c r="Q13" s="360"/>
    </row>
    <row r="14" spans="1:17" s="178" customFormat="1" x14ac:dyDescent="0.3">
      <c r="A14" s="272">
        <v>44939</v>
      </c>
      <c r="B14" s="279" t="s">
        <v>110</v>
      </c>
      <c r="C14" s="253"/>
      <c r="D14" s="254"/>
      <c r="E14" s="255"/>
      <c r="F14" s="260"/>
      <c r="G14" s="257" t="str">
        <f t="shared" si="0"/>
        <v>休</v>
      </c>
      <c r="H14" s="261"/>
      <c r="I14" s="261"/>
      <c r="J14" s="261"/>
      <c r="K14" s="262"/>
      <c r="L14" s="358"/>
      <c r="M14" s="359"/>
      <c r="N14" s="359"/>
      <c r="O14" s="359"/>
      <c r="P14" s="359"/>
      <c r="Q14" s="360"/>
    </row>
    <row r="15" spans="1:17" s="177" customFormat="1" x14ac:dyDescent="0.3">
      <c r="A15" s="272">
        <v>44940</v>
      </c>
      <c r="B15" s="290" t="s">
        <v>111</v>
      </c>
      <c r="C15" s="291"/>
      <c r="D15" s="292"/>
      <c r="E15" s="293"/>
      <c r="F15" s="294"/>
      <c r="G15" s="295" t="str">
        <f t="shared" si="0"/>
        <v>休</v>
      </c>
      <c r="H15" s="296"/>
      <c r="I15" s="296"/>
      <c r="J15" s="296"/>
      <c r="K15" s="297"/>
      <c r="L15" s="358"/>
      <c r="M15" s="359"/>
      <c r="N15" s="359"/>
      <c r="O15" s="359"/>
      <c r="P15" s="359"/>
      <c r="Q15" s="360"/>
    </row>
    <row r="16" spans="1:17" x14ac:dyDescent="0.3">
      <c r="A16" s="272">
        <v>44941</v>
      </c>
      <c r="B16" s="289" t="s">
        <v>112</v>
      </c>
      <c r="C16" s="153"/>
      <c r="D16" s="154"/>
      <c r="E16" s="155"/>
      <c r="F16" s="156"/>
      <c r="G16" s="132" t="str">
        <f t="shared" si="0"/>
        <v>休</v>
      </c>
      <c r="H16" s="157"/>
      <c r="I16" s="157"/>
      <c r="J16" s="157"/>
      <c r="K16" s="158"/>
      <c r="L16" s="358"/>
      <c r="M16" s="359"/>
      <c r="N16" s="359"/>
      <c r="O16" s="359"/>
      <c r="P16" s="359"/>
      <c r="Q16" s="360"/>
    </row>
    <row r="17" spans="1:17" s="177" customFormat="1" x14ac:dyDescent="0.3">
      <c r="A17" s="272">
        <v>44942</v>
      </c>
      <c r="B17" s="279" t="s">
        <v>113</v>
      </c>
      <c r="C17" s="253"/>
      <c r="D17" s="254"/>
      <c r="E17" s="255"/>
      <c r="F17" s="260"/>
      <c r="G17" s="257" t="str">
        <f t="shared" si="0"/>
        <v>休</v>
      </c>
      <c r="H17" s="261"/>
      <c r="I17" s="261"/>
      <c r="J17" s="261"/>
      <c r="K17" s="262"/>
      <c r="L17" s="358"/>
      <c r="M17" s="359"/>
      <c r="N17" s="359"/>
      <c r="O17" s="359"/>
      <c r="P17" s="359"/>
      <c r="Q17" s="360"/>
    </row>
    <row r="18" spans="1:17" s="178" customFormat="1" x14ac:dyDescent="0.3">
      <c r="A18" s="272">
        <v>44943</v>
      </c>
      <c r="B18" s="279" t="s">
        <v>114</v>
      </c>
      <c r="C18" s="253"/>
      <c r="D18" s="254"/>
      <c r="E18" s="255"/>
      <c r="F18" s="260"/>
      <c r="G18" s="257" t="str">
        <f t="shared" si="0"/>
        <v>休</v>
      </c>
      <c r="H18" s="261"/>
      <c r="I18" s="261"/>
      <c r="J18" s="261"/>
      <c r="K18" s="262"/>
      <c r="L18" s="358"/>
      <c r="M18" s="359"/>
      <c r="N18" s="359"/>
      <c r="O18" s="359"/>
      <c r="P18" s="359"/>
      <c r="Q18" s="360"/>
    </row>
    <row r="19" spans="1:17" s="178" customFormat="1" x14ac:dyDescent="0.3">
      <c r="A19" s="272">
        <v>44944</v>
      </c>
      <c r="B19" s="279" t="s">
        <v>72</v>
      </c>
      <c r="C19" s="253"/>
      <c r="D19" s="254"/>
      <c r="E19" s="255"/>
      <c r="F19" s="260"/>
      <c r="G19" s="257" t="str">
        <f t="shared" si="0"/>
        <v>休</v>
      </c>
      <c r="H19" s="261"/>
      <c r="I19" s="261"/>
      <c r="J19" s="261"/>
      <c r="K19" s="262"/>
      <c r="L19" s="358"/>
      <c r="M19" s="359"/>
      <c r="N19" s="359"/>
      <c r="O19" s="359"/>
      <c r="P19" s="359"/>
      <c r="Q19" s="360"/>
    </row>
    <row r="20" spans="1:17" s="178" customFormat="1" x14ac:dyDescent="0.3">
      <c r="A20" s="272">
        <v>44945</v>
      </c>
      <c r="B20" s="279" t="s">
        <v>67</v>
      </c>
      <c r="C20" s="253"/>
      <c r="D20" s="254"/>
      <c r="E20" s="255"/>
      <c r="F20" s="260"/>
      <c r="G20" s="257" t="str">
        <f t="shared" si="0"/>
        <v>休</v>
      </c>
      <c r="H20" s="261"/>
      <c r="I20" s="261"/>
      <c r="J20" s="261"/>
      <c r="K20" s="262"/>
      <c r="L20" s="358"/>
      <c r="M20" s="359"/>
      <c r="N20" s="359"/>
      <c r="O20" s="359"/>
      <c r="P20" s="359"/>
      <c r="Q20" s="360"/>
    </row>
    <row r="21" spans="1:17" s="247" customFormat="1" x14ac:dyDescent="0.3">
      <c r="A21" s="272">
        <v>44946</v>
      </c>
      <c r="B21" s="279" t="s">
        <v>68</v>
      </c>
      <c r="C21" s="253"/>
      <c r="D21" s="254"/>
      <c r="E21" s="255"/>
      <c r="F21" s="260"/>
      <c r="G21" s="257" t="str">
        <f t="shared" si="0"/>
        <v>休</v>
      </c>
      <c r="H21" s="261"/>
      <c r="I21" s="261"/>
      <c r="J21" s="261"/>
      <c r="K21" s="262"/>
      <c r="L21" s="358"/>
      <c r="M21" s="359"/>
      <c r="N21" s="359"/>
      <c r="O21" s="359"/>
      <c r="P21" s="359"/>
      <c r="Q21" s="360"/>
    </row>
    <row r="22" spans="1:17" s="247" customFormat="1" x14ac:dyDescent="0.3">
      <c r="A22" s="272">
        <v>44947</v>
      </c>
      <c r="B22" s="290" t="s">
        <v>111</v>
      </c>
      <c r="C22" s="291"/>
      <c r="D22" s="292"/>
      <c r="E22" s="293"/>
      <c r="F22" s="294"/>
      <c r="G22" s="295" t="str">
        <f t="shared" si="0"/>
        <v>休</v>
      </c>
      <c r="H22" s="296"/>
      <c r="I22" s="296"/>
      <c r="J22" s="296"/>
      <c r="K22" s="297"/>
      <c r="L22" s="358"/>
      <c r="M22" s="359"/>
      <c r="N22" s="359"/>
      <c r="O22" s="359"/>
      <c r="P22" s="359"/>
      <c r="Q22" s="360"/>
    </row>
    <row r="23" spans="1:17" s="249" customFormat="1" x14ac:dyDescent="0.3">
      <c r="A23" s="272">
        <v>44948</v>
      </c>
      <c r="B23" s="289" t="s">
        <v>112</v>
      </c>
      <c r="C23" s="153"/>
      <c r="D23" s="154"/>
      <c r="E23" s="155"/>
      <c r="F23" s="156"/>
      <c r="G23" s="132" t="str">
        <f t="shared" si="0"/>
        <v>休</v>
      </c>
      <c r="H23" s="157"/>
      <c r="I23" s="157"/>
      <c r="J23" s="157"/>
      <c r="K23" s="158"/>
      <c r="L23" s="358"/>
      <c r="M23" s="359"/>
      <c r="N23" s="359"/>
      <c r="O23" s="359"/>
      <c r="P23" s="359"/>
      <c r="Q23" s="360"/>
    </row>
    <row r="24" spans="1:17" s="249" customFormat="1" x14ac:dyDescent="0.3">
      <c r="A24" s="272">
        <v>44949</v>
      </c>
      <c r="B24" s="279" t="s">
        <v>70</v>
      </c>
      <c r="C24" s="273"/>
      <c r="D24" s="254"/>
      <c r="E24" s="255"/>
      <c r="F24" s="260"/>
      <c r="G24" s="257" t="str">
        <f t="shared" si="0"/>
        <v>休</v>
      </c>
      <c r="H24" s="261"/>
      <c r="I24" s="261"/>
      <c r="J24" s="268"/>
      <c r="K24" s="299"/>
      <c r="L24" s="358"/>
      <c r="M24" s="359"/>
      <c r="N24" s="359"/>
      <c r="O24" s="359"/>
      <c r="P24" s="359"/>
      <c r="Q24" s="360"/>
    </row>
    <row r="25" spans="1:17" s="249" customFormat="1" x14ac:dyDescent="0.3">
      <c r="A25" s="272">
        <v>44950</v>
      </c>
      <c r="B25" s="279" t="s">
        <v>73</v>
      </c>
      <c r="C25" s="174"/>
      <c r="D25" s="31"/>
      <c r="E25" s="32"/>
      <c r="F25" s="33"/>
      <c r="G25" s="34" t="str">
        <f t="shared" si="0"/>
        <v>休</v>
      </c>
      <c r="H25" s="35"/>
      <c r="I25" s="35"/>
      <c r="J25" s="35"/>
      <c r="K25" s="36"/>
      <c r="L25" s="358"/>
      <c r="M25" s="359"/>
      <c r="N25" s="359"/>
      <c r="O25" s="359"/>
      <c r="P25" s="359"/>
      <c r="Q25" s="360"/>
    </row>
    <row r="26" spans="1:17" s="249" customFormat="1" x14ac:dyDescent="0.3">
      <c r="A26" s="272">
        <v>44951</v>
      </c>
      <c r="B26" s="279" t="s">
        <v>72</v>
      </c>
      <c r="C26" s="174"/>
      <c r="D26" s="31"/>
      <c r="E26" s="32"/>
      <c r="F26" s="33"/>
      <c r="G26" s="34" t="str">
        <f t="shared" si="0"/>
        <v>休</v>
      </c>
      <c r="H26" s="35"/>
      <c r="I26" s="35"/>
      <c r="J26" s="35"/>
      <c r="K26" s="36"/>
      <c r="L26" s="358"/>
      <c r="M26" s="359"/>
      <c r="N26" s="359"/>
      <c r="O26" s="359"/>
      <c r="P26" s="359"/>
      <c r="Q26" s="360"/>
    </row>
    <row r="27" spans="1:17" s="249" customFormat="1" x14ac:dyDescent="0.3">
      <c r="A27" s="272">
        <v>44952</v>
      </c>
      <c r="B27" s="279" t="s">
        <v>67</v>
      </c>
      <c r="C27" s="273"/>
      <c r="D27" s="254"/>
      <c r="E27" s="255"/>
      <c r="F27" s="260"/>
      <c r="G27" s="257" t="str">
        <f t="shared" si="0"/>
        <v>休</v>
      </c>
      <c r="H27" s="261"/>
      <c r="I27" s="261"/>
      <c r="J27" s="268"/>
      <c r="K27" s="299"/>
      <c r="L27" s="358"/>
      <c r="M27" s="359"/>
      <c r="N27" s="359"/>
      <c r="O27" s="359"/>
      <c r="P27" s="359"/>
      <c r="Q27" s="360"/>
    </row>
    <row r="28" spans="1:17" s="249" customFormat="1" x14ac:dyDescent="0.3">
      <c r="A28" s="272">
        <v>44953</v>
      </c>
      <c r="B28" s="279" t="s">
        <v>68</v>
      </c>
      <c r="C28" s="273"/>
      <c r="D28" s="254"/>
      <c r="E28" s="255"/>
      <c r="F28" s="260"/>
      <c r="G28" s="257"/>
      <c r="H28" s="261"/>
      <c r="I28" s="261"/>
      <c r="J28" s="268"/>
      <c r="K28" s="299"/>
      <c r="L28" s="358"/>
      <c r="M28" s="359"/>
      <c r="N28" s="359"/>
      <c r="O28" s="359"/>
      <c r="P28" s="359"/>
      <c r="Q28" s="360"/>
    </row>
    <row r="29" spans="1:17" s="249" customFormat="1" x14ac:dyDescent="0.3">
      <c r="A29" s="272">
        <v>44954</v>
      </c>
      <c r="B29" s="290" t="s">
        <v>111</v>
      </c>
      <c r="C29" s="291"/>
      <c r="D29" s="292"/>
      <c r="E29" s="293"/>
      <c r="F29" s="294"/>
      <c r="G29" s="295" t="str">
        <f t="shared" ref="G29:G30" si="1">IF(AND(C29=0,E29=0,D29=0,F29=0),"休",IF(OR(C29=0,E29=0,),"시간확인",IF(C29&gt;E29,IF(D29&gt;0,((24-C29-1)+E29)+(((60-D29)+F29)/60),((24-C29)+E29)+((D29+F29)/60)),IF(D29&gt;0,(E29-C29-1)+(((60-D29)+F29)/60),(E29-C29)+((D29+F29)/60)))))</f>
        <v>休</v>
      </c>
      <c r="H29" s="296"/>
      <c r="I29" s="296"/>
      <c r="J29" s="296"/>
      <c r="K29" s="297"/>
      <c r="L29" s="358"/>
      <c r="M29" s="359"/>
      <c r="N29" s="359"/>
      <c r="O29" s="359"/>
      <c r="P29" s="359"/>
      <c r="Q29" s="360"/>
    </row>
    <row r="30" spans="1:17" s="249" customFormat="1" x14ac:dyDescent="0.3">
      <c r="A30" s="272">
        <v>44955</v>
      </c>
      <c r="B30" s="289" t="s">
        <v>112</v>
      </c>
      <c r="C30" s="153"/>
      <c r="D30" s="154"/>
      <c r="E30" s="155"/>
      <c r="F30" s="156"/>
      <c r="G30" s="132" t="str">
        <f t="shared" si="1"/>
        <v>休</v>
      </c>
      <c r="H30" s="157"/>
      <c r="I30" s="157"/>
      <c r="J30" s="157"/>
      <c r="K30" s="158"/>
      <c r="L30" s="358"/>
      <c r="M30" s="359"/>
      <c r="N30" s="359"/>
      <c r="O30" s="359"/>
      <c r="P30" s="359"/>
      <c r="Q30" s="360"/>
    </row>
    <row r="31" spans="1:17" s="249" customFormat="1" x14ac:dyDescent="0.3">
      <c r="A31" s="272">
        <v>44956</v>
      </c>
      <c r="B31" s="279" t="s">
        <v>70</v>
      </c>
      <c r="C31" s="273"/>
      <c r="D31" s="254"/>
      <c r="E31" s="255"/>
      <c r="F31" s="260"/>
      <c r="G31" s="257"/>
      <c r="H31" s="261"/>
      <c r="I31" s="261"/>
      <c r="J31" s="268"/>
      <c r="K31" s="299"/>
      <c r="L31" s="358"/>
      <c r="M31" s="359"/>
      <c r="N31" s="359"/>
      <c r="O31" s="359"/>
      <c r="P31" s="359"/>
      <c r="Q31" s="360"/>
    </row>
    <row r="32" spans="1:17" s="249" customFormat="1" x14ac:dyDescent="0.3">
      <c r="A32" s="272">
        <v>44957</v>
      </c>
      <c r="B32" s="279" t="s">
        <v>73</v>
      </c>
      <c r="C32" s="273"/>
      <c r="D32" s="254"/>
      <c r="E32" s="255"/>
      <c r="F32" s="260"/>
      <c r="G32" s="257" t="str">
        <f t="shared" si="0"/>
        <v>休</v>
      </c>
      <c r="H32" s="261"/>
      <c r="I32" s="261"/>
      <c r="J32" s="268"/>
      <c r="K32" s="299"/>
      <c r="L32" s="358"/>
      <c r="M32" s="359"/>
      <c r="N32" s="359"/>
      <c r="O32" s="359"/>
      <c r="P32" s="359"/>
      <c r="Q32" s="360"/>
    </row>
    <row r="33" spans="1:17" ht="17.25" thickBot="1" x14ac:dyDescent="0.35">
      <c r="A33" s="10"/>
      <c r="B33" s="24"/>
      <c r="C33" s="10"/>
      <c r="D33" s="12"/>
      <c r="E33" s="10"/>
      <c r="F33" s="10"/>
      <c r="G33" s="25">
        <f>SUM(G3:G32)</f>
        <v>0</v>
      </c>
      <c r="H33" s="26">
        <f>SUM(H3:H32)</f>
        <v>0</v>
      </c>
      <c r="I33" s="27">
        <f>SUM(I3:I32)</f>
        <v>0</v>
      </c>
      <c r="J33" s="27">
        <f>SUM(J3:J32)</f>
        <v>0</v>
      </c>
      <c r="K33" s="10"/>
      <c r="L33" s="10"/>
      <c r="M33" s="10"/>
      <c r="N33" s="10"/>
      <c r="O33" s="10"/>
      <c r="P33" s="10"/>
      <c r="Q33" s="10"/>
    </row>
    <row r="34" spans="1:17" ht="17.25" thickTop="1" x14ac:dyDescent="0.3"/>
  </sheetData>
  <mergeCells count="1">
    <mergeCell ref="L2:Q32"/>
  </mergeCells>
  <phoneticPr fontId="2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31</vt:i4>
      </vt:variant>
    </vt:vector>
  </HeadingPairs>
  <TitlesOfParts>
    <vt:vector size="31" baseType="lpstr">
      <vt:lpstr>화연</vt:lpstr>
      <vt:lpstr>실장</vt:lpstr>
      <vt:lpstr>은지</vt:lpstr>
      <vt:lpstr>수연</vt:lpstr>
      <vt:lpstr>선미</vt:lpstr>
      <vt:lpstr>나연</vt:lpstr>
      <vt:lpstr>서연</vt:lpstr>
      <vt:lpstr>희령</vt:lpstr>
      <vt:lpstr>재희</vt:lpstr>
      <vt:lpstr>nf</vt:lpstr>
      <vt:lpstr>PR</vt:lpstr>
      <vt:lpstr>인적사항</vt:lpstr>
      <vt:lpstr>스케줄 (2)</vt:lpstr>
      <vt:lpstr> </vt:lpstr>
      <vt:lpstr>인건비율</vt:lpstr>
      <vt:lpstr>원일</vt:lpstr>
      <vt:lpstr>봄이</vt:lpstr>
      <vt:lpstr>하늬</vt:lpstr>
      <vt:lpstr>지연</vt:lpstr>
      <vt:lpstr>민하</vt:lpstr>
      <vt:lpstr>예린</vt:lpstr>
      <vt:lpstr>채아</vt:lpstr>
      <vt:lpstr>소미</vt:lpstr>
      <vt:lpstr>민지</vt:lpstr>
      <vt:lpstr>예슬</vt:lpstr>
      <vt:lpstr>지민</vt:lpstr>
      <vt:lpstr>시은</vt:lpstr>
      <vt:lpstr>혜원</vt:lpstr>
      <vt:lpstr>복사용</vt:lpstr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User</cp:lastModifiedBy>
  <cp:revision>4</cp:revision>
  <cp:lastPrinted>2020-04-20T17:37:39Z</cp:lastPrinted>
  <dcterms:created xsi:type="dcterms:W3CDTF">2018-08-22T09:43:06Z</dcterms:created>
  <dcterms:modified xsi:type="dcterms:W3CDTF">2023-01-06T19:01:42Z</dcterms:modified>
</cp:coreProperties>
</file>