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cience\Quant\fund_1\"/>
    </mc:Choice>
  </mc:AlternateContent>
  <bookViews>
    <workbookView xWindow="0" yWindow="0" windowWidth="23040" windowHeight="8880"/>
  </bookViews>
  <sheets>
    <sheet name="Sheet1" sheetId="2" r:id="rId1"/>
    <sheet name="da_df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L4" i="2" l="1"/>
  <c r="L3" i="2"/>
  <c r="J9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" i="2"/>
  <c r="Q2" i="1"/>
  <c r="J11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" i="2"/>
  <c r="J12" i="2" l="1"/>
  <c r="J10" i="2"/>
  <c r="F23" i="2" s="1"/>
  <c r="G23" i="2" s="1"/>
  <c r="F15" i="2"/>
  <c r="G15" i="2" s="1"/>
  <c r="F25" i="2"/>
  <c r="G25" i="2" s="1"/>
  <c r="F41" i="2"/>
  <c r="G41" i="2" s="1"/>
  <c r="F10" i="2"/>
  <c r="G10" i="2" s="1"/>
  <c r="F8" i="2"/>
  <c r="G8" i="2" s="1"/>
  <c r="F16" i="2"/>
  <c r="G16" i="2" s="1"/>
  <c r="F24" i="2"/>
  <c r="G24" i="2" s="1"/>
  <c r="F49" i="2"/>
  <c r="G49" i="2" s="1"/>
  <c r="F26" i="2"/>
  <c r="G26" i="2" s="1"/>
  <c r="F11" i="2"/>
  <c r="G11" i="2" s="1"/>
  <c r="F43" i="2"/>
  <c r="G43" i="2" s="1"/>
  <c r="F21" i="2"/>
  <c r="G21" i="2" s="1"/>
  <c r="F29" i="2"/>
  <c r="G29" i="2" s="1"/>
  <c r="F37" i="2"/>
  <c r="G37" i="2" s="1"/>
  <c r="F14" i="2"/>
  <c r="G14" i="2" s="1"/>
  <c r="F30" i="2"/>
  <c r="G30" i="2" s="1"/>
  <c r="F38" i="2"/>
  <c r="G38" i="2" s="1"/>
  <c r="F12" i="2"/>
  <c r="G12" i="2" s="1"/>
  <c r="F44" i="2"/>
  <c r="G44" i="2" s="1"/>
  <c r="F7" i="2" l="1"/>
  <c r="G7" i="2" s="1"/>
  <c r="F5" i="2"/>
  <c r="G5" i="2" s="1"/>
  <c r="F22" i="2"/>
  <c r="G22" i="2" s="1"/>
  <c r="F13" i="2"/>
  <c r="G13" i="2" s="1"/>
  <c r="F33" i="2"/>
  <c r="G33" i="2" s="1"/>
  <c r="F46" i="2"/>
  <c r="G46" i="2" s="1"/>
  <c r="F9" i="2"/>
  <c r="G9" i="2" s="1"/>
  <c r="F17" i="2"/>
  <c r="G17" i="2" s="1"/>
  <c r="F47" i="2"/>
  <c r="G47" i="2" s="1"/>
  <c r="F36" i="2"/>
  <c r="G36" i="2" s="1"/>
  <c r="F35" i="2"/>
  <c r="G35" i="2" s="1"/>
  <c r="F48" i="2"/>
  <c r="G48" i="2" s="1"/>
  <c r="F39" i="2"/>
  <c r="G39" i="2" s="1"/>
  <c r="F28" i="2"/>
  <c r="G28" i="2" s="1"/>
  <c r="F27" i="2"/>
  <c r="G27" i="2" s="1"/>
  <c r="F40" i="2"/>
  <c r="G40" i="2" s="1"/>
  <c r="F34" i="2"/>
  <c r="G34" i="2" s="1"/>
  <c r="F31" i="2"/>
  <c r="G31" i="2" s="1"/>
  <c r="F50" i="2"/>
  <c r="G50" i="2" s="1"/>
  <c r="F6" i="2"/>
  <c r="G6" i="2" s="1"/>
  <c r="F42" i="2"/>
  <c r="G42" i="2" s="1"/>
  <c r="F20" i="2"/>
  <c r="G20" i="2" s="1"/>
  <c r="F45" i="2"/>
  <c r="G45" i="2" s="1"/>
  <c r="F19" i="2"/>
  <c r="G19" i="2" s="1"/>
  <c r="F32" i="2"/>
  <c r="G32" i="2" s="1"/>
  <c r="F18" i="2"/>
  <c r="G18" i="2" s="1"/>
  <c r="J13" i="2" l="1"/>
  <c r="H5" i="2"/>
  <c r="I5" i="2" s="1"/>
  <c r="J14" i="2"/>
</calcChain>
</file>

<file path=xl/sharedStrings.xml><?xml version="1.0" encoding="utf-8"?>
<sst xmlns="http://schemas.openxmlformats.org/spreadsheetml/2006/main" count="123" uniqueCount="75">
  <si>
    <t>date</t>
  </si>
  <si>
    <t>price</t>
  </si>
  <si>
    <t>code</t>
  </si>
  <si>
    <t>hs300</t>
  </si>
  <si>
    <t>行标签</t>
  </si>
  <si>
    <t>10月19日</t>
  </si>
  <si>
    <t>10月20日</t>
  </si>
  <si>
    <t>10月23日</t>
  </si>
  <si>
    <t>10月24日</t>
  </si>
  <si>
    <t>10月25日</t>
  </si>
  <si>
    <t>10月26日</t>
  </si>
  <si>
    <t>10月27日</t>
  </si>
  <si>
    <t>10月30日</t>
  </si>
  <si>
    <t>10月31日</t>
  </si>
  <si>
    <t>11月1日</t>
  </si>
  <si>
    <t>11月2日</t>
  </si>
  <si>
    <t>11月3日</t>
  </si>
  <si>
    <t>11月6日</t>
  </si>
  <si>
    <t>11月7日</t>
  </si>
  <si>
    <t>11月8日</t>
  </si>
  <si>
    <t>11月9日</t>
  </si>
  <si>
    <t>11月10日</t>
  </si>
  <si>
    <t>11月13日</t>
  </si>
  <si>
    <t>11月14日</t>
  </si>
  <si>
    <t>11月15日</t>
  </si>
  <si>
    <t>11月16日</t>
  </si>
  <si>
    <t>11月17日</t>
  </si>
  <si>
    <t>11月20日</t>
  </si>
  <si>
    <t>11月21日</t>
  </si>
  <si>
    <t>11月22日</t>
  </si>
  <si>
    <t>11月23日</t>
  </si>
  <si>
    <t>11月24日</t>
  </si>
  <si>
    <t>11月27日</t>
  </si>
  <si>
    <t>11月28日</t>
  </si>
  <si>
    <t>11月29日</t>
  </si>
  <si>
    <t>11月30日</t>
  </si>
  <si>
    <t>12月1日</t>
  </si>
  <si>
    <t>12月4日</t>
  </si>
  <si>
    <t>12月5日</t>
  </si>
  <si>
    <t>12月6日</t>
  </si>
  <si>
    <t>12月7日</t>
  </si>
  <si>
    <t>12月8日</t>
  </si>
  <si>
    <t>12月11日</t>
  </si>
  <si>
    <t>12月12日</t>
  </si>
  <si>
    <t>12月13日</t>
  </si>
  <si>
    <t>12月14日</t>
  </si>
  <si>
    <t>12月15日</t>
  </si>
  <si>
    <t>12月18日</t>
  </si>
  <si>
    <t>12月19日</t>
  </si>
  <si>
    <t>12月20日</t>
  </si>
  <si>
    <t>12月21日</t>
  </si>
  <si>
    <t>12月22日</t>
  </si>
  <si>
    <t>求和项:price</t>
  </si>
  <si>
    <t>arithmetric_r</t>
    <phoneticPr fontId="18" type="noConversion"/>
  </si>
  <si>
    <t>X040008</t>
  </si>
  <si>
    <t>X070032</t>
  </si>
  <si>
    <t>X110022</t>
  </si>
  <si>
    <t>X260108</t>
  </si>
  <si>
    <t>X340007</t>
  </si>
  <si>
    <t>date</t>
    <phoneticPr fontId="18" type="noConversion"/>
  </si>
  <si>
    <t>ll</t>
    <phoneticPr fontId="18" type="noConversion"/>
  </si>
  <si>
    <t>rate_arithmetric</t>
    <phoneticPr fontId="18" type="noConversion"/>
  </si>
  <si>
    <t>rate_log</t>
    <phoneticPr fontId="18" type="noConversion"/>
  </si>
  <si>
    <t>ER</t>
    <phoneticPr fontId="18" type="noConversion"/>
  </si>
  <si>
    <t>POWER(F5,2)</t>
    <phoneticPr fontId="18" type="noConversion"/>
  </si>
  <si>
    <t>o-mean D5-$E$3</t>
    <phoneticPr fontId="18" type="noConversion"/>
  </si>
  <si>
    <t>std （已有函数）</t>
    <phoneticPr fontId="18" type="noConversion"/>
  </si>
  <si>
    <t>observes数据条数</t>
    <phoneticPr fontId="18" type="noConversion"/>
  </si>
  <si>
    <t>RF,'=0.035/252</t>
    <phoneticPr fontId="18" type="noConversion"/>
  </si>
  <si>
    <t>std (计算）</t>
    <phoneticPr fontId="18" type="noConversion"/>
  </si>
  <si>
    <t>std (计算）n-1</t>
    <phoneticPr fontId="18" type="noConversion"/>
  </si>
  <si>
    <t>ALPHA</t>
  </si>
  <si>
    <t>BETA</t>
  </si>
  <si>
    <t>预期收益E_r 算术</t>
    <phoneticPr fontId="18" type="noConversion"/>
  </si>
  <si>
    <t>预期收益E_r 几何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</si>
</sst>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0.0000000000"/>
    <numFmt numFmtId="193" formatCode="0.0000000000000000_ "/>
    <numFmt numFmtId="199" formatCode="0.000000000000000000000000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193" fontId="0" fillId="0" borderId="0" xfId="0" applyNumberFormat="1">
      <alignment vertical="center"/>
    </xf>
    <xf numFmtId="0" fontId="0" fillId="0" borderId="0" xfId="0" quotePrefix="1">
      <alignment vertical="center"/>
    </xf>
    <xf numFmtId="0" fontId="19" fillId="0" borderId="0" xfId="0" applyFont="1">
      <alignment vertical="center"/>
    </xf>
    <xf numFmtId="19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nan" refreshedDate="43114.415421296297" createdVersion="6" refreshedVersion="6" minRefreshableVersion="3" recordCount="282">
  <cacheSource type="worksheet">
    <worksheetSource ref="B1:D283" sheet="da_df"/>
  </cacheSource>
  <cacheFields count="4">
    <cacheField name="date" numFmtId="14">
      <sharedItems containsSemiMixedTypes="0" containsNonDate="0" containsDate="1" containsString="0" minDate="2017-10-19T00:00:00" maxDate="2017-12-23T00:00:00" count="47"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</sharedItems>
      <fieldGroup par="3" base="0">
        <rangePr groupBy="days" startDate="2017-10-19T00:00:00" endDate="2017-12-23T00:00:00"/>
        <groupItems count="368">
          <s v="&lt;2017/10/19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7/12/23"/>
        </groupItems>
      </fieldGroup>
    </cacheField>
    <cacheField name="price" numFmtId="0">
      <sharedItems containsSemiMixedTypes="0" containsString="0" containsNumber="1" minValue="2.1150000000000002" maxValue="4227.57"/>
    </cacheField>
    <cacheField name="code" numFmtId="0">
      <sharedItems containsMixedTypes="1" containsNumber="1" containsInteger="1" minValue="40008" maxValue="340007" count="6">
        <n v="40008"/>
        <n v="70032"/>
        <n v="110022"/>
        <n v="260108"/>
        <n v="340007"/>
        <s v="hs300"/>
      </sharedItems>
    </cacheField>
    <cacheField name="月" numFmtId="0" databaseField="0">
      <fieldGroup base="0">
        <rangePr groupBy="months" startDate="2017-10-19T00:00:00" endDate="2017-12-23T00:00:00"/>
        <groupItems count="14">
          <s v="&lt;2017/10/19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/12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">
  <r>
    <x v="0"/>
    <n v="3.8309000000000002"/>
    <x v="0"/>
  </r>
  <r>
    <x v="1"/>
    <n v="3.8323999999999998"/>
    <x v="0"/>
  </r>
  <r>
    <x v="2"/>
    <n v="3.8313999999999999"/>
    <x v="0"/>
  </r>
  <r>
    <x v="3"/>
    <n v="3.8584999999999998"/>
    <x v="0"/>
  </r>
  <r>
    <x v="4"/>
    <n v="3.8765000000000001"/>
    <x v="0"/>
  </r>
  <r>
    <x v="5"/>
    <n v="3.8961000000000001"/>
    <x v="0"/>
  </r>
  <r>
    <x v="6"/>
    <n v="3.9462999999999999"/>
    <x v="0"/>
  </r>
  <r>
    <x v="7"/>
    <n v="3.9241999999999999"/>
    <x v="0"/>
  </r>
  <r>
    <x v="8"/>
    <n v="3.9257"/>
    <x v="0"/>
  </r>
  <r>
    <x v="9"/>
    <n v="3.927"/>
    <x v="0"/>
  </r>
  <r>
    <x v="10"/>
    <n v="3.9283000000000001"/>
    <x v="0"/>
  </r>
  <r>
    <x v="11"/>
    <n v="3.9348999999999998"/>
    <x v="0"/>
  </r>
  <r>
    <x v="12"/>
    <n v="3.9706000000000001"/>
    <x v="0"/>
  </r>
  <r>
    <x v="13"/>
    <n v="4.0186000000000002"/>
    <x v="0"/>
  </r>
  <r>
    <x v="14"/>
    <n v="3.9889000000000001"/>
    <x v="0"/>
  </r>
  <r>
    <x v="15"/>
    <n v="4.0355999999999996"/>
    <x v="0"/>
  </r>
  <r>
    <x v="16"/>
    <n v="4.0953999999999997"/>
    <x v="0"/>
  </r>
  <r>
    <x v="17"/>
    <n v="4.1734999999999998"/>
    <x v="0"/>
  </r>
  <r>
    <x v="18"/>
    <n v="4.1558000000000002"/>
    <x v="0"/>
  </r>
  <r>
    <x v="19"/>
    <n v="4.1498999999999997"/>
    <x v="0"/>
  </r>
  <r>
    <x v="20"/>
    <n v="4.24"/>
    <x v="0"/>
  </r>
  <r>
    <x v="21"/>
    <n v="4.2430000000000003"/>
    <x v="0"/>
  </r>
  <r>
    <x v="22"/>
    <n v="4.2849000000000004"/>
    <x v="0"/>
  </r>
  <r>
    <x v="23"/>
    <n v="4.3323"/>
    <x v="0"/>
  </r>
  <r>
    <x v="24"/>
    <n v="4.3033999999999999"/>
    <x v="0"/>
  </r>
  <r>
    <x v="25"/>
    <n v="4.1654"/>
    <x v="0"/>
  </r>
  <r>
    <x v="26"/>
    <n v="4.1651999999999996"/>
    <x v="0"/>
  </r>
  <r>
    <x v="27"/>
    <n v="4.1208"/>
    <x v="0"/>
  </r>
  <r>
    <x v="28"/>
    <n v="4.1440999999999999"/>
    <x v="0"/>
  </r>
  <r>
    <x v="29"/>
    <n v="4.1893000000000002"/>
    <x v="0"/>
  </r>
  <r>
    <x v="30"/>
    <n v="4.1113999999999997"/>
    <x v="0"/>
  </r>
  <r>
    <x v="31"/>
    <n v="4.085"/>
    <x v="0"/>
  </r>
  <r>
    <x v="32"/>
    <n v="4.1212999999999997"/>
    <x v="0"/>
  </r>
  <r>
    <x v="33"/>
    <n v="4.1288999999999998"/>
    <x v="0"/>
  </r>
  <r>
    <x v="34"/>
    <n v="4.0816999999999997"/>
    <x v="0"/>
  </r>
  <r>
    <x v="35"/>
    <n v="4.0114999999999998"/>
    <x v="0"/>
  </r>
  <r>
    <x v="36"/>
    <n v="4.0749000000000004"/>
    <x v="0"/>
  </r>
  <r>
    <x v="37"/>
    <n v="4.1555"/>
    <x v="0"/>
  </r>
  <r>
    <x v="38"/>
    <n v="4.0839999999999996"/>
    <x v="0"/>
  </r>
  <r>
    <x v="39"/>
    <n v="4.1124000000000001"/>
    <x v="0"/>
  </r>
  <r>
    <x v="40"/>
    <n v="4.1040000000000001"/>
    <x v="0"/>
  </r>
  <r>
    <x v="41"/>
    <n v="4.0460000000000003"/>
    <x v="0"/>
  </r>
  <r>
    <x v="42"/>
    <n v="4.0568999999999997"/>
    <x v="0"/>
  </r>
  <r>
    <x v="43"/>
    <n v="4.1448999999999998"/>
    <x v="0"/>
  </r>
  <r>
    <x v="44"/>
    <n v="4.1326999999999998"/>
    <x v="0"/>
  </r>
  <r>
    <x v="45"/>
    <n v="4.1920000000000002"/>
    <x v="0"/>
  </r>
  <r>
    <x v="46"/>
    <n v="4.1955999999999998"/>
    <x v="0"/>
  </r>
  <r>
    <x v="0"/>
    <n v="2.7294999999999998"/>
    <x v="1"/>
  </r>
  <r>
    <x v="1"/>
    <n v="2.7061000000000002"/>
    <x v="1"/>
  </r>
  <r>
    <x v="2"/>
    <n v="2.7334999999999998"/>
    <x v="1"/>
  </r>
  <r>
    <x v="3"/>
    <n v="2.7433000000000001"/>
    <x v="1"/>
  </r>
  <r>
    <x v="4"/>
    <n v="2.7863000000000002"/>
    <x v="1"/>
  </r>
  <r>
    <x v="5"/>
    <n v="2.7883"/>
    <x v="1"/>
  </r>
  <r>
    <x v="6"/>
    <n v="2.8117999999999999"/>
    <x v="1"/>
  </r>
  <r>
    <x v="7"/>
    <n v="2.8275000000000001"/>
    <x v="1"/>
  </r>
  <r>
    <x v="8"/>
    <n v="2.8412000000000002"/>
    <x v="1"/>
  </r>
  <r>
    <x v="9"/>
    <n v="2.8254999999999999"/>
    <x v="1"/>
  </r>
  <r>
    <x v="10"/>
    <n v="2.8275000000000001"/>
    <x v="1"/>
  </r>
  <r>
    <x v="11"/>
    <n v="2.8353000000000002"/>
    <x v="1"/>
  </r>
  <r>
    <x v="12"/>
    <n v="2.9037999999999999"/>
    <x v="1"/>
  </r>
  <r>
    <x v="13"/>
    <n v="2.9097"/>
    <x v="1"/>
  </r>
  <r>
    <x v="14"/>
    <n v="2.8940000000000001"/>
    <x v="1"/>
  </r>
  <r>
    <x v="15"/>
    <n v="2.9350999999999998"/>
    <x v="1"/>
  </r>
  <r>
    <x v="16"/>
    <n v="3.0036999999999998"/>
    <x v="1"/>
  </r>
  <r>
    <x v="17"/>
    <n v="3.0291000000000001"/>
    <x v="1"/>
  </r>
  <r>
    <x v="18"/>
    <n v="2.9861"/>
    <x v="1"/>
  </r>
  <r>
    <x v="19"/>
    <n v="2.9626000000000001"/>
    <x v="1"/>
  </r>
  <r>
    <x v="20"/>
    <n v="3.0135000000000001"/>
    <x v="1"/>
  </r>
  <r>
    <x v="21"/>
    <n v="2.9683999999999999"/>
    <x v="1"/>
  </r>
  <r>
    <x v="22"/>
    <n v="3.0055999999999998"/>
    <x v="1"/>
  </r>
  <r>
    <x v="23"/>
    <n v="3.0507"/>
    <x v="1"/>
  </r>
  <r>
    <x v="24"/>
    <n v="3.0095999999999998"/>
    <x v="1"/>
  </r>
  <r>
    <x v="25"/>
    <n v="2.8509000000000002"/>
    <x v="1"/>
  </r>
  <r>
    <x v="26"/>
    <n v="2.847"/>
    <x v="1"/>
  </r>
  <r>
    <x v="27"/>
    <n v="2.802"/>
    <x v="1"/>
  </r>
  <r>
    <x v="28"/>
    <n v="2.8294000000000001"/>
    <x v="1"/>
  </r>
  <r>
    <x v="29"/>
    <n v="2.8058999999999998"/>
    <x v="1"/>
  </r>
  <r>
    <x v="30"/>
    <n v="2.7627999999999999"/>
    <x v="1"/>
  </r>
  <r>
    <x v="31"/>
    <n v="2.7707000000000002"/>
    <x v="1"/>
  </r>
  <r>
    <x v="32"/>
    <n v="2.8195999999999999"/>
    <x v="1"/>
  </r>
  <r>
    <x v="33"/>
    <n v="2.8117999999999999"/>
    <x v="1"/>
  </r>
  <r>
    <x v="34"/>
    <n v="2.7961"/>
    <x v="1"/>
  </r>
  <r>
    <x v="35"/>
    <n v="2.7490999999999999"/>
    <x v="1"/>
  </r>
  <r>
    <x v="36"/>
    <n v="2.8079000000000001"/>
    <x v="1"/>
  </r>
  <r>
    <x v="37"/>
    <n v="2.8959999999999999"/>
    <x v="1"/>
  </r>
  <r>
    <x v="38"/>
    <n v="2.8704999999999998"/>
    <x v="1"/>
  </r>
  <r>
    <x v="39"/>
    <n v="2.9195000000000002"/>
    <x v="1"/>
  </r>
  <r>
    <x v="40"/>
    <n v="2.9175"/>
    <x v="1"/>
  </r>
  <r>
    <x v="41"/>
    <n v="2.8763999999999998"/>
    <x v="1"/>
  </r>
  <r>
    <x v="42"/>
    <n v="2.8900999999999999"/>
    <x v="1"/>
  </r>
  <r>
    <x v="43"/>
    <n v="2.9312"/>
    <x v="1"/>
  </r>
  <r>
    <x v="44"/>
    <n v="2.9409999999999998"/>
    <x v="1"/>
  </r>
  <r>
    <x v="45"/>
    <n v="2.9918999999999998"/>
    <x v="1"/>
  </r>
  <r>
    <x v="46"/>
    <n v="2.9763000000000002"/>
    <x v="1"/>
  </r>
  <r>
    <x v="0"/>
    <n v="2.1379999999999999"/>
    <x v="2"/>
  </r>
  <r>
    <x v="1"/>
    <n v="2.1150000000000002"/>
    <x v="2"/>
  </r>
  <r>
    <x v="2"/>
    <n v="2.125"/>
    <x v="2"/>
  </r>
  <r>
    <x v="3"/>
    <n v="2.137"/>
    <x v="2"/>
  </r>
  <r>
    <x v="4"/>
    <n v="2.157"/>
    <x v="2"/>
  </r>
  <r>
    <x v="5"/>
    <n v="2.1720000000000002"/>
    <x v="2"/>
  </r>
  <r>
    <x v="6"/>
    <n v="2.2120000000000002"/>
    <x v="2"/>
  </r>
  <r>
    <x v="7"/>
    <n v="2.2050000000000001"/>
    <x v="2"/>
  </r>
  <r>
    <x v="8"/>
    <n v="2.1890000000000001"/>
    <x v="2"/>
  </r>
  <r>
    <x v="9"/>
    <n v="2.1779999999999999"/>
    <x v="2"/>
  </r>
  <r>
    <x v="10"/>
    <n v="2.194"/>
    <x v="2"/>
  </r>
  <r>
    <x v="11"/>
    <n v="2.1970000000000001"/>
    <x v="2"/>
  </r>
  <r>
    <x v="12"/>
    <n v="2.258"/>
    <x v="2"/>
  </r>
  <r>
    <x v="13"/>
    <n v="2.2559999999999998"/>
    <x v="2"/>
  </r>
  <r>
    <x v="14"/>
    <n v="2.2389999999999999"/>
    <x v="2"/>
  </r>
  <r>
    <x v="15"/>
    <n v="2.254"/>
    <x v="2"/>
  </r>
  <r>
    <x v="16"/>
    <n v="2.306"/>
    <x v="2"/>
  </r>
  <r>
    <x v="17"/>
    <n v="2.2970000000000002"/>
    <x v="2"/>
  </r>
  <r>
    <x v="18"/>
    <n v="2.2629999999999999"/>
    <x v="2"/>
  </r>
  <r>
    <x v="19"/>
    <n v="2.2759999999999998"/>
    <x v="2"/>
  </r>
  <r>
    <x v="20"/>
    <n v="2.3149999999999999"/>
    <x v="2"/>
  </r>
  <r>
    <x v="21"/>
    <n v="2.3090000000000002"/>
    <x v="2"/>
  </r>
  <r>
    <x v="22"/>
    <n v="2.302"/>
    <x v="2"/>
  </r>
  <r>
    <x v="23"/>
    <n v="2.3479999999999999"/>
    <x v="2"/>
  </r>
  <r>
    <x v="24"/>
    <n v="2.3109999999999999"/>
    <x v="2"/>
  </r>
  <r>
    <x v="25"/>
    <n v="2.2189999999999999"/>
    <x v="2"/>
  </r>
  <r>
    <x v="26"/>
    <n v="2.2210000000000001"/>
    <x v="2"/>
  </r>
  <r>
    <x v="27"/>
    <n v="2.1909999999999998"/>
    <x v="2"/>
  </r>
  <r>
    <x v="28"/>
    <n v="2.2090000000000001"/>
    <x v="2"/>
  </r>
  <r>
    <x v="29"/>
    <n v="2.1619999999999999"/>
    <x v="2"/>
  </r>
  <r>
    <x v="30"/>
    <n v="2.1379999999999999"/>
    <x v="2"/>
  </r>
  <r>
    <x v="31"/>
    <n v="2.137"/>
    <x v="2"/>
  </r>
  <r>
    <x v="32"/>
    <n v="2.1800000000000002"/>
    <x v="2"/>
  </r>
  <r>
    <x v="33"/>
    <n v="2.194"/>
    <x v="2"/>
  </r>
  <r>
    <x v="34"/>
    <n v="2.1720000000000002"/>
    <x v="2"/>
  </r>
  <r>
    <x v="35"/>
    <n v="2.13"/>
    <x v="2"/>
  </r>
  <r>
    <x v="36"/>
    <n v="2.1680000000000001"/>
    <x v="2"/>
  </r>
  <r>
    <x v="37"/>
    <n v="2.2480000000000002"/>
    <x v="2"/>
  </r>
  <r>
    <x v="38"/>
    <n v="2.2320000000000002"/>
    <x v="2"/>
  </r>
  <r>
    <x v="39"/>
    <n v="2.2850000000000001"/>
    <x v="2"/>
  </r>
  <r>
    <x v="40"/>
    <n v="2.2810000000000001"/>
    <x v="2"/>
  </r>
  <r>
    <x v="41"/>
    <n v="2.2589999999999999"/>
    <x v="2"/>
  </r>
  <r>
    <x v="42"/>
    <n v="2.294"/>
    <x v="2"/>
  </r>
  <r>
    <x v="43"/>
    <n v="2.3140000000000001"/>
    <x v="2"/>
  </r>
  <r>
    <x v="44"/>
    <n v="2.3439999999999999"/>
    <x v="2"/>
  </r>
  <r>
    <x v="45"/>
    <n v="2.3559999999999999"/>
    <x v="2"/>
  </r>
  <r>
    <x v="46"/>
    <n v="2.3410000000000002"/>
    <x v="2"/>
  </r>
  <r>
    <x v="0"/>
    <n v="2.9841000000000002"/>
    <x v="3"/>
  </r>
  <r>
    <x v="1"/>
    <n v="2.9632999999999998"/>
    <x v="3"/>
  </r>
  <r>
    <x v="2"/>
    <n v="3.0047999999999999"/>
    <x v="3"/>
  </r>
  <r>
    <x v="3"/>
    <n v="3.0255999999999998"/>
    <x v="3"/>
  </r>
  <r>
    <x v="4"/>
    <n v="3.0762999999999998"/>
    <x v="3"/>
  </r>
  <r>
    <x v="5"/>
    <n v="3.1063000000000001"/>
    <x v="3"/>
  </r>
  <r>
    <x v="6"/>
    <n v="3.1432000000000002"/>
    <x v="3"/>
  </r>
  <r>
    <x v="7"/>
    <n v="3.1455000000000002"/>
    <x v="3"/>
  </r>
  <r>
    <x v="8"/>
    <n v="3.1478000000000002"/>
    <x v="3"/>
  </r>
  <r>
    <x v="9"/>
    <n v="3.1339999999999999"/>
    <x v="3"/>
  </r>
  <r>
    <x v="10"/>
    <n v="3.1593"/>
    <x v="3"/>
  </r>
  <r>
    <x v="11"/>
    <n v="3.1455000000000002"/>
    <x v="3"/>
  </r>
  <r>
    <x v="12"/>
    <n v="3.2378"/>
    <x v="3"/>
  </r>
  <r>
    <x v="13"/>
    <n v="3.2330999999999999"/>
    <x v="3"/>
  </r>
  <r>
    <x v="14"/>
    <n v="3.1985000000000001"/>
    <x v="3"/>
  </r>
  <r>
    <x v="15"/>
    <n v="3.2147000000000001"/>
    <x v="3"/>
  </r>
  <r>
    <x v="16"/>
    <n v="3.2793000000000001"/>
    <x v="3"/>
  </r>
  <r>
    <x v="17"/>
    <n v="3.2677"/>
    <x v="3"/>
  </r>
  <r>
    <x v="18"/>
    <n v="3.2170000000000001"/>
    <x v="3"/>
  </r>
  <r>
    <x v="19"/>
    <n v="3.2216"/>
    <x v="3"/>
  </r>
  <r>
    <x v="20"/>
    <n v="3.2976999999999999"/>
    <x v="3"/>
  </r>
  <r>
    <x v="21"/>
    <n v="3.2585000000000002"/>
    <x v="3"/>
  </r>
  <r>
    <x v="22"/>
    <n v="3.2862"/>
    <x v="3"/>
  </r>
  <r>
    <x v="23"/>
    <n v="3.3553999999999999"/>
    <x v="3"/>
  </r>
  <r>
    <x v="24"/>
    <n v="3.2862"/>
    <x v="3"/>
  </r>
  <r>
    <x v="25"/>
    <n v="3.1455000000000002"/>
    <x v="3"/>
  </r>
  <r>
    <x v="26"/>
    <n v="3.1455000000000002"/>
    <x v="3"/>
  </r>
  <r>
    <x v="27"/>
    <n v="3.0762999999999998"/>
    <x v="3"/>
  </r>
  <r>
    <x v="28"/>
    <n v="3.1271"/>
    <x v="3"/>
  </r>
  <r>
    <x v="29"/>
    <n v="3.0762999999999998"/>
    <x v="3"/>
  </r>
  <r>
    <x v="30"/>
    <n v="3.0301999999999998"/>
    <x v="3"/>
  </r>
  <r>
    <x v="31"/>
    <n v="3.0417000000000001"/>
    <x v="3"/>
  </r>
  <r>
    <x v="32"/>
    <n v="3.1132"/>
    <x v="3"/>
  </r>
  <r>
    <x v="33"/>
    <n v="3.0994000000000002"/>
    <x v="3"/>
  </r>
  <r>
    <x v="34"/>
    <n v="3.0948000000000002"/>
    <x v="3"/>
  </r>
  <r>
    <x v="35"/>
    <n v="3.0394000000000001"/>
    <x v="3"/>
  </r>
  <r>
    <x v="36"/>
    <n v="3.0971000000000002"/>
    <x v="3"/>
  </r>
  <r>
    <x v="37"/>
    <n v="3.1962000000000002"/>
    <x v="3"/>
  </r>
  <r>
    <x v="38"/>
    <n v="3.1869999999999998"/>
    <x v="3"/>
  </r>
  <r>
    <x v="39"/>
    <n v="3.2677"/>
    <x v="3"/>
  </r>
  <r>
    <x v="40"/>
    <n v="3.2677"/>
    <x v="3"/>
  </r>
  <r>
    <x v="41"/>
    <n v="3.2353999999999998"/>
    <x v="3"/>
  </r>
  <r>
    <x v="42"/>
    <n v="3.2654000000000001"/>
    <x v="3"/>
  </r>
  <r>
    <x v="43"/>
    <n v="3.2976999999999999"/>
    <x v="3"/>
  </r>
  <r>
    <x v="44"/>
    <n v="3.3483999999999998"/>
    <x v="3"/>
  </r>
  <r>
    <x v="45"/>
    <n v="3.3761000000000001"/>
    <x v="3"/>
  </r>
  <r>
    <x v="46"/>
    <n v="3.3506999999999998"/>
    <x v="3"/>
  </r>
  <r>
    <x v="0"/>
    <n v="4.2047999999999996"/>
    <x v="4"/>
  </r>
  <r>
    <x v="1"/>
    <n v="4.1649000000000003"/>
    <x v="4"/>
  </r>
  <r>
    <x v="2"/>
    <n v="4.2149999999999999"/>
    <x v="4"/>
  </r>
  <r>
    <x v="3"/>
    <n v="4.2572000000000001"/>
    <x v="4"/>
  </r>
  <r>
    <x v="4"/>
    <n v="4.2925000000000004"/>
    <x v="4"/>
  </r>
  <r>
    <x v="5"/>
    <n v="4.3028000000000004"/>
    <x v="4"/>
  </r>
  <r>
    <x v="6"/>
    <n v="4.3186999999999998"/>
    <x v="4"/>
  </r>
  <r>
    <x v="7"/>
    <n v="4.3334999999999999"/>
    <x v="4"/>
  </r>
  <r>
    <x v="8"/>
    <n v="4.3243999999999998"/>
    <x v="4"/>
  </r>
  <r>
    <x v="9"/>
    <n v="4.3049999999999997"/>
    <x v="4"/>
  </r>
  <r>
    <x v="10"/>
    <n v="4.2640000000000002"/>
    <x v="4"/>
  </r>
  <r>
    <x v="11"/>
    <n v="4.3061999999999996"/>
    <x v="4"/>
  </r>
  <r>
    <x v="12"/>
    <n v="4.4076000000000004"/>
    <x v="4"/>
  </r>
  <r>
    <x v="13"/>
    <n v="4.4474999999999998"/>
    <x v="4"/>
  </r>
  <r>
    <x v="14"/>
    <n v="4.3939000000000004"/>
    <x v="4"/>
  </r>
  <r>
    <x v="15"/>
    <n v="4.4976000000000003"/>
    <x v="4"/>
  </r>
  <r>
    <x v="16"/>
    <n v="4.6024000000000003"/>
    <x v="4"/>
  </r>
  <r>
    <x v="17"/>
    <n v="4.7061000000000002"/>
    <x v="4"/>
  </r>
  <r>
    <x v="18"/>
    <n v="4.6150000000000002"/>
    <x v="4"/>
  </r>
  <r>
    <x v="19"/>
    <n v="4.5819000000000001"/>
    <x v="4"/>
  </r>
  <r>
    <x v="20"/>
    <n v="4.6707999999999998"/>
    <x v="4"/>
  </r>
  <r>
    <x v="21"/>
    <n v="4.5602999999999998"/>
    <x v="4"/>
  </r>
  <r>
    <x v="22"/>
    <n v="4.6833"/>
    <x v="4"/>
  </r>
  <r>
    <x v="23"/>
    <n v="4.7881999999999998"/>
    <x v="4"/>
  </r>
  <r>
    <x v="24"/>
    <n v="4.7301000000000002"/>
    <x v="4"/>
  </r>
  <r>
    <x v="25"/>
    <n v="4.4930000000000003"/>
    <x v="4"/>
  </r>
  <r>
    <x v="26"/>
    <n v="4.4234999999999998"/>
    <x v="4"/>
  </r>
  <r>
    <x v="27"/>
    <n v="4.3140999999999998"/>
    <x v="4"/>
  </r>
  <r>
    <x v="28"/>
    <n v="4.3973000000000004"/>
    <x v="4"/>
  </r>
  <r>
    <x v="29"/>
    <n v="4.3939000000000004"/>
    <x v="4"/>
  </r>
  <r>
    <x v="30"/>
    <n v="4.2674000000000003"/>
    <x v="4"/>
  </r>
  <r>
    <x v="31"/>
    <n v="4.3289999999999997"/>
    <x v="4"/>
  </r>
  <r>
    <x v="32"/>
    <n v="4.3859000000000004"/>
    <x v="4"/>
  </r>
  <r>
    <x v="33"/>
    <n v="4.3449"/>
    <x v="4"/>
  </r>
  <r>
    <x v="34"/>
    <n v="4.3266999999999998"/>
    <x v="4"/>
  </r>
  <r>
    <x v="35"/>
    <n v="4.2697000000000003"/>
    <x v="4"/>
  </r>
  <r>
    <x v="36"/>
    <n v="4.3723000000000001"/>
    <x v="4"/>
  </r>
  <r>
    <x v="37"/>
    <n v="4.4828000000000001"/>
    <x v="4"/>
  </r>
  <r>
    <x v="38"/>
    <n v="4.4257999999999997"/>
    <x v="4"/>
  </r>
  <r>
    <x v="39"/>
    <n v="4.4405999999999999"/>
    <x v="4"/>
  </r>
  <r>
    <x v="40"/>
    <n v="4.3734000000000002"/>
    <x v="4"/>
  </r>
  <r>
    <x v="41"/>
    <n v="4.3232999999999997"/>
    <x v="4"/>
  </r>
  <r>
    <x v="42"/>
    <n v="4.2891000000000004"/>
    <x v="4"/>
  </r>
  <r>
    <x v="43"/>
    <n v="4.3494999999999999"/>
    <x v="4"/>
  </r>
  <r>
    <x v="44"/>
    <n v="4.2901999999999996"/>
    <x v="4"/>
  </r>
  <r>
    <x v="45"/>
    <n v="4.4063999999999997"/>
    <x v="4"/>
  </r>
  <r>
    <x v="46"/>
    <n v="4.4132999999999996"/>
    <x v="4"/>
  </r>
  <r>
    <x v="0"/>
    <n v="3931.25"/>
    <x v="5"/>
  </r>
  <r>
    <x v="1"/>
    <n v="3926.85"/>
    <x v="5"/>
  </r>
  <r>
    <x v="2"/>
    <n v="3930.8"/>
    <x v="5"/>
  </r>
  <r>
    <x v="3"/>
    <n v="3959.4"/>
    <x v="5"/>
  </r>
  <r>
    <x v="4"/>
    <n v="3976.95"/>
    <x v="5"/>
  </r>
  <r>
    <x v="5"/>
    <n v="3993.58"/>
    <x v="5"/>
  </r>
  <r>
    <x v="6"/>
    <n v="4021.97"/>
    <x v="5"/>
  </r>
  <r>
    <x v="7"/>
    <n v="4009.72"/>
    <x v="5"/>
  </r>
  <r>
    <x v="8"/>
    <n v="4006.72"/>
    <x v="5"/>
  </r>
  <r>
    <x v="9"/>
    <n v="3996.62"/>
    <x v="5"/>
  </r>
  <r>
    <x v="10"/>
    <n v="3997.13"/>
    <x v="5"/>
  </r>
  <r>
    <x v="11"/>
    <n v="3992.7"/>
    <x v="5"/>
  </r>
  <r>
    <x v="12"/>
    <n v="4020.89"/>
    <x v="5"/>
  </r>
  <r>
    <x v="13"/>
    <n v="4054.25"/>
    <x v="5"/>
  </r>
  <r>
    <x v="14"/>
    <n v="4048.01"/>
    <x v="5"/>
  </r>
  <r>
    <x v="15"/>
    <n v="4075.9"/>
    <x v="5"/>
  </r>
  <r>
    <x v="16"/>
    <n v="4111.91"/>
    <x v="5"/>
  </r>
  <r>
    <x v="17"/>
    <n v="4128.07"/>
    <x v="5"/>
  </r>
  <r>
    <x v="18"/>
    <n v="4099.3500000000004"/>
    <x v="5"/>
  </r>
  <r>
    <x v="19"/>
    <n v="4073.67"/>
    <x v="5"/>
  </r>
  <r>
    <x v="20"/>
    <n v="4105.01"/>
    <x v="5"/>
  </r>
  <r>
    <x v="21"/>
    <n v="4120.8500000000004"/>
    <x v="5"/>
  </r>
  <r>
    <x v="22"/>
    <n v="4143.83"/>
    <x v="5"/>
  </r>
  <r>
    <x v="23"/>
    <n v="4217.7"/>
    <x v="5"/>
  </r>
  <r>
    <x v="24"/>
    <n v="4227.57"/>
    <x v="5"/>
  </r>
  <r>
    <x v="25"/>
    <n v="4102.3999999999996"/>
    <x v="5"/>
  </r>
  <r>
    <x v="26"/>
    <n v="4104.2"/>
    <x v="5"/>
  </r>
  <r>
    <x v="27"/>
    <n v="4049.95"/>
    <x v="5"/>
  </r>
  <r>
    <x v="28"/>
    <n v="4055.82"/>
    <x v="5"/>
  </r>
  <r>
    <x v="29"/>
    <n v="4053.75"/>
    <x v="5"/>
  </r>
  <r>
    <x v="30"/>
    <n v="4006.1"/>
    <x v="5"/>
  </r>
  <r>
    <x v="31"/>
    <n v="3998.14"/>
    <x v="5"/>
  </r>
  <r>
    <x v="32"/>
    <n v="4018.86"/>
    <x v="5"/>
  </r>
  <r>
    <x v="33"/>
    <n v="4040.17"/>
    <x v="5"/>
  </r>
  <r>
    <x v="34"/>
    <n v="4015.82"/>
    <x v="5"/>
  </r>
  <r>
    <x v="35"/>
    <n v="3971.06"/>
    <x v="5"/>
  </r>
  <r>
    <x v="36"/>
    <n v="4003.38"/>
    <x v="5"/>
  </r>
  <r>
    <x v="37"/>
    <n v="4069.5"/>
    <x v="5"/>
  </r>
  <r>
    <x v="38"/>
    <n v="4016.02"/>
    <x v="5"/>
  </r>
  <r>
    <x v="39"/>
    <n v="4050.09"/>
    <x v="5"/>
  </r>
  <r>
    <x v="40"/>
    <n v="4026.15"/>
    <x v="5"/>
  </r>
  <r>
    <x v="41"/>
    <n v="3980.86"/>
    <x v="5"/>
  </r>
  <r>
    <x v="42"/>
    <n v="3985.29"/>
    <x v="5"/>
  </r>
  <r>
    <x v="43"/>
    <n v="4035.33"/>
    <x v="5"/>
  </r>
  <r>
    <x v="44"/>
    <n v="4030.49"/>
    <x v="5"/>
  </r>
  <r>
    <x v="45"/>
    <n v="4067.85"/>
    <x v="5"/>
  </r>
  <r>
    <x v="46"/>
    <n v="4054.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rowGrandTotals="0" itemPrintTitles="1" createdVersion="6" indent="0" outline="1" outlineData="1" multipleFieldFilters="0">
  <location ref="A3:B50" firstHeaderRow="1" firstDataRow="1" firstDataCol="1" rowPageCount="1" colPageCount="1"/>
  <pivotFields count="4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47">
    <i>
      <x v="293"/>
    </i>
    <i>
      <x v="294"/>
    </i>
    <i>
      <x v="297"/>
    </i>
    <i>
      <x v="298"/>
    </i>
    <i>
      <x v="299"/>
    </i>
    <i>
      <x v="300"/>
    </i>
    <i>
      <x v="301"/>
    </i>
    <i>
      <x v="304"/>
    </i>
    <i>
      <x v="305"/>
    </i>
    <i>
      <x v="306"/>
    </i>
    <i>
      <x v="307"/>
    </i>
    <i>
      <x v="308"/>
    </i>
    <i>
      <x v="311"/>
    </i>
    <i>
      <x v="312"/>
    </i>
    <i>
      <x v="313"/>
    </i>
    <i>
      <x v="314"/>
    </i>
    <i>
      <x v="315"/>
    </i>
    <i>
      <x v="318"/>
    </i>
    <i>
      <x v="319"/>
    </i>
    <i>
      <x v="320"/>
    </i>
    <i>
      <x v="321"/>
    </i>
    <i>
      <x v="322"/>
    </i>
    <i>
      <x v="325"/>
    </i>
    <i>
      <x v="326"/>
    </i>
    <i>
      <x v="327"/>
    </i>
    <i>
      <x v="328"/>
    </i>
    <i>
      <x v="329"/>
    </i>
    <i>
      <x v="332"/>
    </i>
    <i>
      <x v="333"/>
    </i>
    <i>
      <x v="334"/>
    </i>
    <i>
      <x v="335"/>
    </i>
    <i>
      <x v="336"/>
    </i>
    <i>
      <x v="339"/>
    </i>
    <i>
      <x v="340"/>
    </i>
    <i>
      <x v="341"/>
    </i>
    <i>
      <x v="342"/>
    </i>
    <i>
      <x v="343"/>
    </i>
    <i>
      <x v="346"/>
    </i>
    <i>
      <x v="347"/>
    </i>
    <i>
      <x v="348"/>
    </i>
    <i>
      <x v="349"/>
    </i>
    <i>
      <x v="350"/>
    </i>
    <i>
      <x v="353"/>
    </i>
    <i>
      <x v="354"/>
    </i>
    <i>
      <x v="355"/>
    </i>
    <i>
      <x v="356"/>
    </i>
    <i>
      <x v="357"/>
    </i>
  </rowItems>
  <colItems count="1">
    <i/>
  </colItems>
  <pageFields count="1">
    <pageField fld="2" item="0" hier="-1"/>
  </pageFields>
  <dataFields count="1">
    <dataField name="求和项: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B4" zoomScaleNormal="100" workbookViewId="0">
      <selection activeCell="J10" sqref="J10"/>
    </sheetView>
  </sheetViews>
  <sheetFormatPr defaultRowHeight="14.25" x14ac:dyDescent="0.2"/>
  <cols>
    <col min="1" max="1" width="9.25" bestFit="1" customWidth="1"/>
    <col min="2" max="2" width="12.125" bestFit="1" customWidth="1"/>
    <col min="3" max="3" width="27.625" bestFit="1" customWidth="1"/>
    <col min="4" max="4" width="27.625" customWidth="1"/>
    <col min="5" max="5" width="14.25" customWidth="1"/>
    <col min="6" max="6" width="22.75" customWidth="1"/>
    <col min="7" max="7" width="17" customWidth="1"/>
    <col min="8" max="8" width="13.625" customWidth="1"/>
    <col min="9" max="9" width="15.375" customWidth="1"/>
    <col min="10" max="10" width="34.875" customWidth="1"/>
    <col min="12" max="12" width="10.875" customWidth="1"/>
  </cols>
  <sheetData>
    <row r="1" spans="1:12" x14ac:dyDescent="0.2">
      <c r="A1" s="2" t="s">
        <v>2</v>
      </c>
      <c r="B1" s="4">
        <v>40008</v>
      </c>
    </row>
    <row r="2" spans="1:12" x14ac:dyDescent="0.2">
      <c r="E2" t="s">
        <v>63</v>
      </c>
    </row>
    <row r="3" spans="1:12" x14ac:dyDescent="0.2">
      <c r="A3" s="2" t="s">
        <v>4</v>
      </c>
      <c r="B3" t="s">
        <v>52</v>
      </c>
      <c r="C3" t="s">
        <v>61</v>
      </c>
      <c r="D3" t="s">
        <v>62</v>
      </c>
      <c r="L3" s="9">
        <f>(J9-J11)/J12</f>
        <v>0.15983120636977086</v>
      </c>
    </row>
    <row r="4" spans="1:12" x14ac:dyDescent="0.2">
      <c r="A4" s="3" t="s">
        <v>5</v>
      </c>
      <c r="B4" s="5">
        <v>3.8309000000000002</v>
      </c>
      <c r="F4" s="8" t="s">
        <v>65</v>
      </c>
      <c r="G4" s="8" t="s">
        <v>64</v>
      </c>
      <c r="L4">
        <f>(J10-J11)/J12</f>
        <v>0.15983120636977066</v>
      </c>
    </row>
    <row r="5" spans="1:12" x14ac:dyDescent="0.2">
      <c r="A5" s="3" t="s">
        <v>6</v>
      </c>
      <c r="B5" s="5">
        <v>3.8323999999999998</v>
      </c>
      <c r="C5" s="6">
        <f>(B5-B4)/B4</f>
        <v>3.9155289879652634E-4</v>
      </c>
      <c r="D5" s="6">
        <f>LN(B5)-LN(B4)</f>
        <v>3.9147626196456287E-4</v>
      </c>
      <c r="F5" s="7">
        <f>D5-$J$10</f>
        <v>-1.5854062287461975E-3</v>
      </c>
      <c r="G5">
        <f>POWER(F5,2)</f>
        <v>2.5135129101472404E-6</v>
      </c>
      <c r="H5">
        <f>SUM(G5:G50)/J8</f>
        <v>1.2936581167474423E-4</v>
      </c>
      <c r="I5">
        <f>SQRT(H5)</f>
        <v>1.1373909252088494E-2</v>
      </c>
    </row>
    <row r="6" spans="1:12" x14ac:dyDescent="0.2">
      <c r="A6" s="3" t="s">
        <v>7</v>
      </c>
      <c r="B6" s="5">
        <v>3.8313999999999999</v>
      </c>
      <c r="C6" s="6">
        <f t="shared" ref="C6:C50" si="0">(B6-B5)/B5</f>
        <v>-2.6093309675396354E-4</v>
      </c>
      <c r="D6" s="6">
        <f t="shared" ref="D6:D50" si="1">LN(B6)-LN(B5)</f>
        <v>-2.60967145717661E-4</v>
      </c>
      <c r="F6" s="7">
        <f>D6-$J$10</f>
        <v>-2.2378496364284213E-3</v>
      </c>
      <c r="G6">
        <f t="shared" ref="G6:G50" si="2">POWER(F6,2)</f>
        <v>5.0079709952628175E-6</v>
      </c>
    </row>
    <row r="7" spans="1:12" x14ac:dyDescent="0.2">
      <c r="A7" s="3" t="s">
        <v>8</v>
      </c>
      <c r="B7" s="5">
        <v>3.8584999999999998</v>
      </c>
      <c r="C7" s="6">
        <f t="shared" si="0"/>
        <v>7.0731325364096417E-3</v>
      </c>
      <c r="D7" s="6">
        <f t="shared" si="1"/>
        <v>7.0482352666569881E-3</v>
      </c>
      <c r="F7" s="7">
        <f>D7-$J$10</f>
        <v>5.0713527759462277E-3</v>
      </c>
      <c r="G7">
        <f t="shared" si="2"/>
        <v>2.571861897809751E-5</v>
      </c>
    </row>
    <row r="8" spans="1:12" x14ac:dyDescent="0.2">
      <c r="A8" s="3" t="s">
        <v>9</v>
      </c>
      <c r="B8" s="5">
        <v>3.8765000000000001</v>
      </c>
      <c r="C8" s="6">
        <f t="shared" si="0"/>
        <v>4.665025268886935E-3</v>
      </c>
      <c r="D8" s="6">
        <f t="shared" si="1"/>
        <v>4.6541777613562374E-3</v>
      </c>
      <c r="F8" s="7">
        <f>D8-$J$10</f>
        <v>2.6772952706454771E-3</v>
      </c>
      <c r="G8">
        <f t="shared" si="2"/>
        <v>7.1679099662206381E-6</v>
      </c>
      <c r="I8" t="s">
        <v>67</v>
      </c>
      <c r="J8">
        <v>46</v>
      </c>
    </row>
    <row r="9" spans="1:12" x14ac:dyDescent="0.2">
      <c r="A9" s="3" t="s">
        <v>10</v>
      </c>
      <c r="B9" s="5">
        <v>3.8961000000000001</v>
      </c>
      <c r="C9" s="6">
        <f t="shared" si="0"/>
        <v>5.0561073132980939E-3</v>
      </c>
      <c r="D9" s="6">
        <f t="shared" si="1"/>
        <v>5.0433681251405016E-3</v>
      </c>
      <c r="F9" s="7">
        <f>D9-$J$10</f>
        <v>3.0664856344297413E-3</v>
      </c>
      <c r="G9">
        <f t="shared" si="2"/>
        <v>9.4033341461639731E-6</v>
      </c>
      <c r="I9" t="s">
        <v>74</v>
      </c>
      <c r="J9" s="10">
        <f>LN( B50/B4)/J8</f>
        <v>1.9768824907107625E-3</v>
      </c>
    </row>
    <row r="10" spans="1:12" x14ac:dyDescent="0.2">
      <c r="A10" s="3" t="s">
        <v>11</v>
      </c>
      <c r="B10" s="5">
        <v>3.9462999999999999</v>
      </c>
      <c r="C10" s="6">
        <f t="shared" si="0"/>
        <v>1.2884679551346166E-2</v>
      </c>
      <c r="D10" s="6">
        <f t="shared" si="1"/>
        <v>1.280237826435271E-2</v>
      </c>
      <c r="F10" s="7">
        <f>D10-$J$10</f>
        <v>1.082549577364195E-2</v>
      </c>
      <c r="G10">
        <f t="shared" si="2"/>
        <v>1.1719135874513972E-4</v>
      </c>
      <c r="I10" t="s">
        <v>73</v>
      </c>
      <c r="J10" s="10">
        <f>SUM(D5:D50)/J8</f>
        <v>1.9768824907107603E-3</v>
      </c>
    </row>
    <row r="11" spans="1:12" x14ac:dyDescent="0.2">
      <c r="A11" s="3" t="s">
        <v>12</v>
      </c>
      <c r="B11" s="5">
        <v>3.9241999999999999</v>
      </c>
      <c r="C11" s="6">
        <f t="shared" si="0"/>
        <v>-5.6001824493829688E-3</v>
      </c>
      <c r="D11" s="6">
        <f t="shared" si="1"/>
        <v>-5.6159222625058458E-3</v>
      </c>
      <c r="F11" s="7">
        <f>D11-$J$10</f>
        <v>-7.5928047532166061E-3</v>
      </c>
      <c r="G11">
        <f t="shared" si="2"/>
        <v>5.765068402046869E-5</v>
      </c>
      <c r="I11" t="s">
        <v>68</v>
      </c>
      <c r="J11">
        <f>0.035/252</f>
        <v>1.3888888888888889E-4</v>
      </c>
    </row>
    <row r="12" spans="1:12" x14ac:dyDescent="0.2">
      <c r="A12" s="3" t="s">
        <v>13</v>
      </c>
      <c r="B12" s="5">
        <v>3.9257</v>
      </c>
      <c r="C12" s="6">
        <f t="shared" si="0"/>
        <v>3.8224351460171675E-4</v>
      </c>
      <c r="D12" s="6">
        <f t="shared" si="1"/>
        <v>3.8217047816080374E-4</v>
      </c>
      <c r="F12" s="7">
        <f>D12-$J$10</f>
        <v>-1.5947120125499566E-3</v>
      </c>
      <c r="G12">
        <f t="shared" si="2"/>
        <v>2.543106402971133E-6</v>
      </c>
      <c r="I12" t="s">
        <v>66</v>
      </c>
      <c r="J12">
        <f>_xlfn.STDEV.S(D5:D50)</f>
        <v>1.1499591622737676E-2</v>
      </c>
    </row>
    <row r="13" spans="1:12" x14ac:dyDescent="0.2">
      <c r="A13" s="3" t="s">
        <v>14</v>
      </c>
      <c r="B13" s="5">
        <v>3.927</v>
      </c>
      <c r="C13" s="6">
        <f t="shared" si="0"/>
        <v>3.3115113228216088E-4</v>
      </c>
      <c r="D13" s="6">
        <f t="shared" si="1"/>
        <v>3.3109631384764526E-4</v>
      </c>
      <c r="F13" s="7">
        <f>D13-$J$10</f>
        <v>-1.6457861768631151E-3</v>
      </c>
      <c r="G13">
        <f t="shared" si="2"/>
        <v>2.7086121399537086E-6</v>
      </c>
      <c r="I13" t="s">
        <v>69</v>
      </c>
      <c r="J13">
        <f>SQRT(SUM(G5:G50)/J8)</f>
        <v>1.1373909252088494E-2</v>
      </c>
    </row>
    <row r="14" spans="1:12" x14ac:dyDescent="0.2">
      <c r="A14" s="3" t="s">
        <v>15</v>
      </c>
      <c r="B14" s="5">
        <v>3.9283000000000001</v>
      </c>
      <c r="C14" s="6">
        <f t="shared" si="0"/>
        <v>3.3104150751211585E-4</v>
      </c>
      <c r="D14" s="6">
        <f t="shared" si="1"/>
        <v>3.3098672536202578E-4</v>
      </c>
      <c r="F14" s="7">
        <f>D14-$J$10</f>
        <v>-1.6458957653487346E-3</v>
      </c>
      <c r="G14">
        <f t="shared" si="2"/>
        <v>2.7089728703928965E-6</v>
      </c>
      <c r="I14" t="s">
        <v>70</v>
      </c>
      <c r="J14">
        <f>SQRT(SUM(G5:G50)/(J8-1))</f>
        <v>1.1499591622737676E-2</v>
      </c>
    </row>
    <row r="15" spans="1:12" x14ac:dyDescent="0.2">
      <c r="A15" s="3" t="s">
        <v>16</v>
      </c>
      <c r="B15" s="5">
        <v>3.9348999999999998</v>
      </c>
      <c r="C15" s="6">
        <f t="shared" si="0"/>
        <v>1.680116080747325E-3</v>
      </c>
      <c r="D15" s="6">
        <f t="shared" si="1"/>
        <v>1.6787062646073103E-3</v>
      </c>
      <c r="F15" s="7">
        <f>D15-$J$10</f>
        <v>-2.9817622610345002E-4</v>
      </c>
      <c r="G15">
        <f t="shared" si="2"/>
        <v>8.8909061813295746E-8</v>
      </c>
    </row>
    <row r="16" spans="1:12" x14ac:dyDescent="0.2">
      <c r="A16" s="3" t="s">
        <v>17</v>
      </c>
      <c r="B16" s="5">
        <v>3.9706000000000001</v>
      </c>
      <c r="C16" s="6">
        <f t="shared" si="0"/>
        <v>9.0726575008260157E-3</v>
      </c>
      <c r="D16" s="6">
        <f t="shared" si="1"/>
        <v>9.0317481949995226E-3</v>
      </c>
      <c r="F16" s="7">
        <f>D16-$J$10</f>
        <v>7.0548657042887623E-3</v>
      </c>
      <c r="G16">
        <f t="shared" si="2"/>
        <v>4.9771130105549776E-5</v>
      </c>
      <c r="I16" t="s">
        <v>71</v>
      </c>
      <c r="J16">
        <v>1.1731370000000001E-3</v>
      </c>
    </row>
    <row r="17" spans="1:10" x14ac:dyDescent="0.2">
      <c r="A17" s="3" t="s">
        <v>18</v>
      </c>
      <c r="B17" s="5">
        <v>4.0186000000000002</v>
      </c>
      <c r="C17" s="6">
        <f t="shared" si="0"/>
        <v>1.2088853070064989E-2</v>
      </c>
      <c r="D17" s="6">
        <f t="shared" si="1"/>
        <v>1.2016366487474173E-2</v>
      </c>
      <c r="F17" s="7">
        <f>D17-$J$10</f>
        <v>1.0039483996763413E-2</v>
      </c>
      <c r="G17">
        <f t="shared" si="2"/>
        <v>1.0079123892126868E-4</v>
      </c>
      <c r="I17" t="s">
        <v>72</v>
      </c>
      <c r="J17">
        <v>1.2012799999999999</v>
      </c>
    </row>
    <row r="18" spans="1:10" x14ac:dyDescent="0.2">
      <c r="A18" s="3" t="s">
        <v>19</v>
      </c>
      <c r="B18" s="5">
        <v>3.9889000000000001</v>
      </c>
      <c r="C18" s="6">
        <f t="shared" si="0"/>
        <v>-7.3906335539740357E-3</v>
      </c>
      <c r="D18" s="6">
        <f t="shared" si="1"/>
        <v>-7.4180795988609827E-3</v>
      </c>
      <c r="F18" s="7">
        <f>D18-$J$10</f>
        <v>-9.3949620895717421E-3</v>
      </c>
      <c r="G18">
        <f t="shared" si="2"/>
        <v>8.8265312664490242E-5</v>
      </c>
    </row>
    <row r="19" spans="1:10" x14ac:dyDescent="0.2">
      <c r="A19" s="3" t="s">
        <v>20</v>
      </c>
      <c r="B19" s="5">
        <v>4.0355999999999996</v>
      </c>
      <c r="C19" s="6">
        <f t="shared" si="0"/>
        <v>1.1707488279976815E-2</v>
      </c>
      <c r="D19" s="6">
        <f t="shared" si="1"/>
        <v>1.1639485882632528E-2</v>
      </c>
      <c r="F19" s="7">
        <f>D19-$J$10</f>
        <v>9.6626033919217681E-3</v>
      </c>
      <c r="G19">
        <f t="shared" si="2"/>
        <v>9.3365904309578065E-5</v>
      </c>
    </row>
    <row r="20" spans="1:10" x14ac:dyDescent="0.2">
      <c r="A20" s="3" t="s">
        <v>21</v>
      </c>
      <c r="B20" s="5">
        <v>4.0953999999999997</v>
      </c>
      <c r="C20" s="6">
        <f t="shared" si="0"/>
        <v>1.4818118743185667E-2</v>
      </c>
      <c r="D20" s="6">
        <f t="shared" si="1"/>
        <v>1.4709403080235495E-2</v>
      </c>
      <c r="F20" s="7">
        <f>D20-$J$10</f>
        <v>1.2732520589524735E-2</v>
      </c>
      <c r="G20">
        <f t="shared" si="2"/>
        <v>1.6211708056267131E-4</v>
      </c>
    </row>
    <row r="21" spans="1:10" x14ac:dyDescent="0.2">
      <c r="A21" s="3" t="s">
        <v>22</v>
      </c>
      <c r="B21" s="5">
        <v>4.1734999999999998</v>
      </c>
      <c r="C21" s="6">
        <f t="shared" si="0"/>
        <v>1.9070176295355779E-2</v>
      </c>
      <c r="D21" s="6">
        <f t="shared" si="1"/>
        <v>1.8890619676331655E-2</v>
      </c>
      <c r="F21" s="7">
        <f>D21-$J$10</f>
        <v>1.6913737185620895E-2</v>
      </c>
      <c r="G21">
        <f t="shared" si="2"/>
        <v>2.8607450558425506E-4</v>
      </c>
    </row>
    <row r="22" spans="1:10" x14ac:dyDescent="0.2">
      <c r="A22" s="3" t="s">
        <v>23</v>
      </c>
      <c r="B22" s="5">
        <v>4.1558000000000002</v>
      </c>
      <c r="C22" s="6">
        <f t="shared" si="0"/>
        <v>-4.2410446867136948E-3</v>
      </c>
      <c r="D22" s="6">
        <f t="shared" si="1"/>
        <v>-4.2500634250115521E-3</v>
      </c>
      <c r="F22" s="7">
        <f>D22-$J$10</f>
        <v>-6.2269459157223124E-3</v>
      </c>
      <c r="G22">
        <f t="shared" si="2"/>
        <v>3.8774855437330785E-5</v>
      </c>
    </row>
    <row r="23" spans="1:10" x14ac:dyDescent="0.2">
      <c r="A23" s="3" t="s">
        <v>24</v>
      </c>
      <c r="B23" s="5">
        <v>4.1498999999999997</v>
      </c>
      <c r="C23" s="6">
        <f t="shared" si="0"/>
        <v>-1.4197025843400693E-3</v>
      </c>
      <c r="D23" s="6">
        <f t="shared" si="1"/>
        <v>-1.4207113169006913E-3</v>
      </c>
      <c r="F23" s="7">
        <f>D23-$J$10</f>
        <v>-3.3975938076114516E-3</v>
      </c>
      <c r="G23">
        <f t="shared" si="2"/>
        <v>1.1543643681519682E-5</v>
      </c>
    </row>
    <row r="24" spans="1:10" x14ac:dyDescent="0.2">
      <c r="A24" s="3" t="s">
        <v>25</v>
      </c>
      <c r="B24" s="5">
        <v>4.24</v>
      </c>
      <c r="C24" s="6">
        <f t="shared" si="0"/>
        <v>2.1711366538952871E-2</v>
      </c>
      <c r="D24" s="6">
        <f t="shared" si="1"/>
        <v>2.1479031677124283E-2</v>
      </c>
      <c r="F24" s="7">
        <f>D24-$J$10</f>
        <v>1.9502149186413523E-2</v>
      </c>
      <c r="G24">
        <f t="shared" si="2"/>
        <v>3.8033382288912967E-4</v>
      </c>
    </row>
    <row r="25" spans="1:10" x14ac:dyDescent="0.2">
      <c r="A25" s="3" t="s">
        <v>26</v>
      </c>
      <c r="B25" s="5">
        <v>4.2430000000000003</v>
      </c>
      <c r="C25" s="6">
        <f t="shared" si="0"/>
        <v>7.0754716981134749E-4</v>
      </c>
      <c r="D25" s="6">
        <f t="shared" si="1"/>
        <v>7.0729697632154753E-4</v>
      </c>
      <c r="F25" s="7">
        <f>D25-$J$10</f>
        <v>-1.2695855143892128E-3</v>
      </c>
      <c r="G25">
        <f t="shared" si="2"/>
        <v>1.6118473783469221E-6</v>
      </c>
    </row>
    <row r="26" spans="1:10" x14ac:dyDescent="0.2">
      <c r="A26" s="3" t="s">
        <v>27</v>
      </c>
      <c r="B26" s="5">
        <v>4.2849000000000004</v>
      </c>
      <c r="C26" s="6">
        <f t="shared" si="0"/>
        <v>9.8750883808626077E-3</v>
      </c>
      <c r="D26" s="6">
        <f t="shared" si="1"/>
        <v>9.8266483343676381E-3</v>
      </c>
      <c r="F26" s="7">
        <f>D26-$J$10</f>
        <v>7.8497658436568786E-3</v>
      </c>
      <c r="G26">
        <f t="shared" si="2"/>
        <v>6.1618823800242193E-5</v>
      </c>
    </row>
    <row r="27" spans="1:10" x14ac:dyDescent="0.2">
      <c r="A27" s="3" t="s">
        <v>28</v>
      </c>
      <c r="B27" s="5">
        <v>4.3323</v>
      </c>
      <c r="C27" s="6">
        <f t="shared" si="0"/>
        <v>1.1062101799341795E-2</v>
      </c>
      <c r="D27" s="6">
        <f t="shared" si="1"/>
        <v>1.1001364263936608E-2</v>
      </c>
      <c r="F27" s="7">
        <f>D27-$J$10</f>
        <v>9.0244817732258488E-3</v>
      </c>
      <c r="G27">
        <f t="shared" si="2"/>
        <v>8.1441271275285555E-5</v>
      </c>
    </row>
    <row r="28" spans="1:10" x14ac:dyDescent="0.2">
      <c r="A28" s="3" t="s">
        <v>29</v>
      </c>
      <c r="B28" s="5">
        <v>4.3033999999999999</v>
      </c>
      <c r="C28" s="6">
        <f t="shared" si="0"/>
        <v>-6.6708215035893512E-3</v>
      </c>
      <c r="D28" s="6">
        <f t="shared" si="1"/>
        <v>-6.6931708812785207E-3</v>
      </c>
      <c r="F28" s="7">
        <f>D28-$J$10</f>
        <v>-8.6700533719892801E-3</v>
      </c>
      <c r="G28">
        <f t="shared" si="2"/>
        <v>7.5169825473142692E-5</v>
      </c>
    </row>
    <row r="29" spans="1:10" x14ac:dyDescent="0.2">
      <c r="A29" s="3" t="s">
        <v>30</v>
      </c>
      <c r="B29" s="5">
        <v>4.1654</v>
      </c>
      <c r="C29" s="6">
        <f t="shared" si="0"/>
        <v>-3.2067667425756355E-2</v>
      </c>
      <c r="D29" s="6">
        <f t="shared" si="1"/>
        <v>-3.2593098514434926E-2</v>
      </c>
      <c r="F29" s="7">
        <f>D29-$J$10</f>
        <v>-3.4569981005145689E-2</v>
      </c>
      <c r="G29">
        <f t="shared" si="2"/>
        <v>1.1950835866961337E-3</v>
      </c>
    </row>
    <row r="30" spans="1:10" x14ac:dyDescent="0.2">
      <c r="A30" s="3" t="s">
        <v>31</v>
      </c>
      <c r="B30" s="5">
        <v>4.1651999999999996</v>
      </c>
      <c r="C30" s="6">
        <f t="shared" si="0"/>
        <v>-4.8014596437418272E-5</v>
      </c>
      <c r="D30" s="6">
        <f t="shared" si="1"/>
        <v>-4.8015749174901146E-5</v>
      </c>
      <c r="F30" s="7">
        <f>D30-$J$10</f>
        <v>-2.0248982398856615E-3</v>
      </c>
      <c r="G30">
        <f t="shared" si="2"/>
        <v>4.10021288189205E-6</v>
      </c>
    </row>
    <row r="31" spans="1:10" x14ac:dyDescent="0.2">
      <c r="A31" s="3" t="s">
        <v>32</v>
      </c>
      <c r="B31" s="5">
        <v>4.1208</v>
      </c>
      <c r="C31" s="6">
        <f t="shared" si="0"/>
        <v>-1.0659752232785834E-2</v>
      </c>
      <c r="D31" s="6">
        <f t="shared" si="1"/>
        <v>-1.0716974404365365E-2</v>
      </c>
      <c r="F31" s="7">
        <f>D31-$J$10</f>
        <v>-1.2693856895076124E-2</v>
      </c>
      <c r="G31">
        <f t="shared" si="2"/>
        <v>1.6113400287267167E-4</v>
      </c>
    </row>
    <row r="32" spans="1:10" x14ac:dyDescent="0.2">
      <c r="A32" s="3" t="s">
        <v>33</v>
      </c>
      <c r="B32" s="5">
        <v>4.1440999999999999</v>
      </c>
      <c r="C32" s="6">
        <f t="shared" si="0"/>
        <v>5.6542418947776833E-3</v>
      </c>
      <c r="D32" s="6">
        <f t="shared" si="1"/>
        <v>5.6383166709201848E-3</v>
      </c>
      <c r="F32" s="7">
        <f>D32-$J$10</f>
        <v>3.6614341802094245E-3</v>
      </c>
      <c r="G32">
        <f t="shared" si="2"/>
        <v>1.3406100256005861E-5</v>
      </c>
    </row>
    <row r="33" spans="1:7" x14ac:dyDescent="0.2">
      <c r="A33" s="3" t="s">
        <v>34</v>
      </c>
      <c r="B33" s="5">
        <v>4.1893000000000002</v>
      </c>
      <c r="C33" s="6">
        <f t="shared" si="0"/>
        <v>1.0907072705774559E-2</v>
      </c>
      <c r="D33" s="6">
        <f t="shared" si="1"/>
        <v>1.0848019597929026E-2</v>
      </c>
      <c r="F33" s="7">
        <f>D33-$J$10</f>
        <v>8.8711371072182667E-3</v>
      </c>
      <c r="G33">
        <f t="shared" si="2"/>
        <v>7.8697073575064873E-5</v>
      </c>
    </row>
    <row r="34" spans="1:7" x14ac:dyDescent="0.2">
      <c r="A34" s="3" t="s">
        <v>35</v>
      </c>
      <c r="B34" s="5">
        <v>4.1113999999999997</v>
      </c>
      <c r="C34" s="6">
        <f t="shared" si="0"/>
        <v>-1.8594992003437453E-2</v>
      </c>
      <c r="D34" s="6">
        <f t="shared" si="1"/>
        <v>-1.8770052428652262E-2</v>
      </c>
      <c r="F34" s="7">
        <f>D34-$J$10</f>
        <v>-2.0746934919363021E-2</v>
      </c>
      <c r="G34">
        <f t="shared" si="2"/>
        <v>4.3043530854828469E-4</v>
      </c>
    </row>
    <row r="35" spans="1:7" x14ac:dyDescent="0.2">
      <c r="A35" s="3" t="s">
        <v>36</v>
      </c>
      <c r="B35" s="5">
        <v>4.085</v>
      </c>
      <c r="C35" s="6">
        <f t="shared" si="0"/>
        <v>-6.4211704042418053E-3</v>
      </c>
      <c r="D35" s="6">
        <f t="shared" si="1"/>
        <v>-6.4418747974692714E-3</v>
      </c>
      <c r="F35" s="7">
        <f>D35-$J$10</f>
        <v>-8.4187572881800309E-3</v>
      </c>
      <c r="G35">
        <f t="shared" si="2"/>
        <v>7.0875474277284385E-5</v>
      </c>
    </row>
    <row r="36" spans="1:7" x14ac:dyDescent="0.2">
      <c r="A36" s="3" t="s">
        <v>37</v>
      </c>
      <c r="B36" s="5">
        <v>4.1212999999999997</v>
      </c>
      <c r="C36" s="6">
        <f t="shared" si="0"/>
        <v>8.8861689106486605E-3</v>
      </c>
      <c r="D36" s="6">
        <f t="shared" si="1"/>
        <v>8.8469192596740687E-3</v>
      </c>
      <c r="F36" s="7">
        <f>D36-$J$10</f>
        <v>6.8700367689633083E-3</v>
      </c>
      <c r="G36">
        <f t="shared" si="2"/>
        <v>4.7197405206907811E-5</v>
      </c>
    </row>
    <row r="37" spans="1:7" x14ac:dyDescent="0.2">
      <c r="A37" s="3" t="s">
        <v>38</v>
      </c>
      <c r="B37" s="5">
        <v>4.1288999999999998</v>
      </c>
      <c r="C37" s="6">
        <f t="shared" si="0"/>
        <v>1.8440783248004397E-3</v>
      </c>
      <c r="D37" s="6">
        <f t="shared" si="1"/>
        <v>1.8423800998192963E-3</v>
      </c>
      <c r="F37" s="7">
        <f>D37-$J$10</f>
        <v>-1.3450239089146405E-4</v>
      </c>
      <c r="G37">
        <f t="shared" si="2"/>
        <v>1.8090893155520191E-8</v>
      </c>
    </row>
    <row r="38" spans="1:7" x14ac:dyDescent="0.2">
      <c r="A38" s="3" t="s">
        <v>39</v>
      </c>
      <c r="B38" s="5">
        <v>4.0816999999999997</v>
      </c>
      <c r="C38" s="6">
        <f t="shared" si="0"/>
        <v>-1.1431616168955444E-2</v>
      </c>
      <c r="D38" s="6">
        <f t="shared" si="1"/>
        <v>-1.1497459370173102E-2</v>
      </c>
      <c r="F38" s="7">
        <f>D38-$J$10</f>
        <v>-1.3474341860883862E-2</v>
      </c>
      <c r="G38">
        <f t="shared" si="2"/>
        <v>1.8155788858396717E-4</v>
      </c>
    </row>
    <row r="39" spans="1:7" x14ac:dyDescent="0.2">
      <c r="A39" s="3" t="s">
        <v>40</v>
      </c>
      <c r="B39" s="5">
        <v>4.0114999999999998</v>
      </c>
      <c r="C39" s="6">
        <f t="shared" si="0"/>
        <v>-1.7198716221182308E-2</v>
      </c>
      <c r="D39" s="6">
        <f t="shared" si="1"/>
        <v>-1.7348332089712759E-2</v>
      </c>
      <c r="F39" s="7">
        <f>D39-$J$10</f>
        <v>-1.9325214580423519E-2</v>
      </c>
      <c r="G39">
        <f t="shared" si="2"/>
        <v>3.7346391857941374E-4</v>
      </c>
    </row>
    <row r="40" spans="1:7" x14ac:dyDescent="0.2">
      <c r="A40" s="3" t="s">
        <v>41</v>
      </c>
      <c r="B40" s="5">
        <v>4.0749000000000004</v>
      </c>
      <c r="C40" s="6">
        <f t="shared" si="0"/>
        <v>1.5804561884581968E-2</v>
      </c>
      <c r="D40" s="6">
        <f t="shared" si="1"/>
        <v>1.568097030284421E-2</v>
      </c>
      <c r="F40" s="7">
        <f>D40-$J$10</f>
        <v>1.3704087812133451E-2</v>
      </c>
      <c r="G40">
        <f t="shared" si="2"/>
        <v>1.878020227626646E-4</v>
      </c>
    </row>
    <row r="41" spans="1:7" x14ac:dyDescent="0.2">
      <c r="A41" s="3" t="s">
        <v>42</v>
      </c>
      <c r="B41" s="5">
        <v>4.1555</v>
      </c>
      <c r="C41" s="6">
        <f t="shared" si="0"/>
        <v>1.9779626493901581E-2</v>
      </c>
      <c r="D41" s="6">
        <f t="shared" si="1"/>
        <v>1.9586551496526106E-2</v>
      </c>
      <c r="F41" s="7">
        <f>D41-$J$10</f>
        <v>1.7609669005815346E-2</v>
      </c>
      <c r="G41">
        <f t="shared" si="2"/>
        <v>3.1010044249437366E-4</v>
      </c>
    </row>
    <row r="42" spans="1:7" x14ac:dyDescent="0.2">
      <c r="A42" s="3" t="s">
        <v>43</v>
      </c>
      <c r="B42" s="5">
        <v>4.0839999999999996</v>
      </c>
      <c r="C42" s="6">
        <f t="shared" si="0"/>
        <v>-1.7206112381181648E-2</v>
      </c>
      <c r="D42" s="6">
        <f t="shared" si="1"/>
        <v>-1.735585770852488E-2</v>
      </c>
      <c r="F42" s="7">
        <f>D42-$J$10</f>
        <v>-1.9332740199235639E-2</v>
      </c>
      <c r="G42">
        <f t="shared" si="2"/>
        <v>3.7375484361114168E-4</v>
      </c>
    </row>
    <row r="43" spans="1:7" x14ac:dyDescent="0.2">
      <c r="A43" s="3" t="s">
        <v>44</v>
      </c>
      <c r="B43" s="5">
        <v>4.1124000000000001</v>
      </c>
      <c r="C43" s="6">
        <f t="shared" si="0"/>
        <v>6.9539666993145019E-3</v>
      </c>
      <c r="D43" s="6">
        <f t="shared" si="1"/>
        <v>6.9298993840074541E-3</v>
      </c>
      <c r="F43" s="7">
        <f>D43-$J$10</f>
        <v>4.9530168932966937E-3</v>
      </c>
      <c r="G43">
        <f t="shared" si="2"/>
        <v>2.453237634528243E-5</v>
      </c>
    </row>
    <row r="44" spans="1:7" x14ac:dyDescent="0.2">
      <c r="A44" s="3" t="s">
        <v>45</v>
      </c>
      <c r="B44" s="5">
        <v>4.1040000000000001</v>
      </c>
      <c r="C44" s="6">
        <f t="shared" si="0"/>
        <v>-2.0426028596439946E-3</v>
      </c>
      <c r="D44" s="6">
        <f t="shared" si="1"/>
        <v>-2.0446918179579665E-3</v>
      </c>
      <c r="F44" s="7">
        <f>D44-$J$10</f>
        <v>-4.0215743086687268E-3</v>
      </c>
      <c r="G44">
        <f t="shared" si="2"/>
        <v>1.6173059920144349E-5</v>
      </c>
    </row>
    <row r="45" spans="1:7" x14ac:dyDescent="0.2">
      <c r="A45" s="3" t="s">
        <v>46</v>
      </c>
      <c r="B45" s="5">
        <v>4.0460000000000003</v>
      </c>
      <c r="C45" s="6">
        <f t="shared" si="0"/>
        <v>-1.4132553606237774E-2</v>
      </c>
      <c r="D45" s="6">
        <f t="shared" si="1"/>
        <v>-1.4233369122914841E-2</v>
      </c>
      <c r="F45" s="7">
        <f>D45-$J$10</f>
        <v>-1.62102516136256E-2</v>
      </c>
      <c r="G45">
        <f t="shared" si="2"/>
        <v>2.6277225737705135E-4</v>
      </c>
    </row>
    <row r="46" spans="1:7" x14ac:dyDescent="0.2">
      <c r="A46" s="3" t="s">
        <v>47</v>
      </c>
      <c r="B46" s="5">
        <v>4.0568999999999997</v>
      </c>
      <c r="C46" s="6">
        <f t="shared" si="0"/>
        <v>2.6940187839840498E-3</v>
      </c>
      <c r="D46" s="6">
        <f t="shared" si="1"/>
        <v>2.6903964197328989E-3</v>
      </c>
      <c r="F46" s="7">
        <f>D46-$J$10</f>
        <v>7.1351392902213855E-4</v>
      </c>
      <c r="G46">
        <f t="shared" si="2"/>
        <v>5.0910212690860939E-7</v>
      </c>
    </row>
    <row r="47" spans="1:7" x14ac:dyDescent="0.2">
      <c r="A47" s="3" t="s">
        <v>48</v>
      </c>
      <c r="B47" s="5">
        <v>4.1448999999999998</v>
      </c>
      <c r="C47" s="6">
        <f t="shared" si="0"/>
        <v>2.169143927629473E-2</v>
      </c>
      <c r="D47" s="6">
        <f t="shared" si="1"/>
        <v>2.1459527678596046E-2</v>
      </c>
      <c r="F47" s="7">
        <f>D47-$J$10</f>
        <v>1.9482645187885287E-2</v>
      </c>
      <c r="G47">
        <f t="shared" si="2"/>
        <v>3.7957346351702974E-4</v>
      </c>
    </row>
    <row r="48" spans="1:7" x14ac:dyDescent="0.2">
      <c r="A48" s="3" t="s">
        <v>49</v>
      </c>
      <c r="B48" s="5">
        <v>4.1326999999999998</v>
      </c>
      <c r="C48" s="6">
        <f t="shared" si="0"/>
        <v>-2.9433761972544547E-3</v>
      </c>
      <c r="D48" s="6">
        <f t="shared" si="1"/>
        <v>-2.9477164477260676E-3</v>
      </c>
      <c r="F48" s="7">
        <f>D48-$J$10</f>
        <v>-4.9245989384368279E-3</v>
      </c>
      <c r="G48">
        <f t="shared" si="2"/>
        <v>2.4251674704453134E-5</v>
      </c>
    </row>
    <row r="49" spans="1:7" x14ac:dyDescent="0.2">
      <c r="A49" s="3" t="s">
        <v>50</v>
      </c>
      <c r="B49" s="5">
        <v>4.1920000000000002</v>
      </c>
      <c r="C49" s="6">
        <f t="shared" si="0"/>
        <v>1.4348972826481564E-2</v>
      </c>
      <c r="D49" s="6">
        <f t="shared" si="1"/>
        <v>1.4247000622584549E-2</v>
      </c>
      <c r="F49" s="7">
        <f>D49-$J$10</f>
        <v>1.227011813187379E-2</v>
      </c>
      <c r="G49">
        <f t="shared" si="2"/>
        <v>1.5055579897013793E-4</v>
      </c>
    </row>
    <row r="50" spans="1:7" x14ac:dyDescent="0.2">
      <c r="A50" s="3" t="s">
        <v>51</v>
      </c>
      <c r="B50" s="5">
        <v>4.1955999999999998</v>
      </c>
      <c r="C50" s="6">
        <f t="shared" si="0"/>
        <v>8.5877862595410391E-4</v>
      </c>
      <c r="D50" s="6">
        <f t="shared" si="1"/>
        <v>8.5841008657050466E-4</v>
      </c>
      <c r="F50" s="7">
        <f>D50-$J$10</f>
        <v>-1.1184724041402557E-3</v>
      </c>
      <c r="G50">
        <f t="shared" si="2"/>
        <v>1.2509805188232834E-6</v>
      </c>
    </row>
  </sheetData>
  <phoneticPr fontId="18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3"/>
  <sheetViews>
    <sheetView topLeftCell="E1" workbookViewId="0">
      <selection activeCell="Q3" sqref="Q3"/>
    </sheetView>
  </sheetViews>
  <sheetFormatPr defaultRowHeight="14.25" x14ac:dyDescent="0.2"/>
  <cols>
    <col min="2" max="2" width="14.25" customWidth="1"/>
    <col min="8" max="8" width="15.875" customWidth="1"/>
    <col min="17" max="17" width="13.625" customWidth="1"/>
  </cols>
  <sheetData>
    <row r="1" spans="1:17" x14ac:dyDescent="0.2">
      <c r="B1" t="s">
        <v>0</v>
      </c>
      <c r="C1" t="s">
        <v>1</v>
      </c>
      <c r="D1" t="s">
        <v>2</v>
      </c>
      <c r="H1" t="s">
        <v>59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3</v>
      </c>
      <c r="P1" t="s">
        <v>60</v>
      </c>
      <c r="Q1" t="s">
        <v>53</v>
      </c>
    </row>
    <row r="2" spans="1:17" x14ac:dyDescent="0.2">
      <c r="A2">
        <v>1</v>
      </c>
      <c r="B2" s="1">
        <v>43027</v>
      </c>
      <c r="C2">
        <v>3.8309000000000002</v>
      </c>
      <c r="D2">
        <v>40008</v>
      </c>
      <c r="H2" s="1">
        <v>43027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>
        <v>46</v>
      </c>
      <c r="Q2">
        <f>SUM(N3:N48)/P2</f>
        <v>7.0819374347826103E-4</v>
      </c>
    </row>
    <row r="3" spans="1:17" x14ac:dyDescent="0.2">
      <c r="A3">
        <v>2</v>
      </c>
      <c r="B3" s="1">
        <v>43028</v>
      </c>
      <c r="C3">
        <v>3.8323999999999998</v>
      </c>
      <c r="D3">
        <v>40008</v>
      </c>
      <c r="H3" s="1">
        <v>43028</v>
      </c>
      <c r="I3">
        <v>3.9155290000000002E-4</v>
      </c>
      <c r="J3">
        <v>-8.5729987000000007E-3</v>
      </c>
      <c r="K3">
        <v>-1.07577175E-2</v>
      </c>
      <c r="L3">
        <v>-6.9702758E-3</v>
      </c>
      <c r="M3">
        <v>-9.4891552999999997E-3</v>
      </c>
      <c r="N3">
        <v>-1.1192369000000001E-3</v>
      </c>
    </row>
    <row r="4" spans="1:17" x14ac:dyDescent="0.2">
      <c r="A4">
        <v>3</v>
      </c>
      <c r="B4" s="1">
        <v>43031</v>
      </c>
      <c r="C4">
        <v>3.8313999999999999</v>
      </c>
      <c r="D4">
        <v>40008</v>
      </c>
      <c r="H4" s="1">
        <v>43031</v>
      </c>
      <c r="I4">
        <v>-2.6093310000000001E-4</v>
      </c>
      <c r="J4">
        <v>1.0125272499999999E-2</v>
      </c>
      <c r="K4">
        <v>4.7281323999999996E-3</v>
      </c>
      <c r="L4">
        <v>1.4004657E-2</v>
      </c>
      <c r="M4">
        <v>1.20291003E-2</v>
      </c>
      <c r="N4">
        <v>1.0058953E-3</v>
      </c>
    </row>
    <row r="5" spans="1:17" x14ac:dyDescent="0.2">
      <c r="A5">
        <v>4</v>
      </c>
      <c r="B5" s="1">
        <v>43032</v>
      </c>
      <c r="C5">
        <v>3.8584999999999998</v>
      </c>
      <c r="D5">
        <v>40008</v>
      </c>
      <c r="H5" s="1">
        <v>43032</v>
      </c>
      <c r="I5">
        <v>7.0731324999999999E-3</v>
      </c>
      <c r="J5">
        <v>3.5851472E-3</v>
      </c>
      <c r="K5">
        <v>5.6470588000000002E-3</v>
      </c>
      <c r="L5">
        <v>6.9222577E-3</v>
      </c>
      <c r="M5">
        <v>1.00118624E-2</v>
      </c>
      <c r="N5">
        <v>7.2758726000000003E-3</v>
      </c>
    </row>
    <row r="6" spans="1:17" x14ac:dyDescent="0.2">
      <c r="A6">
        <v>5</v>
      </c>
      <c r="B6" s="1">
        <v>43033</v>
      </c>
      <c r="C6">
        <v>3.8765000000000001</v>
      </c>
      <c r="D6">
        <v>40008</v>
      </c>
      <c r="H6" s="1">
        <v>43033</v>
      </c>
      <c r="I6">
        <v>4.6650253000000003E-3</v>
      </c>
      <c r="J6">
        <v>1.5674552500000001E-2</v>
      </c>
      <c r="K6">
        <v>9.3589143999999996E-3</v>
      </c>
      <c r="L6">
        <v>1.67570069E-2</v>
      </c>
      <c r="M6">
        <v>8.2918349999999991E-3</v>
      </c>
      <c r="N6">
        <v>4.4324897999999998E-3</v>
      </c>
    </row>
    <row r="7" spans="1:17" x14ac:dyDescent="0.2">
      <c r="A7">
        <v>6</v>
      </c>
      <c r="B7" s="1">
        <v>43034</v>
      </c>
      <c r="C7">
        <v>3.8961000000000001</v>
      </c>
      <c r="D7">
        <v>40008</v>
      </c>
      <c r="H7" s="1">
        <v>43034</v>
      </c>
      <c r="I7">
        <v>5.0561073000000003E-3</v>
      </c>
      <c r="J7">
        <v>7.177978E-4</v>
      </c>
      <c r="K7">
        <v>6.9541029000000001E-3</v>
      </c>
      <c r="L7">
        <v>9.7519748000000003E-3</v>
      </c>
      <c r="M7">
        <v>2.3995341000000001E-3</v>
      </c>
      <c r="N7">
        <v>4.1815964000000002E-3</v>
      </c>
    </row>
    <row r="8" spans="1:17" x14ac:dyDescent="0.2">
      <c r="A8">
        <v>7</v>
      </c>
      <c r="B8" s="1">
        <v>43035</v>
      </c>
      <c r="C8">
        <v>3.9462999999999999</v>
      </c>
      <c r="D8">
        <v>40008</v>
      </c>
      <c r="H8" s="1">
        <v>43035</v>
      </c>
      <c r="I8">
        <v>1.2884679600000001E-2</v>
      </c>
      <c r="J8">
        <v>8.4280745000000004E-3</v>
      </c>
      <c r="K8">
        <v>1.8416206300000001E-2</v>
      </c>
      <c r="L8">
        <v>1.18790844E-2</v>
      </c>
      <c r="M8">
        <v>3.6952681999999999E-3</v>
      </c>
      <c r="N8">
        <v>7.1089098000000003E-3</v>
      </c>
    </row>
    <row r="9" spans="1:17" x14ac:dyDescent="0.2">
      <c r="A9">
        <v>8</v>
      </c>
      <c r="B9" s="1">
        <v>43038</v>
      </c>
      <c r="C9">
        <v>3.9241999999999999</v>
      </c>
      <c r="D9">
        <v>40008</v>
      </c>
      <c r="H9" s="1">
        <v>43038</v>
      </c>
      <c r="I9">
        <v>-5.6001823999999997E-3</v>
      </c>
      <c r="J9">
        <v>5.5836119000000003E-3</v>
      </c>
      <c r="K9">
        <v>-3.1645570000000001E-3</v>
      </c>
      <c r="L9">
        <v>7.3173840000000003E-4</v>
      </c>
      <c r="M9">
        <v>3.4269572000000001E-3</v>
      </c>
      <c r="N9">
        <v>-3.0457711000000001E-3</v>
      </c>
    </row>
    <row r="10" spans="1:17" x14ac:dyDescent="0.2">
      <c r="A10">
        <v>9</v>
      </c>
      <c r="B10" s="1">
        <v>43039</v>
      </c>
      <c r="C10">
        <v>3.9257</v>
      </c>
      <c r="D10">
        <v>40008</v>
      </c>
      <c r="H10" s="1">
        <v>43039</v>
      </c>
      <c r="I10">
        <v>3.822435E-4</v>
      </c>
      <c r="J10">
        <v>4.8452696999999999E-3</v>
      </c>
      <c r="K10">
        <v>-7.2562358E-3</v>
      </c>
      <c r="L10">
        <v>7.3120330000000003E-4</v>
      </c>
      <c r="M10">
        <v>-2.0999192000000001E-3</v>
      </c>
      <c r="N10">
        <v>-7.4818189999999998E-4</v>
      </c>
    </row>
    <row r="11" spans="1:17" x14ac:dyDescent="0.2">
      <c r="A11">
        <v>10</v>
      </c>
      <c r="B11" s="1">
        <v>43040</v>
      </c>
      <c r="C11">
        <v>3.927</v>
      </c>
      <c r="D11">
        <v>40008</v>
      </c>
      <c r="H11" s="1">
        <v>43040</v>
      </c>
      <c r="I11">
        <v>3.3115109999999999E-4</v>
      </c>
      <c r="J11">
        <v>-5.5258342000000004E-3</v>
      </c>
      <c r="K11">
        <v>-5.0251256000000003E-3</v>
      </c>
      <c r="L11">
        <v>-4.3840142000000004E-3</v>
      </c>
      <c r="M11">
        <v>-4.4861715000000003E-3</v>
      </c>
      <c r="N11">
        <v>-2.5207650999999999E-3</v>
      </c>
    </row>
    <row r="12" spans="1:17" x14ac:dyDescent="0.2">
      <c r="A12">
        <v>11</v>
      </c>
      <c r="B12" s="1">
        <v>43041</v>
      </c>
      <c r="C12">
        <v>3.9283000000000001</v>
      </c>
      <c r="D12">
        <v>40008</v>
      </c>
      <c r="H12" s="1">
        <v>43041</v>
      </c>
      <c r="I12">
        <v>3.3104150000000003E-4</v>
      </c>
      <c r="J12">
        <v>7.0783930000000003E-4</v>
      </c>
      <c r="K12">
        <v>7.3461892000000004E-3</v>
      </c>
      <c r="L12">
        <v>8.0727504999999998E-3</v>
      </c>
      <c r="M12">
        <v>-9.5238094999999991E-3</v>
      </c>
      <c r="N12">
        <v>1.2760779999999999E-4</v>
      </c>
    </row>
    <row r="13" spans="1:17" x14ac:dyDescent="0.2">
      <c r="A13">
        <v>12</v>
      </c>
      <c r="B13" s="1">
        <v>43042</v>
      </c>
      <c r="C13">
        <v>3.9348999999999998</v>
      </c>
      <c r="D13">
        <v>40008</v>
      </c>
      <c r="H13" s="1">
        <v>43042</v>
      </c>
      <c r="I13">
        <v>1.6801161E-3</v>
      </c>
      <c r="J13">
        <v>2.7586207000000001E-3</v>
      </c>
      <c r="K13">
        <v>1.3673654999999999E-3</v>
      </c>
      <c r="L13">
        <v>-4.3680561999999996E-3</v>
      </c>
      <c r="M13">
        <v>9.8968105000000004E-3</v>
      </c>
      <c r="N13">
        <v>-1.1082952000000001E-3</v>
      </c>
    </row>
    <row r="14" spans="1:17" x14ac:dyDescent="0.2">
      <c r="A14">
        <v>13</v>
      </c>
      <c r="B14" s="1">
        <v>43045</v>
      </c>
      <c r="C14">
        <v>3.9706000000000001</v>
      </c>
      <c r="D14">
        <v>40008</v>
      </c>
      <c r="H14" s="1">
        <v>43045</v>
      </c>
      <c r="I14">
        <v>9.0726574999999993E-3</v>
      </c>
      <c r="J14">
        <v>2.4159700900000001E-2</v>
      </c>
      <c r="K14">
        <v>2.7765134300000001E-2</v>
      </c>
      <c r="L14">
        <v>2.9343506599999999E-2</v>
      </c>
      <c r="M14">
        <v>2.35474432E-2</v>
      </c>
      <c r="N14">
        <v>7.0603851999999998E-3</v>
      </c>
    </row>
    <row r="15" spans="1:17" x14ac:dyDescent="0.2">
      <c r="A15">
        <v>14</v>
      </c>
      <c r="B15" s="1">
        <v>43046</v>
      </c>
      <c r="C15">
        <v>4.0186000000000002</v>
      </c>
      <c r="D15">
        <v>40008</v>
      </c>
      <c r="H15" s="1">
        <v>43046</v>
      </c>
      <c r="I15">
        <v>1.20888531E-2</v>
      </c>
      <c r="J15">
        <v>2.0318203999999999E-3</v>
      </c>
      <c r="K15">
        <v>-8.8573959999999996E-4</v>
      </c>
      <c r="L15">
        <v>-1.4516029000000001E-3</v>
      </c>
      <c r="M15">
        <v>9.0525455999999997E-3</v>
      </c>
      <c r="N15">
        <v>8.2966706000000001E-3</v>
      </c>
    </row>
    <row r="16" spans="1:17" x14ac:dyDescent="0.2">
      <c r="A16">
        <v>15</v>
      </c>
      <c r="B16" s="1">
        <v>43047</v>
      </c>
      <c r="C16">
        <v>3.9889000000000001</v>
      </c>
      <c r="D16">
        <v>40008</v>
      </c>
      <c r="H16" s="1">
        <v>43047</v>
      </c>
      <c r="I16">
        <v>-7.3906336E-3</v>
      </c>
      <c r="J16">
        <v>-5.3957453000000001E-3</v>
      </c>
      <c r="K16">
        <v>-7.5354610000000002E-3</v>
      </c>
      <c r="L16">
        <v>-1.07018032E-2</v>
      </c>
      <c r="M16">
        <v>-1.20517144E-2</v>
      </c>
      <c r="N16">
        <v>-1.5391255999999999E-3</v>
      </c>
    </row>
    <row r="17" spans="1:14" x14ac:dyDescent="0.2">
      <c r="A17">
        <v>16</v>
      </c>
      <c r="B17" s="1">
        <v>43048</v>
      </c>
      <c r="C17">
        <v>4.0355999999999996</v>
      </c>
      <c r="D17">
        <v>40008</v>
      </c>
      <c r="H17" s="1">
        <v>43048</v>
      </c>
      <c r="I17">
        <v>1.1707488300000001E-2</v>
      </c>
      <c r="J17">
        <v>1.4201796799999999E-2</v>
      </c>
      <c r="K17">
        <v>6.6994194E-3</v>
      </c>
      <c r="L17">
        <v>5.0648741999999997E-3</v>
      </c>
      <c r="M17">
        <v>2.36009012E-2</v>
      </c>
      <c r="N17">
        <v>6.8898051000000002E-3</v>
      </c>
    </row>
    <row r="18" spans="1:14" x14ac:dyDescent="0.2">
      <c r="A18">
        <v>17</v>
      </c>
      <c r="B18" s="1">
        <v>43049</v>
      </c>
      <c r="C18">
        <v>4.0953999999999997</v>
      </c>
      <c r="D18">
        <v>40008</v>
      </c>
      <c r="H18" s="1">
        <v>43049</v>
      </c>
      <c r="I18">
        <v>1.4818118700000001E-2</v>
      </c>
      <c r="J18">
        <v>2.33722871E-2</v>
      </c>
      <c r="K18">
        <v>2.3070097599999999E-2</v>
      </c>
      <c r="L18">
        <v>2.0095187699999999E-2</v>
      </c>
      <c r="M18">
        <v>2.33013163E-2</v>
      </c>
      <c r="N18">
        <v>8.8348586000000003E-3</v>
      </c>
    </row>
    <row r="19" spans="1:14" x14ac:dyDescent="0.2">
      <c r="A19">
        <v>18</v>
      </c>
      <c r="B19" s="1">
        <v>43052</v>
      </c>
      <c r="C19">
        <v>4.1734999999999998</v>
      </c>
      <c r="D19">
        <v>40008</v>
      </c>
      <c r="H19" s="1">
        <v>43052</v>
      </c>
      <c r="I19">
        <v>1.9070176300000002E-2</v>
      </c>
      <c r="J19">
        <v>8.4562373000000007E-3</v>
      </c>
      <c r="K19">
        <v>-3.9028621E-3</v>
      </c>
      <c r="L19">
        <v>-3.5373403E-3</v>
      </c>
      <c r="M19">
        <v>2.2531722600000002E-2</v>
      </c>
      <c r="N19">
        <v>3.9300471000000003E-3</v>
      </c>
    </row>
    <row r="20" spans="1:14" x14ac:dyDescent="0.2">
      <c r="A20">
        <v>19</v>
      </c>
      <c r="B20" s="1">
        <v>43053</v>
      </c>
      <c r="C20">
        <v>4.1558000000000002</v>
      </c>
      <c r="D20">
        <v>40008</v>
      </c>
      <c r="H20" s="1">
        <v>43053</v>
      </c>
      <c r="I20">
        <v>-4.2410447E-3</v>
      </c>
      <c r="J20">
        <v>-1.4195635700000001E-2</v>
      </c>
      <c r="K20">
        <v>-1.48019155E-2</v>
      </c>
      <c r="L20">
        <v>-1.5515500200000001E-2</v>
      </c>
      <c r="M20">
        <v>-1.93578547E-2</v>
      </c>
      <c r="N20">
        <v>-6.9572464000000004E-3</v>
      </c>
    </row>
    <row r="21" spans="1:14" x14ac:dyDescent="0.2">
      <c r="A21">
        <v>20</v>
      </c>
      <c r="B21" s="1">
        <v>43054</v>
      </c>
      <c r="C21">
        <v>4.1498999999999997</v>
      </c>
      <c r="D21">
        <v>40008</v>
      </c>
      <c r="H21" s="1">
        <v>43054</v>
      </c>
      <c r="I21">
        <v>-1.4197026000000001E-3</v>
      </c>
      <c r="J21">
        <v>-7.8697967000000008E-3</v>
      </c>
      <c r="K21">
        <v>5.7445867999999997E-3</v>
      </c>
      <c r="L21">
        <v>1.4299035999999999E-3</v>
      </c>
      <c r="M21">
        <v>-7.1722644000000004E-3</v>
      </c>
      <c r="N21">
        <v>-6.2644077999999999E-3</v>
      </c>
    </row>
    <row r="22" spans="1:14" x14ac:dyDescent="0.2">
      <c r="A22">
        <v>21</v>
      </c>
      <c r="B22" s="1">
        <v>43055</v>
      </c>
      <c r="C22">
        <v>4.24</v>
      </c>
      <c r="D22">
        <v>40008</v>
      </c>
      <c r="H22" s="1">
        <v>43055</v>
      </c>
      <c r="I22">
        <v>2.1711366499999999E-2</v>
      </c>
      <c r="J22">
        <v>1.7180854700000001E-2</v>
      </c>
      <c r="K22">
        <v>1.7135325100000001E-2</v>
      </c>
      <c r="L22">
        <v>2.3621802800000001E-2</v>
      </c>
      <c r="M22">
        <v>1.9402431299999998E-2</v>
      </c>
      <c r="N22">
        <v>7.6933085E-3</v>
      </c>
    </row>
    <row r="23" spans="1:14" x14ac:dyDescent="0.2">
      <c r="A23">
        <v>22</v>
      </c>
      <c r="B23" s="1">
        <v>43056</v>
      </c>
      <c r="C23">
        <v>4.2430000000000003</v>
      </c>
      <c r="D23">
        <v>40008</v>
      </c>
      <c r="H23" s="1">
        <v>43056</v>
      </c>
      <c r="I23">
        <v>7.0754719999999995E-4</v>
      </c>
      <c r="J23">
        <v>-1.4965986400000001E-2</v>
      </c>
      <c r="K23">
        <v>-2.5917927000000001E-3</v>
      </c>
      <c r="L23">
        <v>-1.1887072800000001E-2</v>
      </c>
      <c r="M23">
        <v>-2.3657617499999999E-2</v>
      </c>
      <c r="N23">
        <v>3.8586994999999999E-3</v>
      </c>
    </row>
    <row r="24" spans="1:14" x14ac:dyDescent="0.2">
      <c r="A24">
        <v>23</v>
      </c>
      <c r="B24" s="1">
        <v>43059</v>
      </c>
      <c r="C24">
        <v>4.2849000000000004</v>
      </c>
      <c r="D24">
        <v>40008</v>
      </c>
      <c r="H24" s="1">
        <v>43059</v>
      </c>
      <c r="I24">
        <v>9.8750884000000008E-3</v>
      </c>
      <c r="J24">
        <v>1.25320038E-2</v>
      </c>
      <c r="K24">
        <v>-3.0316153999999998E-3</v>
      </c>
      <c r="L24">
        <v>8.5008439000000009E-3</v>
      </c>
      <c r="M24">
        <v>2.6971909700000001E-2</v>
      </c>
      <c r="N24">
        <v>5.5765194000000004E-3</v>
      </c>
    </row>
    <row r="25" spans="1:14" x14ac:dyDescent="0.2">
      <c r="A25">
        <v>24</v>
      </c>
      <c r="B25" s="1">
        <v>43060</v>
      </c>
      <c r="C25">
        <v>4.3323</v>
      </c>
      <c r="D25">
        <v>40008</v>
      </c>
      <c r="H25" s="1">
        <v>43060</v>
      </c>
      <c r="I25">
        <v>1.10621018E-2</v>
      </c>
      <c r="J25">
        <v>1.5005323399999999E-2</v>
      </c>
      <c r="K25">
        <v>1.9982623800000002E-2</v>
      </c>
      <c r="L25">
        <v>2.1057756699999999E-2</v>
      </c>
      <c r="M25">
        <v>2.2398735900000001E-2</v>
      </c>
      <c r="N25">
        <v>1.78265035E-2</v>
      </c>
    </row>
    <row r="26" spans="1:14" x14ac:dyDescent="0.2">
      <c r="A26">
        <v>25</v>
      </c>
      <c r="B26" s="1">
        <v>43061</v>
      </c>
      <c r="C26">
        <v>4.3033999999999999</v>
      </c>
      <c r="D26">
        <v>40008</v>
      </c>
      <c r="H26" s="1">
        <v>43061</v>
      </c>
      <c r="I26">
        <v>-6.6708215000000001E-3</v>
      </c>
      <c r="J26">
        <v>-1.34723178E-2</v>
      </c>
      <c r="K26">
        <v>-1.5758092000000001E-2</v>
      </c>
      <c r="L26">
        <v>-2.0623472600000001E-2</v>
      </c>
      <c r="M26">
        <v>-1.2133996100000001E-2</v>
      </c>
      <c r="N26">
        <v>2.3401379999999999E-3</v>
      </c>
    </row>
    <row r="27" spans="1:14" x14ac:dyDescent="0.2">
      <c r="A27">
        <v>26</v>
      </c>
      <c r="B27" s="1">
        <v>43062</v>
      </c>
      <c r="C27">
        <v>4.1654</v>
      </c>
      <c r="D27">
        <v>40008</v>
      </c>
      <c r="H27" s="1">
        <v>43062</v>
      </c>
      <c r="I27">
        <v>-3.2067667399999999E-2</v>
      </c>
      <c r="J27">
        <v>-5.2731260000000002E-2</v>
      </c>
      <c r="K27">
        <v>-3.98096062E-2</v>
      </c>
      <c r="L27">
        <v>-4.2815409899999997E-2</v>
      </c>
      <c r="M27">
        <v>-5.0125790199999999E-2</v>
      </c>
      <c r="N27">
        <v>-2.9608025400000001E-2</v>
      </c>
    </row>
    <row r="28" spans="1:14" x14ac:dyDescent="0.2">
      <c r="A28">
        <v>27</v>
      </c>
      <c r="B28" s="1">
        <v>43063</v>
      </c>
      <c r="C28">
        <v>4.1651999999999996</v>
      </c>
      <c r="D28">
        <v>40008</v>
      </c>
      <c r="H28" s="1">
        <v>43063</v>
      </c>
      <c r="I28">
        <v>-4.8014599999999999E-5</v>
      </c>
      <c r="J28">
        <v>-1.3679891E-3</v>
      </c>
      <c r="K28">
        <v>9.0130690000000003E-4</v>
      </c>
      <c r="L28">
        <v>0</v>
      </c>
      <c r="M28">
        <v>-1.5468506599999999E-2</v>
      </c>
      <c r="N28">
        <v>4.387676E-4</v>
      </c>
    </row>
    <row r="29" spans="1:14" x14ac:dyDescent="0.2">
      <c r="A29">
        <v>28</v>
      </c>
      <c r="B29" s="1">
        <v>43066</v>
      </c>
      <c r="C29">
        <v>4.1208</v>
      </c>
      <c r="D29">
        <v>40008</v>
      </c>
      <c r="H29" s="1">
        <v>43066</v>
      </c>
      <c r="I29">
        <v>-1.0659752200000001E-2</v>
      </c>
      <c r="J29">
        <v>-1.58061117E-2</v>
      </c>
      <c r="K29">
        <v>-1.3507429099999999E-2</v>
      </c>
      <c r="L29">
        <v>-2.1999682100000001E-2</v>
      </c>
      <c r="M29">
        <v>-2.4731547400000001E-2</v>
      </c>
      <c r="N29">
        <v>-1.32181668E-2</v>
      </c>
    </row>
    <row r="30" spans="1:14" x14ac:dyDescent="0.2">
      <c r="A30">
        <v>29</v>
      </c>
      <c r="B30" s="1">
        <v>43067</v>
      </c>
      <c r="C30">
        <v>4.1440999999999999</v>
      </c>
      <c r="D30">
        <v>40008</v>
      </c>
      <c r="H30" s="1">
        <v>43067</v>
      </c>
      <c r="I30">
        <v>5.6542418999999998E-3</v>
      </c>
      <c r="J30">
        <v>9.7787294999999996E-3</v>
      </c>
      <c r="K30">
        <v>8.2154267000000003E-3</v>
      </c>
      <c r="L30">
        <v>1.6513343999999999E-2</v>
      </c>
      <c r="M30">
        <v>1.9285598399999999E-2</v>
      </c>
      <c r="N30">
        <v>1.4494006E-3</v>
      </c>
    </row>
    <row r="31" spans="1:14" x14ac:dyDescent="0.2">
      <c r="A31">
        <v>30</v>
      </c>
      <c r="B31" s="1">
        <v>43068</v>
      </c>
      <c r="C31">
        <v>4.1893000000000002</v>
      </c>
      <c r="D31">
        <v>40008</v>
      </c>
      <c r="H31" s="1">
        <v>43068</v>
      </c>
      <c r="I31">
        <v>1.0907072699999999E-2</v>
      </c>
      <c r="J31">
        <v>-8.3056477999999996E-3</v>
      </c>
      <c r="K31">
        <v>-2.1276595700000001E-2</v>
      </c>
      <c r="L31">
        <v>-1.6245083300000001E-2</v>
      </c>
      <c r="M31">
        <v>-7.7320169999999997E-4</v>
      </c>
      <c r="N31">
        <v>-5.1037770000000003E-4</v>
      </c>
    </row>
    <row r="32" spans="1:14" x14ac:dyDescent="0.2">
      <c r="A32">
        <v>31</v>
      </c>
      <c r="B32" s="1">
        <v>43069</v>
      </c>
      <c r="C32">
        <v>4.1113999999999997</v>
      </c>
      <c r="D32">
        <v>40008</v>
      </c>
      <c r="H32" s="1">
        <v>43069</v>
      </c>
      <c r="I32">
        <v>-1.8594992000000001E-2</v>
      </c>
      <c r="J32">
        <v>-1.5360490399999999E-2</v>
      </c>
      <c r="K32">
        <v>-1.1100832600000001E-2</v>
      </c>
      <c r="L32">
        <v>-1.4985534599999999E-2</v>
      </c>
      <c r="M32">
        <v>-2.8789913300000001E-2</v>
      </c>
      <c r="N32">
        <v>-1.1754548300000001E-2</v>
      </c>
    </row>
    <row r="33" spans="1:14" x14ac:dyDescent="0.2">
      <c r="A33">
        <v>32</v>
      </c>
      <c r="B33" s="1">
        <v>43070</v>
      </c>
      <c r="C33">
        <v>4.085</v>
      </c>
      <c r="D33">
        <v>40008</v>
      </c>
      <c r="H33" s="1">
        <v>43070</v>
      </c>
      <c r="I33">
        <v>-6.4211703999999996E-3</v>
      </c>
      <c r="J33">
        <v>2.8594179999999999E-3</v>
      </c>
      <c r="K33">
        <v>-4.6772680000000002E-4</v>
      </c>
      <c r="L33">
        <v>3.795129E-3</v>
      </c>
      <c r="M33">
        <v>1.4435019E-2</v>
      </c>
      <c r="N33">
        <v>-1.9869699000000002E-3</v>
      </c>
    </row>
    <row r="34" spans="1:14" x14ac:dyDescent="0.2">
      <c r="A34">
        <v>33</v>
      </c>
      <c r="B34" s="1">
        <v>43073</v>
      </c>
      <c r="C34">
        <v>4.1212999999999997</v>
      </c>
      <c r="D34">
        <v>40008</v>
      </c>
      <c r="H34" s="1">
        <v>43073</v>
      </c>
      <c r="I34">
        <v>8.8861688999999997E-3</v>
      </c>
      <c r="J34">
        <v>1.7648969600000002E-2</v>
      </c>
      <c r="K34">
        <v>2.0121665899999999E-2</v>
      </c>
      <c r="L34">
        <v>2.3506591699999999E-2</v>
      </c>
      <c r="M34">
        <v>1.31439131E-2</v>
      </c>
      <c r="N34">
        <v>5.1824098000000001E-3</v>
      </c>
    </row>
    <row r="35" spans="1:14" x14ac:dyDescent="0.2">
      <c r="A35">
        <v>34</v>
      </c>
      <c r="B35" s="1">
        <v>43074</v>
      </c>
      <c r="C35">
        <v>4.1288999999999998</v>
      </c>
      <c r="D35">
        <v>40008</v>
      </c>
      <c r="H35" s="1">
        <v>43074</v>
      </c>
      <c r="I35">
        <v>1.8440783E-3</v>
      </c>
      <c r="J35">
        <v>-2.7663497999999998E-3</v>
      </c>
      <c r="K35">
        <v>6.4220183000000004E-3</v>
      </c>
      <c r="L35">
        <v>-4.4327380000000003E-3</v>
      </c>
      <c r="M35">
        <v>-9.3481384000000008E-3</v>
      </c>
      <c r="N35">
        <v>5.3024986999999999E-3</v>
      </c>
    </row>
    <row r="36" spans="1:14" x14ac:dyDescent="0.2">
      <c r="A36">
        <v>35</v>
      </c>
      <c r="B36" s="1">
        <v>43075</v>
      </c>
      <c r="C36">
        <v>4.0816999999999997</v>
      </c>
      <c r="D36">
        <v>40008</v>
      </c>
      <c r="H36" s="1">
        <v>43075</v>
      </c>
      <c r="I36">
        <v>-1.14316162E-2</v>
      </c>
      <c r="J36">
        <v>-5.5836119000000003E-3</v>
      </c>
      <c r="K36">
        <v>-1.0027347299999999E-2</v>
      </c>
      <c r="L36">
        <v>-1.4841582E-3</v>
      </c>
      <c r="M36">
        <v>-4.1888191000000003E-3</v>
      </c>
      <c r="N36">
        <v>-6.0269740999999996E-3</v>
      </c>
    </row>
    <row r="37" spans="1:14" x14ac:dyDescent="0.2">
      <c r="A37">
        <v>36</v>
      </c>
      <c r="B37" s="1">
        <v>43076</v>
      </c>
      <c r="C37">
        <v>4.0114999999999998</v>
      </c>
      <c r="D37">
        <v>40008</v>
      </c>
      <c r="H37" s="1">
        <v>43076</v>
      </c>
      <c r="I37">
        <v>-1.7198716199999999E-2</v>
      </c>
      <c r="J37">
        <v>-1.6809127E-2</v>
      </c>
      <c r="K37">
        <v>-1.93370166E-2</v>
      </c>
      <c r="L37">
        <v>-1.7900995199999999E-2</v>
      </c>
      <c r="M37">
        <v>-1.31740125E-2</v>
      </c>
      <c r="N37">
        <v>-1.11459179E-2</v>
      </c>
    </row>
    <row r="38" spans="1:14" x14ac:dyDescent="0.2">
      <c r="A38">
        <v>37</v>
      </c>
      <c r="B38" s="1">
        <v>43077</v>
      </c>
      <c r="C38">
        <v>4.0749000000000004</v>
      </c>
      <c r="D38">
        <v>40008</v>
      </c>
      <c r="H38" s="1">
        <v>43077</v>
      </c>
      <c r="I38">
        <v>1.58045619E-2</v>
      </c>
      <c r="J38">
        <v>2.13888182E-2</v>
      </c>
      <c r="K38">
        <v>1.78403756E-2</v>
      </c>
      <c r="L38">
        <v>1.8984009999999999E-2</v>
      </c>
      <c r="M38">
        <v>2.4029791299999999E-2</v>
      </c>
      <c r="N38">
        <v>8.1388847999999993E-3</v>
      </c>
    </row>
    <row r="39" spans="1:14" x14ac:dyDescent="0.2">
      <c r="A39">
        <v>38</v>
      </c>
      <c r="B39" s="1">
        <v>43080</v>
      </c>
      <c r="C39">
        <v>4.1555</v>
      </c>
      <c r="D39">
        <v>40008</v>
      </c>
      <c r="H39" s="1">
        <v>43080</v>
      </c>
      <c r="I39">
        <v>1.9779626500000001E-2</v>
      </c>
      <c r="J39">
        <v>3.1375761199999998E-2</v>
      </c>
      <c r="K39">
        <v>3.6900369000000002E-2</v>
      </c>
      <c r="L39">
        <v>3.1997675199999999E-2</v>
      </c>
      <c r="M39">
        <v>2.5272739700000001E-2</v>
      </c>
      <c r="N39">
        <v>1.6516043899999999E-2</v>
      </c>
    </row>
    <row r="40" spans="1:14" x14ac:dyDescent="0.2">
      <c r="A40">
        <v>39</v>
      </c>
      <c r="B40" s="1">
        <v>43081</v>
      </c>
      <c r="C40">
        <v>4.0839999999999996</v>
      </c>
      <c r="D40">
        <v>40008</v>
      </c>
      <c r="H40" s="1">
        <v>43081</v>
      </c>
      <c r="I40">
        <v>-1.7206112400000001E-2</v>
      </c>
      <c r="J40">
        <v>-8.8052485999999992E-3</v>
      </c>
      <c r="K40">
        <v>-7.1174376999999997E-3</v>
      </c>
      <c r="L40">
        <v>-2.8784180999999998E-3</v>
      </c>
      <c r="M40">
        <v>-1.27152672E-2</v>
      </c>
      <c r="N40">
        <v>-1.3141663600000001E-2</v>
      </c>
    </row>
    <row r="41" spans="1:14" x14ac:dyDescent="0.2">
      <c r="A41">
        <v>40</v>
      </c>
      <c r="B41" s="1">
        <v>43082</v>
      </c>
      <c r="C41">
        <v>4.1124000000000001</v>
      </c>
      <c r="D41">
        <v>40008</v>
      </c>
      <c r="H41" s="1">
        <v>43082</v>
      </c>
      <c r="I41">
        <v>6.9539666999999996E-3</v>
      </c>
      <c r="J41">
        <v>1.70701968E-2</v>
      </c>
      <c r="K41">
        <v>2.3745519699999999E-2</v>
      </c>
      <c r="L41">
        <v>2.5321619100000001E-2</v>
      </c>
      <c r="M41">
        <v>3.3440281999999998E-3</v>
      </c>
      <c r="N41">
        <v>8.4835234999999995E-3</v>
      </c>
    </row>
    <row r="42" spans="1:14" x14ac:dyDescent="0.2">
      <c r="A42">
        <v>41</v>
      </c>
      <c r="B42" s="1">
        <v>43083</v>
      </c>
      <c r="C42">
        <v>4.1040000000000001</v>
      </c>
      <c r="D42">
        <v>40008</v>
      </c>
      <c r="H42" s="1">
        <v>43083</v>
      </c>
      <c r="I42">
        <v>-2.0426029E-3</v>
      </c>
      <c r="J42">
        <v>-6.8504880000000001E-4</v>
      </c>
      <c r="K42">
        <v>-1.7505470000000001E-3</v>
      </c>
      <c r="L42">
        <v>0</v>
      </c>
      <c r="M42">
        <v>-1.51330901E-2</v>
      </c>
      <c r="N42">
        <v>-5.9109797999999996E-3</v>
      </c>
    </row>
    <row r="43" spans="1:14" x14ac:dyDescent="0.2">
      <c r="A43">
        <v>42</v>
      </c>
      <c r="B43" s="1">
        <v>43084</v>
      </c>
      <c r="C43">
        <v>4.0460000000000003</v>
      </c>
      <c r="D43">
        <v>40008</v>
      </c>
      <c r="H43" s="1">
        <v>43084</v>
      </c>
      <c r="I43">
        <v>-1.41325536E-2</v>
      </c>
      <c r="J43">
        <v>-1.4087403599999999E-2</v>
      </c>
      <c r="K43">
        <v>-9.6448925999999997E-3</v>
      </c>
      <c r="L43">
        <v>-9.8846283E-3</v>
      </c>
      <c r="M43">
        <v>-1.14556181E-2</v>
      </c>
      <c r="N43">
        <v>-1.1248959899999999E-2</v>
      </c>
    </row>
    <row r="44" spans="1:14" x14ac:dyDescent="0.2">
      <c r="A44">
        <v>43</v>
      </c>
      <c r="B44" s="1">
        <v>43087</v>
      </c>
      <c r="C44">
        <v>4.0568999999999997</v>
      </c>
      <c r="D44">
        <v>40008</v>
      </c>
      <c r="H44" s="1">
        <v>43087</v>
      </c>
      <c r="I44">
        <v>2.6940188000000001E-3</v>
      </c>
      <c r="J44">
        <v>4.7628981000000003E-3</v>
      </c>
      <c r="K44">
        <v>1.54935812E-2</v>
      </c>
      <c r="L44">
        <v>9.2724238000000004E-3</v>
      </c>
      <c r="M44">
        <v>-7.9106238000000006E-3</v>
      </c>
      <c r="N44">
        <v>1.1128249E-3</v>
      </c>
    </row>
    <row r="45" spans="1:14" x14ac:dyDescent="0.2">
      <c r="A45">
        <v>44</v>
      </c>
      <c r="B45" s="1">
        <v>43088</v>
      </c>
      <c r="C45">
        <v>4.1448999999999998</v>
      </c>
      <c r="D45">
        <v>40008</v>
      </c>
      <c r="H45" s="1">
        <v>43088</v>
      </c>
      <c r="I45">
        <v>2.16914393E-2</v>
      </c>
      <c r="J45">
        <v>1.42209612E-2</v>
      </c>
      <c r="K45">
        <v>8.7183958000000006E-3</v>
      </c>
      <c r="L45">
        <v>9.8915905999999998E-3</v>
      </c>
      <c r="M45">
        <v>1.4082208400000001E-2</v>
      </c>
      <c r="N45">
        <v>1.25561753E-2</v>
      </c>
    </row>
    <row r="46" spans="1:14" x14ac:dyDescent="0.2">
      <c r="A46">
        <v>45</v>
      </c>
      <c r="B46" s="1">
        <v>43089</v>
      </c>
      <c r="C46">
        <v>4.1326999999999998</v>
      </c>
      <c r="D46">
        <v>40008</v>
      </c>
      <c r="H46" s="1">
        <v>43089</v>
      </c>
      <c r="I46">
        <v>-2.9433761999999998E-3</v>
      </c>
      <c r="J46">
        <v>3.3433406E-3</v>
      </c>
      <c r="K46">
        <v>1.29645635E-2</v>
      </c>
      <c r="L46">
        <v>1.53743518E-2</v>
      </c>
      <c r="M46">
        <v>-1.3633751E-2</v>
      </c>
      <c r="N46">
        <v>-1.1994061999999999E-3</v>
      </c>
    </row>
    <row r="47" spans="1:14" x14ac:dyDescent="0.2">
      <c r="A47">
        <v>46</v>
      </c>
      <c r="B47" s="1">
        <v>43090</v>
      </c>
      <c r="C47">
        <v>4.1920000000000002</v>
      </c>
      <c r="D47">
        <v>40008</v>
      </c>
      <c r="H47" s="1">
        <v>43090</v>
      </c>
      <c r="I47">
        <v>1.43489728E-2</v>
      </c>
      <c r="J47">
        <v>1.7307038399999999E-2</v>
      </c>
      <c r="K47">
        <v>5.1194539000000002E-3</v>
      </c>
      <c r="L47">
        <v>8.2726077999999998E-3</v>
      </c>
      <c r="M47">
        <v>2.7084984400000001E-2</v>
      </c>
      <c r="N47">
        <v>9.2693444000000007E-3</v>
      </c>
    </row>
    <row r="48" spans="1:14" x14ac:dyDescent="0.2">
      <c r="A48">
        <v>47</v>
      </c>
      <c r="B48" s="1">
        <v>43091</v>
      </c>
      <c r="C48">
        <v>4.1955999999999998</v>
      </c>
      <c r="D48">
        <v>40008</v>
      </c>
      <c r="H48" s="1">
        <v>43091</v>
      </c>
      <c r="I48">
        <v>8.5877860000000002E-4</v>
      </c>
      <c r="J48">
        <v>-5.2140779999999996E-3</v>
      </c>
      <c r="K48">
        <v>-6.3667233E-3</v>
      </c>
      <c r="L48">
        <v>-7.5234738000000004E-3</v>
      </c>
      <c r="M48">
        <v>1.5659040999999999E-3</v>
      </c>
      <c r="N48">
        <v>-3.2572488999999998E-3</v>
      </c>
    </row>
    <row r="49" spans="1:4" x14ac:dyDescent="0.2">
      <c r="A49">
        <v>48</v>
      </c>
      <c r="B49" s="1">
        <v>43027</v>
      </c>
      <c r="C49">
        <v>2.7294999999999998</v>
      </c>
      <c r="D49">
        <v>70032</v>
      </c>
    </row>
    <row r="50" spans="1:4" x14ac:dyDescent="0.2">
      <c r="A50">
        <v>49</v>
      </c>
      <c r="B50" s="1">
        <v>43028</v>
      </c>
      <c r="C50">
        <v>2.7061000000000002</v>
      </c>
      <c r="D50">
        <v>70032</v>
      </c>
    </row>
    <row r="51" spans="1:4" x14ac:dyDescent="0.2">
      <c r="A51">
        <v>50</v>
      </c>
      <c r="B51" s="1">
        <v>43031</v>
      </c>
      <c r="C51">
        <v>2.7334999999999998</v>
      </c>
      <c r="D51">
        <v>70032</v>
      </c>
    </row>
    <row r="52" spans="1:4" x14ac:dyDescent="0.2">
      <c r="A52">
        <v>51</v>
      </c>
      <c r="B52" s="1">
        <v>43032</v>
      </c>
      <c r="C52">
        <v>2.7433000000000001</v>
      </c>
      <c r="D52">
        <v>70032</v>
      </c>
    </row>
    <row r="53" spans="1:4" x14ac:dyDescent="0.2">
      <c r="A53">
        <v>52</v>
      </c>
      <c r="B53" s="1">
        <v>43033</v>
      </c>
      <c r="C53">
        <v>2.7863000000000002</v>
      </c>
      <c r="D53">
        <v>70032</v>
      </c>
    </row>
    <row r="54" spans="1:4" x14ac:dyDescent="0.2">
      <c r="A54">
        <v>53</v>
      </c>
      <c r="B54" s="1">
        <v>43034</v>
      </c>
      <c r="C54">
        <v>2.7883</v>
      </c>
      <c r="D54">
        <v>70032</v>
      </c>
    </row>
    <row r="55" spans="1:4" x14ac:dyDescent="0.2">
      <c r="A55">
        <v>54</v>
      </c>
      <c r="B55" s="1">
        <v>43035</v>
      </c>
      <c r="C55">
        <v>2.8117999999999999</v>
      </c>
      <c r="D55">
        <v>70032</v>
      </c>
    </row>
    <row r="56" spans="1:4" x14ac:dyDescent="0.2">
      <c r="A56">
        <v>55</v>
      </c>
      <c r="B56" s="1">
        <v>43038</v>
      </c>
      <c r="C56">
        <v>2.8275000000000001</v>
      </c>
      <c r="D56">
        <v>70032</v>
      </c>
    </row>
    <row r="57" spans="1:4" x14ac:dyDescent="0.2">
      <c r="A57">
        <v>56</v>
      </c>
      <c r="B57" s="1">
        <v>43039</v>
      </c>
      <c r="C57">
        <v>2.8412000000000002</v>
      </c>
      <c r="D57">
        <v>70032</v>
      </c>
    </row>
    <row r="58" spans="1:4" x14ac:dyDescent="0.2">
      <c r="A58">
        <v>57</v>
      </c>
      <c r="B58" s="1">
        <v>43040</v>
      </c>
      <c r="C58">
        <v>2.8254999999999999</v>
      </c>
      <c r="D58">
        <v>70032</v>
      </c>
    </row>
    <row r="59" spans="1:4" x14ac:dyDescent="0.2">
      <c r="A59">
        <v>58</v>
      </c>
      <c r="B59" s="1">
        <v>43041</v>
      </c>
      <c r="C59">
        <v>2.8275000000000001</v>
      </c>
      <c r="D59">
        <v>70032</v>
      </c>
    </row>
    <row r="60" spans="1:4" x14ac:dyDescent="0.2">
      <c r="A60">
        <v>59</v>
      </c>
      <c r="B60" s="1">
        <v>43042</v>
      </c>
      <c r="C60">
        <v>2.8353000000000002</v>
      </c>
      <c r="D60">
        <v>70032</v>
      </c>
    </row>
    <row r="61" spans="1:4" x14ac:dyDescent="0.2">
      <c r="A61">
        <v>60</v>
      </c>
      <c r="B61" s="1">
        <v>43045</v>
      </c>
      <c r="C61">
        <v>2.9037999999999999</v>
      </c>
      <c r="D61">
        <v>70032</v>
      </c>
    </row>
    <row r="62" spans="1:4" x14ac:dyDescent="0.2">
      <c r="A62">
        <v>61</v>
      </c>
      <c r="B62" s="1">
        <v>43046</v>
      </c>
      <c r="C62">
        <v>2.9097</v>
      </c>
      <c r="D62">
        <v>70032</v>
      </c>
    </row>
    <row r="63" spans="1:4" x14ac:dyDescent="0.2">
      <c r="A63">
        <v>62</v>
      </c>
      <c r="B63" s="1">
        <v>43047</v>
      </c>
      <c r="C63">
        <v>2.8940000000000001</v>
      </c>
      <c r="D63">
        <v>70032</v>
      </c>
    </row>
    <row r="64" spans="1:4" x14ac:dyDescent="0.2">
      <c r="A64">
        <v>63</v>
      </c>
      <c r="B64" s="1">
        <v>43048</v>
      </c>
      <c r="C64">
        <v>2.9350999999999998</v>
      </c>
      <c r="D64">
        <v>70032</v>
      </c>
    </row>
    <row r="65" spans="1:4" x14ac:dyDescent="0.2">
      <c r="A65">
        <v>64</v>
      </c>
      <c r="B65" s="1">
        <v>43049</v>
      </c>
      <c r="C65">
        <v>3.0036999999999998</v>
      </c>
      <c r="D65">
        <v>70032</v>
      </c>
    </row>
    <row r="66" spans="1:4" x14ac:dyDescent="0.2">
      <c r="A66">
        <v>65</v>
      </c>
      <c r="B66" s="1">
        <v>43052</v>
      </c>
      <c r="C66">
        <v>3.0291000000000001</v>
      </c>
      <c r="D66">
        <v>70032</v>
      </c>
    </row>
    <row r="67" spans="1:4" x14ac:dyDescent="0.2">
      <c r="A67">
        <v>66</v>
      </c>
      <c r="B67" s="1">
        <v>43053</v>
      </c>
      <c r="C67">
        <v>2.9861</v>
      </c>
      <c r="D67">
        <v>70032</v>
      </c>
    </row>
    <row r="68" spans="1:4" x14ac:dyDescent="0.2">
      <c r="A68">
        <v>67</v>
      </c>
      <c r="B68" s="1">
        <v>43054</v>
      </c>
      <c r="C68">
        <v>2.9626000000000001</v>
      </c>
      <c r="D68">
        <v>70032</v>
      </c>
    </row>
    <row r="69" spans="1:4" x14ac:dyDescent="0.2">
      <c r="A69">
        <v>68</v>
      </c>
      <c r="B69" s="1">
        <v>43055</v>
      </c>
      <c r="C69">
        <v>3.0135000000000001</v>
      </c>
      <c r="D69">
        <v>70032</v>
      </c>
    </row>
    <row r="70" spans="1:4" x14ac:dyDescent="0.2">
      <c r="A70">
        <v>69</v>
      </c>
      <c r="B70" s="1">
        <v>43056</v>
      </c>
      <c r="C70">
        <v>2.9683999999999999</v>
      </c>
      <c r="D70">
        <v>70032</v>
      </c>
    </row>
    <row r="71" spans="1:4" x14ac:dyDescent="0.2">
      <c r="A71">
        <v>70</v>
      </c>
      <c r="B71" s="1">
        <v>43059</v>
      </c>
      <c r="C71">
        <v>3.0055999999999998</v>
      </c>
      <c r="D71">
        <v>70032</v>
      </c>
    </row>
    <row r="72" spans="1:4" x14ac:dyDescent="0.2">
      <c r="A72">
        <v>71</v>
      </c>
      <c r="B72" s="1">
        <v>43060</v>
      </c>
      <c r="C72">
        <v>3.0507</v>
      </c>
      <c r="D72">
        <v>70032</v>
      </c>
    </row>
    <row r="73" spans="1:4" x14ac:dyDescent="0.2">
      <c r="A73">
        <v>72</v>
      </c>
      <c r="B73" s="1">
        <v>43061</v>
      </c>
      <c r="C73">
        <v>3.0095999999999998</v>
      </c>
      <c r="D73">
        <v>70032</v>
      </c>
    </row>
    <row r="74" spans="1:4" x14ac:dyDescent="0.2">
      <c r="A74">
        <v>73</v>
      </c>
      <c r="B74" s="1">
        <v>43062</v>
      </c>
      <c r="C74">
        <v>2.8509000000000002</v>
      </c>
      <c r="D74">
        <v>70032</v>
      </c>
    </row>
    <row r="75" spans="1:4" x14ac:dyDescent="0.2">
      <c r="A75">
        <v>74</v>
      </c>
      <c r="B75" s="1">
        <v>43063</v>
      </c>
      <c r="C75">
        <v>2.847</v>
      </c>
      <c r="D75">
        <v>70032</v>
      </c>
    </row>
    <row r="76" spans="1:4" x14ac:dyDescent="0.2">
      <c r="A76">
        <v>75</v>
      </c>
      <c r="B76" s="1">
        <v>43066</v>
      </c>
      <c r="C76">
        <v>2.802</v>
      </c>
      <c r="D76">
        <v>70032</v>
      </c>
    </row>
    <row r="77" spans="1:4" x14ac:dyDescent="0.2">
      <c r="A77">
        <v>76</v>
      </c>
      <c r="B77" s="1">
        <v>43067</v>
      </c>
      <c r="C77">
        <v>2.8294000000000001</v>
      </c>
      <c r="D77">
        <v>70032</v>
      </c>
    </row>
    <row r="78" spans="1:4" x14ac:dyDescent="0.2">
      <c r="A78">
        <v>77</v>
      </c>
      <c r="B78" s="1">
        <v>43068</v>
      </c>
      <c r="C78">
        <v>2.8058999999999998</v>
      </c>
      <c r="D78">
        <v>70032</v>
      </c>
    </row>
    <row r="79" spans="1:4" x14ac:dyDescent="0.2">
      <c r="A79">
        <v>78</v>
      </c>
      <c r="B79" s="1">
        <v>43069</v>
      </c>
      <c r="C79">
        <v>2.7627999999999999</v>
      </c>
      <c r="D79">
        <v>70032</v>
      </c>
    </row>
    <row r="80" spans="1:4" x14ac:dyDescent="0.2">
      <c r="A80">
        <v>79</v>
      </c>
      <c r="B80" s="1">
        <v>43070</v>
      </c>
      <c r="C80">
        <v>2.7707000000000002</v>
      </c>
      <c r="D80">
        <v>70032</v>
      </c>
    </row>
    <row r="81" spans="1:4" x14ac:dyDescent="0.2">
      <c r="A81">
        <v>80</v>
      </c>
      <c r="B81" s="1">
        <v>43073</v>
      </c>
      <c r="C81">
        <v>2.8195999999999999</v>
      </c>
      <c r="D81">
        <v>70032</v>
      </c>
    </row>
    <row r="82" spans="1:4" x14ac:dyDescent="0.2">
      <c r="A82">
        <v>81</v>
      </c>
      <c r="B82" s="1">
        <v>43074</v>
      </c>
      <c r="C82">
        <v>2.8117999999999999</v>
      </c>
      <c r="D82">
        <v>70032</v>
      </c>
    </row>
    <row r="83" spans="1:4" x14ac:dyDescent="0.2">
      <c r="A83">
        <v>82</v>
      </c>
      <c r="B83" s="1">
        <v>43075</v>
      </c>
      <c r="C83">
        <v>2.7961</v>
      </c>
      <c r="D83">
        <v>70032</v>
      </c>
    </row>
    <row r="84" spans="1:4" x14ac:dyDescent="0.2">
      <c r="A84">
        <v>83</v>
      </c>
      <c r="B84" s="1">
        <v>43076</v>
      </c>
      <c r="C84">
        <v>2.7490999999999999</v>
      </c>
      <c r="D84">
        <v>70032</v>
      </c>
    </row>
    <row r="85" spans="1:4" x14ac:dyDescent="0.2">
      <c r="A85">
        <v>84</v>
      </c>
      <c r="B85" s="1">
        <v>43077</v>
      </c>
      <c r="C85">
        <v>2.8079000000000001</v>
      </c>
      <c r="D85">
        <v>70032</v>
      </c>
    </row>
    <row r="86" spans="1:4" x14ac:dyDescent="0.2">
      <c r="A86">
        <v>85</v>
      </c>
      <c r="B86" s="1">
        <v>43080</v>
      </c>
      <c r="C86">
        <v>2.8959999999999999</v>
      </c>
      <c r="D86">
        <v>70032</v>
      </c>
    </row>
    <row r="87" spans="1:4" x14ac:dyDescent="0.2">
      <c r="A87">
        <v>86</v>
      </c>
      <c r="B87" s="1">
        <v>43081</v>
      </c>
      <c r="C87">
        <v>2.8704999999999998</v>
      </c>
      <c r="D87">
        <v>70032</v>
      </c>
    </row>
    <row r="88" spans="1:4" x14ac:dyDescent="0.2">
      <c r="A88">
        <v>87</v>
      </c>
      <c r="B88" s="1">
        <v>43082</v>
      </c>
      <c r="C88">
        <v>2.9195000000000002</v>
      </c>
      <c r="D88">
        <v>70032</v>
      </c>
    </row>
    <row r="89" spans="1:4" x14ac:dyDescent="0.2">
      <c r="A89">
        <v>88</v>
      </c>
      <c r="B89" s="1">
        <v>43083</v>
      </c>
      <c r="C89">
        <v>2.9175</v>
      </c>
      <c r="D89">
        <v>70032</v>
      </c>
    </row>
    <row r="90" spans="1:4" x14ac:dyDescent="0.2">
      <c r="A90">
        <v>89</v>
      </c>
      <c r="B90" s="1">
        <v>43084</v>
      </c>
      <c r="C90">
        <v>2.8763999999999998</v>
      </c>
      <c r="D90">
        <v>70032</v>
      </c>
    </row>
    <row r="91" spans="1:4" x14ac:dyDescent="0.2">
      <c r="A91">
        <v>90</v>
      </c>
      <c r="B91" s="1">
        <v>43087</v>
      </c>
      <c r="C91">
        <v>2.8900999999999999</v>
      </c>
      <c r="D91">
        <v>70032</v>
      </c>
    </row>
    <row r="92" spans="1:4" x14ac:dyDescent="0.2">
      <c r="A92">
        <v>91</v>
      </c>
      <c r="B92" s="1">
        <v>43088</v>
      </c>
      <c r="C92">
        <v>2.9312</v>
      </c>
      <c r="D92">
        <v>70032</v>
      </c>
    </row>
    <row r="93" spans="1:4" x14ac:dyDescent="0.2">
      <c r="A93">
        <v>92</v>
      </c>
      <c r="B93" s="1">
        <v>43089</v>
      </c>
      <c r="C93">
        <v>2.9409999999999998</v>
      </c>
      <c r="D93">
        <v>70032</v>
      </c>
    </row>
    <row r="94" spans="1:4" x14ac:dyDescent="0.2">
      <c r="A94">
        <v>93</v>
      </c>
      <c r="B94" s="1">
        <v>43090</v>
      </c>
      <c r="C94">
        <v>2.9918999999999998</v>
      </c>
      <c r="D94">
        <v>70032</v>
      </c>
    </row>
    <row r="95" spans="1:4" x14ac:dyDescent="0.2">
      <c r="A95">
        <v>94</v>
      </c>
      <c r="B95" s="1">
        <v>43091</v>
      </c>
      <c r="C95">
        <v>2.9763000000000002</v>
      </c>
      <c r="D95">
        <v>70032</v>
      </c>
    </row>
    <row r="96" spans="1:4" x14ac:dyDescent="0.2">
      <c r="A96">
        <v>95</v>
      </c>
      <c r="B96" s="1">
        <v>43027</v>
      </c>
      <c r="C96">
        <v>2.1379999999999999</v>
      </c>
      <c r="D96">
        <v>110022</v>
      </c>
    </row>
    <row r="97" spans="1:4" x14ac:dyDescent="0.2">
      <c r="A97">
        <v>96</v>
      </c>
      <c r="B97" s="1">
        <v>43028</v>
      </c>
      <c r="C97">
        <v>2.1150000000000002</v>
      </c>
      <c r="D97">
        <v>110022</v>
      </c>
    </row>
    <row r="98" spans="1:4" x14ac:dyDescent="0.2">
      <c r="A98">
        <v>97</v>
      </c>
      <c r="B98" s="1">
        <v>43031</v>
      </c>
      <c r="C98">
        <v>2.125</v>
      </c>
      <c r="D98">
        <v>110022</v>
      </c>
    </row>
    <row r="99" spans="1:4" x14ac:dyDescent="0.2">
      <c r="A99">
        <v>98</v>
      </c>
      <c r="B99" s="1">
        <v>43032</v>
      </c>
      <c r="C99">
        <v>2.137</v>
      </c>
      <c r="D99">
        <v>110022</v>
      </c>
    </row>
    <row r="100" spans="1:4" x14ac:dyDescent="0.2">
      <c r="A100">
        <v>99</v>
      </c>
      <c r="B100" s="1">
        <v>43033</v>
      </c>
      <c r="C100">
        <v>2.157</v>
      </c>
      <c r="D100">
        <v>110022</v>
      </c>
    </row>
    <row r="101" spans="1:4" x14ac:dyDescent="0.2">
      <c r="A101">
        <v>100</v>
      </c>
      <c r="B101" s="1">
        <v>43034</v>
      </c>
      <c r="C101">
        <v>2.1720000000000002</v>
      </c>
      <c r="D101">
        <v>110022</v>
      </c>
    </row>
    <row r="102" spans="1:4" x14ac:dyDescent="0.2">
      <c r="A102">
        <v>101</v>
      </c>
      <c r="B102" s="1">
        <v>43035</v>
      </c>
      <c r="C102">
        <v>2.2120000000000002</v>
      </c>
      <c r="D102">
        <v>110022</v>
      </c>
    </row>
    <row r="103" spans="1:4" x14ac:dyDescent="0.2">
      <c r="A103">
        <v>102</v>
      </c>
      <c r="B103" s="1">
        <v>43038</v>
      </c>
      <c r="C103">
        <v>2.2050000000000001</v>
      </c>
      <c r="D103">
        <v>110022</v>
      </c>
    </row>
    <row r="104" spans="1:4" x14ac:dyDescent="0.2">
      <c r="A104">
        <v>103</v>
      </c>
      <c r="B104" s="1">
        <v>43039</v>
      </c>
      <c r="C104">
        <v>2.1890000000000001</v>
      </c>
      <c r="D104">
        <v>110022</v>
      </c>
    </row>
    <row r="105" spans="1:4" x14ac:dyDescent="0.2">
      <c r="A105">
        <v>104</v>
      </c>
      <c r="B105" s="1">
        <v>43040</v>
      </c>
      <c r="C105">
        <v>2.1779999999999999</v>
      </c>
      <c r="D105">
        <v>110022</v>
      </c>
    </row>
    <row r="106" spans="1:4" x14ac:dyDescent="0.2">
      <c r="A106">
        <v>105</v>
      </c>
      <c r="B106" s="1">
        <v>43041</v>
      </c>
      <c r="C106">
        <v>2.194</v>
      </c>
      <c r="D106">
        <v>110022</v>
      </c>
    </row>
    <row r="107" spans="1:4" x14ac:dyDescent="0.2">
      <c r="A107">
        <v>106</v>
      </c>
      <c r="B107" s="1">
        <v>43042</v>
      </c>
      <c r="C107">
        <v>2.1970000000000001</v>
      </c>
      <c r="D107">
        <v>110022</v>
      </c>
    </row>
    <row r="108" spans="1:4" x14ac:dyDescent="0.2">
      <c r="A108">
        <v>107</v>
      </c>
      <c r="B108" s="1">
        <v>43045</v>
      </c>
      <c r="C108">
        <v>2.258</v>
      </c>
      <c r="D108">
        <v>110022</v>
      </c>
    </row>
    <row r="109" spans="1:4" x14ac:dyDescent="0.2">
      <c r="A109">
        <v>108</v>
      </c>
      <c r="B109" s="1">
        <v>43046</v>
      </c>
      <c r="C109">
        <v>2.2559999999999998</v>
      </c>
      <c r="D109">
        <v>110022</v>
      </c>
    </row>
    <row r="110" spans="1:4" x14ac:dyDescent="0.2">
      <c r="A110">
        <v>109</v>
      </c>
      <c r="B110" s="1">
        <v>43047</v>
      </c>
      <c r="C110">
        <v>2.2389999999999999</v>
      </c>
      <c r="D110">
        <v>110022</v>
      </c>
    </row>
    <row r="111" spans="1:4" x14ac:dyDescent="0.2">
      <c r="A111">
        <v>110</v>
      </c>
      <c r="B111" s="1">
        <v>43048</v>
      </c>
      <c r="C111">
        <v>2.254</v>
      </c>
      <c r="D111">
        <v>110022</v>
      </c>
    </row>
    <row r="112" spans="1:4" x14ac:dyDescent="0.2">
      <c r="A112">
        <v>111</v>
      </c>
      <c r="B112" s="1">
        <v>43049</v>
      </c>
      <c r="C112">
        <v>2.306</v>
      </c>
      <c r="D112">
        <v>110022</v>
      </c>
    </row>
    <row r="113" spans="1:4" x14ac:dyDescent="0.2">
      <c r="A113">
        <v>112</v>
      </c>
      <c r="B113" s="1">
        <v>43052</v>
      </c>
      <c r="C113">
        <v>2.2970000000000002</v>
      </c>
      <c r="D113">
        <v>110022</v>
      </c>
    </row>
    <row r="114" spans="1:4" x14ac:dyDescent="0.2">
      <c r="A114">
        <v>113</v>
      </c>
      <c r="B114" s="1">
        <v>43053</v>
      </c>
      <c r="C114">
        <v>2.2629999999999999</v>
      </c>
      <c r="D114">
        <v>110022</v>
      </c>
    </row>
    <row r="115" spans="1:4" x14ac:dyDescent="0.2">
      <c r="A115">
        <v>114</v>
      </c>
      <c r="B115" s="1">
        <v>43054</v>
      </c>
      <c r="C115">
        <v>2.2759999999999998</v>
      </c>
      <c r="D115">
        <v>110022</v>
      </c>
    </row>
    <row r="116" spans="1:4" x14ac:dyDescent="0.2">
      <c r="A116">
        <v>115</v>
      </c>
      <c r="B116" s="1">
        <v>43055</v>
      </c>
      <c r="C116">
        <v>2.3149999999999999</v>
      </c>
      <c r="D116">
        <v>110022</v>
      </c>
    </row>
    <row r="117" spans="1:4" x14ac:dyDescent="0.2">
      <c r="A117">
        <v>116</v>
      </c>
      <c r="B117" s="1">
        <v>43056</v>
      </c>
      <c r="C117">
        <v>2.3090000000000002</v>
      </c>
      <c r="D117">
        <v>110022</v>
      </c>
    </row>
    <row r="118" spans="1:4" x14ac:dyDescent="0.2">
      <c r="A118">
        <v>117</v>
      </c>
      <c r="B118" s="1">
        <v>43059</v>
      </c>
      <c r="C118">
        <v>2.302</v>
      </c>
      <c r="D118">
        <v>110022</v>
      </c>
    </row>
    <row r="119" spans="1:4" x14ac:dyDescent="0.2">
      <c r="A119">
        <v>118</v>
      </c>
      <c r="B119" s="1">
        <v>43060</v>
      </c>
      <c r="C119">
        <v>2.3479999999999999</v>
      </c>
      <c r="D119">
        <v>110022</v>
      </c>
    </row>
    <row r="120" spans="1:4" x14ac:dyDescent="0.2">
      <c r="A120">
        <v>119</v>
      </c>
      <c r="B120" s="1">
        <v>43061</v>
      </c>
      <c r="C120">
        <v>2.3109999999999999</v>
      </c>
      <c r="D120">
        <v>110022</v>
      </c>
    </row>
    <row r="121" spans="1:4" x14ac:dyDescent="0.2">
      <c r="A121">
        <v>120</v>
      </c>
      <c r="B121" s="1">
        <v>43062</v>
      </c>
      <c r="C121">
        <v>2.2189999999999999</v>
      </c>
      <c r="D121">
        <v>110022</v>
      </c>
    </row>
    <row r="122" spans="1:4" x14ac:dyDescent="0.2">
      <c r="A122">
        <v>121</v>
      </c>
      <c r="B122" s="1">
        <v>43063</v>
      </c>
      <c r="C122">
        <v>2.2210000000000001</v>
      </c>
      <c r="D122">
        <v>110022</v>
      </c>
    </row>
    <row r="123" spans="1:4" x14ac:dyDescent="0.2">
      <c r="A123">
        <v>122</v>
      </c>
      <c r="B123" s="1">
        <v>43066</v>
      </c>
      <c r="C123">
        <v>2.1909999999999998</v>
      </c>
      <c r="D123">
        <v>110022</v>
      </c>
    </row>
    <row r="124" spans="1:4" x14ac:dyDescent="0.2">
      <c r="A124">
        <v>123</v>
      </c>
      <c r="B124" s="1">
        <v>43067</v>
      </c>
      <c r="C124">
        <v>2.2090000000000001</v>
      </c>
      <c r="D124">
        <v>110022</v>
      </c>
    </row>
    <row r="125" spans="1:4" x14ac:dyDescent="0.2">
      <c r="A125">
        <v>124</v>
      </c>
      <c r="B125" s="1">
        <v>43068</v>
      </c>
      <c r="C125">
        <v>2.1619999999999999</v>
      </c>
      <c r="D125">
        <v>110022</v>
      </c>
    </row>
    <row r="126" spans="1:4" x14ac:dyDescent="0.2">
      <c r="A126">
        <v>125</v>
      </c>
      <c r="B126" s="1">
        <v>43069</v>
      </c>
      <c r="C126">
        <v>2.1379999999999999</v>
      </c>
      <c r="D126">
        <v>110022</v>
      </c>
    </row>
    <row r="127" spans="1:4" x14ac:dyDescent="0.2">
      <c r="A127">
        <v>126</v>
      </c>
      <c r="B127" s="1">
        <v>43070</v>
      </c>
      <c r="C127">
        <v>2.137</v>
      </c>
      <c r="D127">
        <v>110022</v>
      </c>
    </row>
    <row r="128" spans="1:4" x14ac:dyDescent="0.2">
      <c r="A128">
        <v>127</v>
      </c>
      <c r="B128" s="1">
        <v>43073</v>
      </c>
      <c r="C128">
        <v>2.1800000000000002</v>
      </c>
      <c r="D128">
        <v>110022</v>
      </c>
    </row>
    <row r="129" spans="1:4" x14ac:dyDescent="0.2">
      <c r="A129">
        <v>128</v>
      </c>
      <c r="B129" s="1">
        <v>43074</v>
      </c>
      <c r="C129">
        <v>2.194</v>
      </c>
      <c r="D129">
        <v>110022</v>
      </c>
    </row>
    <row r="130" spans="1:4" x14ac:dyDescent="0.2">
      <c r="A130">
        <v>129</v>
      </c>
      <c r="B130" s="1">
        <v>43075</v>
      </c>
      <c r="C130">
        <v>2.1720000000000002</v>
      </c>
      <c r="D130">
        <v>110022</v>
      </c>
    </row>
    <row r="131" spans="1:4" x14ac:dyDescent="0.2">
      <c r="A131">
        <v>130</v>
      </c>
      <c r="B131" s="1">
        <v>43076</v>
      </c>
      <c r="C131">
        <v>2.13</v>
      </c>
      <c r="D131">
        <v>110022</v>
      </c>
    </row>
    <row r="132" spans="1:4" x14ac:dyDescent="0.2">
      <c r="A132">
        <v>131</v>
      </c>
      <c r="B132" s="1">
        <v>43077</v>
      </c>
      <c r="C132">
        <v>2.1680000000000001</v>
      </c>
      <c r="D132">
        <v>110022</v>
      </c>
    </row>
    <row r="133" spans="1:4" x14ac:dyDescent="0.2">
      <c r="A133">
        <v>132</v>
      </c>
      <c r="B133" s="1">
        <v>43080</v>
      </c>
      <c r="C133">
        <v>2.2480000000000002</v>
      </c>
      <c r="D133">
        <v>110022</v>
      </c>
    </row>
    <row r="134" spans="1:4" x14ac:dyDescent="0.2">
      <c r="A134">
        <v>133</v>
      </c>
      <c r="B134" s="1">
        <v>43081</v>
      </c>
      <c r="C134">
        <v>2.2320000000000002</v>
      </c>
      <c r="D134">
        <v>110022</v>
      </c>
    </row>
    <row r="135" spans="1:4" x14ac:dyDescent="0.2">
      <c r="A135">
        <v>134</v>
      </c>
      <c r="B135" s="1">
        <v>43082</v>
      </c>
      <c r="C135">
        <v>2.2850000000000001</v>
      </c>
      <c r="D135">
        <v>110022</v>
      </c>
    </row>
    <row r="136" spans="1:4" x14ac:dyDescent="0.2">
      <c r="A136">
        <v>135</v>
      </c>
      <c r="B136" s="1">
        <v>43083</v>
      </c>
      <c r="C136">
        <v>2.2810000000000001</v>
      </c>
      <c r="D136">
        <v>110022</v>
      </c>
    </row>
    <row r="137" spans="1:4" x14ac:dyDescent="0.2">
      <c r="A137">
        <v>136</v>
      </c>
      <c r="B137" s="1">
        <v>43084</v>
      </c>
      <c r="C137">
        <v>2.2589999999999999</v>
      </c>
      <c r="D137">
        <v>110022</v>
      </c>
    </row>
    <row r="138" spans="1:4" x14ac:dyDescent="0.2">
      <c r="A138">
        <v>137</v>
      </c>
      <c r="B138" s="1">
        <v>43087</v>
      </c>
      <c r="C138">
        <v>2.294</v>
      </c>
      <c r="D138">
        <v>110022</v>
      </c>
    </row>
    <row r="139" spans="1:4" x14ac:dyDescent="0.2">
      <c r="A139">
        <v>138</v>
      </c>
      <c r="B139" s="1">
        <v>43088</v>
      </c>
      <c r="C139">
        <v>2.3140000000000001</v>
      </c>
      <c r="D139">
        <v>110022</v>
      </c>
    </row>
    <row r="140" spans="1:4" x14ac:dyDescent="0.2">
      <c r="A140">
        <v>139</v>
      </c>
      <c r="B140" s="1">
        <v>43089</v>
      </c>
      <c r="C140">
        <v>2.3439999999999999</v>
      </c>
      <c r="D140">
        <v>110022</v>
      </c>
    </row>
    <row r="141" spans="1:4" x14ac:dyDescent="0.2">
      <c r="A141">
        <v>140</v>
      </c>
      <c r="B141" s="1">
        <v>43090</v>
      </c>
      <c r="C141">
        <v>2.3559999999999999</v>
      </c>
      <c r="D141">
        <v>110022</v>
      </c>
    </row>
    <row r="142" spans="1:4" x14ac:dyDescent="0.2">
      <c r="A142">
        <v>141</v>
      </c>
      <c r="B142" s="1">
        <v>43091</v>
      </c>
      <c r="C142">
        <v>2.3410000000000002</v>
      </c>
      <c r="D142">
        <v>110022</v>
      </c>
    </row>
    <row r="143" spans="1:4" x14ac:dyDescent="0.2">
      <c r="A143">
        <v>142</v>
      </c>
      <c r="B143" s="1">
        <v>43027</v>
      </c>
      <c r="C143">
        <v>2.9841000000000002</v>
      </c>
      <c r="D143">
        <v>260108</v>
      </c>
    </row>
    <row r="144" spans="1:4" x14ac:dyDescent="0.2">
      <c r="A144">
        <v>143</v>
      </c>
      <c r="B144" s="1">
        <v>43028</v>
      </c>
      <c r="C144">
        <v>2.9632999999999998</v>
      </c>
      <c r="D144">
        <v>260108</v>
      </c>
    </row>
    <row r="145" spans="1:4" x14ac:dyDescent="0.2">
      <c r="A145">
        <v>144</v>
      </c>
      <c r="B145" s="1">
        <v>43031</v>
      </c>
      <c r="C145">
        <v>3.0047999999999999</v>
      </c>
      <c r="D145">
        <v>260108</v>
      </c>
    </row>
    <row r="146" spans="1:4" x14ac:dyDescent="0.2">
      <c r="A146">
        <v>145</v>
      </c>
      <c r="B146" s="1">
        <v>43032</v>
      </c>
      <c r="C146">
        <v>3.0255999999999998</v>
      </c>
      <c r="D146">
        <v>260108</v>
      </c>
    </row>
    <row r="147" spans="1:4" x14ac:dyDescent="0.2">
      <c r="A147">
        <v>146</v>
      </c>
      <c r="B147" s="1">
        <v>43033</v>
      </c>
      <c r="C147">
        <v>3.0762999999999998</v>
      </c>
      <c r="D147">
        <v>260108</v>
      </c>
    </row>
    <row r="148" spans="1:4" x14ac:dyDescent="0.2">
      <c r="A148">
        <v>147</v>
      </c>
      <c r="B148" s="1">
        <v>43034</v>
      </c>
      <c r="C148">
        <v>3.1063000000000001</v>
      </c>
      <c r="D148">
        <v>260108</v>
      </c>
    </row>
    <row r="149" spans="1:4" x14ac:dyDescent="0.2">
      <c r="A149">
        <v>148</v>
      </c>
      <c r="B149" s="1">
        <v>43035</v>
      </c>
      <c r="C149">
        <v>3.1432000000000002</v>
      </c>
      <c r="D149">
        <v>260108</v>
      </c>
    </row>
    <row r="150" spans="1:4" x14ac:dyDescent="0.2">
      <c r="A150">
        <v>149</v>
      </c>
      <c r="B150" s="1">
        <v>43038</v>
      </c>
      <c r="C150">
        <v>3.1455000000000002</v>
      </c>
      <c r="D150">
        <v>260108</v>
      </c>
    </row>
    <row r="151" spans="1:4" x14ac:dyDescent="0.2">
      <c r="A151">
        <v>150</v>
      </c>
      <c r="B151" s="1">
        <v>43039</v>
      </c>
      <c r="C151">
        <v>3.1478000000000002</v>
      </c>
      <c r="D151">
        <v>260108</v>
      </c>
    </row>
    <row r="152" spans="1:4" x14ac:dyDescent="0.2">
      <c r="A152">
        <v>151</v>
      </c>
      <c r="B152" s="1">
        <v>43040</v>
      </c>
      <c r="C152">
        <v>3.1339999999999999</v>
      </c>
      <c r="D152">
        <v>260108</v>
      </c>
    </row>
    <row r="153" spans="1:4" x14ac:dyDescent="0.2">
      <c r="A153">
        <v>152</v>
      </c>
      <c r="B153" s="1">
        <v>43041</v>
      </c>
      <c r="C153">
        <v>3.1593</v>
      </c>
      <c r="D153">
        <v>260108</v>
      </c>
    </row>
    <row r="154" spans="1:4" x14ac:dyDescent="0.2">
      <c r="A154">
        <v>153</v>
      </c>
      <c r="B154" s="1">
        <v>43042</v>
      </c>
      <c r="C154">
        <v>3.1455000000000002</v>
      </c>
      <c r="D154">
        <v>260108</v>
      </c>
    </row>
    <row r="155" spans="1:4" x14ac:dyDescent="0.2">
      <c r="A155">
        <v>154</v>
      </c>
      <c r="B155" s="1">
        <v>43045</v>
      </c>
      <c r="C155">
        <v>3.2378</v>
      </c>
      <c r="D155">
        <v>260108</v>
      </c>
    </row>
    <row r="156" spans="1:4" x14ac:dyDescent="0.2">
      <c r="A156">
        <v>155</v>
      </c>
      <c r="B156" s="1">
        <v>43046</v>
      </c>
      <c r="C156">
        <v>3.2330999999999999</v>
      </c>
      <c r="D156">
        <v>260108</v>
      </c>
    </row>
    <row r="157" spans="1:4" x14ac:dyDescent="0.2">
      <c r="A157">
        <v>156</v>
      </c>
      <c r="B157" s="1">
        <v>43047</v>
      </c>
      <c r="C157">
        <v>3.1985000000000001</v>
      </c>
      <c r="D157">
        <v>260108</v>
      </c>
    </row>
    <row r="158" spans="1:4" x14ac:dyDescent="0.2">
      <c r="A158">
        <v>157</v>
      </c>
      <c r="B158" s="1">
        <v>43048</v>
      </c>
      <c r="C158">
        <v>3.2147000000000001</v>
      </c>
      <c r="D158">
        <v>260108</v>
      </c>
    </row>
    <row r="159" spans="1:4" x14ac:dyDescent="0.2">
      <c r="A159">
        <v>158</v>
      </c>
      <c r="B159" s="1">
        <v>43049</v>
      </c>
      <c r="C159">
        <v>3.2793000000000001</v>
      </c>
      <c r="D159">
        <v>260108</v>
      </c>
    </row>
    <row r="160" spans="1:4" x14ac:dyDescent="0.2">
      <c r="A160">
        <v>159</v>
      </c>
      <c r="B160" s="1">
        <v>43052</v>
      </c>
      <c r="C160">
        <v>3.2677</v>
      </c>
      <c r="D160">
        <v>260108</v>
      </c>
    </row>
    <row r="161" spans="1:4" x14ac:dyDescent="0.2">
      <c r="A161">
        <v>160</v>
      </c>
      <c r="B161" s="1">
        <v>43053</v>
      </c>
      <c r="C161">
        <v>3.2170000000000001</v>
      </c>
      <c r="D161">
        <v>260108</v>
      </c>
    </row>
    <row r="162" spans="1:4" x14ac:dyDescent="0.2">
      <c r="A162">
        <v>161</v>
      </c>
      <c r="B162" s="1">
        <v>43054</v>
      </c>
      <c r="C162">
        <v>3.2216</v>
      </c>
      <c r="D162">
        <v>260108</v>
      </c>
    </row>
    <row r="163" spans="1:4" x14ac:dyDescent="0.2">
      <c r="A163">
        <v>162</v>
      </c>
      <c r="B163" s="1">
        <v>43055</v>
      </c>
      <c r="C163">
        <v>3.2976999999999999</v>
      </c>
      <c r="D163">
        <v>260108</v>
      </c>
    </row>
    <row r="164" spans="1:4" x14ac:dyDescent="0.2">
      <c r="A164">
        <v>163</v>
      </c>
      <c r="B164" s="1">
        <v>43056</v>
      </c>
      <c r="C164">
        <v>3.2585000000000002</v>
      </c>
      <c r="D164">
        <v>260108</v>
      </c>
    </row>
    <row r="165" spans="1:4" x14ac:dyDescent="0.2">
      <c r="A165">
        <v>164</v>
      </c>
      <c r="B165" s="1">
        <v>43059</v>
      </c>
      <c r="C165">
        <v>3.2862</v>
      </c>
      <c r="D165">
        <v>260108</v>
      </c>
    </row>
    <row r="166" spans="1:4" x14ac:dyDescent="0.2">
      <c r="A166">
        <v>165</v>
      </c>
      <c r="B166" s="1">
        <v>43060</v>
      </c>
      <c r="C166">
        <v>3.3553999999999999</v>
      </c>
      <c r="D166">
        <v>260108</v>
      </c>
    </row>
    <row r="167" spans="1:4" x14ac:dyDescent="0.2">
      <c r="A167">
        <v>166</v>
      </c>
      <c r="B167" s="1">
        <v>43061</v>
      </c>
      <c r="C167">
        <v>3.2862</v>
      </c>
      <c r="D167">
        <v>260108</v>
      </c>
    </row>
    <row r="168" spans="1:4" x14ac:dyDescent="0.2">
      <c r="A168">
        <v>167</v>
      </c>
      <c r="B168" s="1">
        <v>43062</v>
      </c>
      <c r="C168">
        <v>3.1455000000000002</v>
      </c>
      <c r="D168">
        <v>260108</v>
      </c>
    </row>
    <row r="169" spans="1:4" x14ac:dyDescent="0.2">
      <c r="A169">
        <v>168</v>
      </c>
      <c r="B169" s="1">
        <v>43063</v>
      </c>
      <c r="C169">
        <v>3.1455000000000002</v>
      </c>
      <c r="D169">
        <v>260108</v>
      </c>
    </row>
    <row r="170" spans="1:4" x14ac:dyDescent="0.2">
      <c r="A170">
        <v>169</v>
      </c>
      <c r="B170" s="1">
        <v>43066</v>
      </c>
      <c r="C170">
        <v>3.0762999999999998</v>
      </c>
      <c r="D170">
        <v>260108</v>
      </c>
    </row>
    <row r="171" spans="1:4" x14ac:dyDescent="0.2">
      <c r="A171">
        <v>170</v>
      </c>
      <c r="B171" s="1">
        <v>43067</v>
      </c>
      <c r="C171">
        <v>3.1271</v>
      </c>
      <c r="D171">
        <v>260108</v>
      </c>
    </row>
    <row r="172" spans="1:4" x14ac:dyDescent="0.2">
      <c r="A172">
        <v>171</v>
      </c>
      <c r="B172" s="1">
        <v>43068</v>
      </c>
      <c r="C172">
        <v>3.0762999999999998</v>
      </c>
      <c r="D172">
        <v>260108</v>
      </c>
    </row>
    <row r="173" spans="1:4" x14ac:dyDescent="0.2">
      <c r="A173">
        <v>172</v>
      </c>
      <c r="B173" s="1">
        <v>43069</v>
      </c>
      <c r="C173">
        <v>3.0301999999999998</v>
      </c>
      <c r="D173">
        <v>260108</v>
      </c>
    </row>
    <row r="174" spans="1:4" x14ac:dyDescent="0.2">
      <c r="A174">
        <v>173</v>
      </c>
      <c r="B174" s="1">
        <v>43070</v>
      </c>
      <c r="C174">
        <v>3.0417000000000001</v>
      </c>
      <c r="D174">
        <v>260108</v>
      </c>
    </row>
    <row r="175" spans="1:4" x14ac:dyDescent="0.2">
      <c r="A175">
        <v>174</v>
      </c>
      <c r="B175" s="1">
        <v>43073</v>
      </c>
      <c r="C175">
        <v>3.1132</v>
      </c>
      <c r="D175">
        <v>260108</v>
      </c>
    </row>
    <row r="176" spans="1:4" x14ac:dyDescent="0.2">
      <c r="A176">
        <v>175</v>
      </c>
      <c r="B176" s="1">
        <v>43074</v>
      </c>
      <c r="C176">
        <v>3.0994000000000002</v>
      </c>
      <c r="D176">
        <v>260108</v>
      </c>
    </row>
    <row r="177" spans="1:4" x14ac:dyDescent="0.2">
      <c r="A177">
        <v>176</v>
      </c>
      <c r="B177" s="1">
        <v>43075</v>
      </c>
      <c r="C177">
        <v>3.0948000000000002</v>
      </c>
      <c r="D177">
        <v>260108</v>
      </c>
    </row>
    <row r="178" spans="1:4" x14ac:dyDescent="0.2">
      <c r="A178">
        <v>177</v>
      </c>
      <c r="B178" s="1">
        <v>43076</v>
      </c>
      <c r="C178">
        <v>3.0394000000000001</v>
      </c>
      <c r="D178">
        <v>260108</v>
      </c>
    </row>
    <row r="179" spans="1:4" x14ac:dyDescent="0.2">
      <c r="A179">
        <v>178</v>
      </c>
      <c r="B179" s="1">
        <v>43077</v>
      </c>
      <c r="C179">
        <v>3.0971000000000002</v>
      </c>
      <c r="D179">
        <v>260108</v>
      </c>
    </row>
    <row r="180" spans="1:4" x14ac:dyDescent="0.2">
      <c r="A180">
        <v>179</v>
      </c>
      <c r="B180" s="1">
        <v>43080</v>
      </c>
      <c r="C180">
        <v>3.1962000000000002</v>
      </c>
      <c r="D180">
        <v>260108</v>
      </c>
    </row>
    <row r="181" spans="1:4" x14ac:dyDescent="0.2">
      <c r="A181">
        <v>180</v>
      </c>
      <c r="B181" s="1">
        <v>43081</v>
      </c>
      <c r="C181">
        <v>3.1869999999999998</v>
      </c>
      <c r="D181">
        <v>260108</v>
      </c>
    </row>
    <row r="182" spans="1:4" x14ac:dyDescent="0.2">
      <c r="A182">
        <v>181</v>
      </c>
      <c r="B182" s="1">
        <v>43082</v>
      </c>
      <c r="C182">
        <v>3.2677</v>
      </c>
      <c r="D182">
        <v>260108</v>
      </c>
    </row>
    <row r="183" spans="1:4" x14ac:dyDescent="0.2">
      <c r="A183">
        <v>182</v>
      </c>
      <c r="B183" s="1">
        <v>43083</v>
      </c>
      <c r="C183">
        <v>3.2677</v>
      </c>
      <c r="D183">
        <v>260108</v>
      </c>
    </row>
    <row r="184" spans="1:4" x14ac:dyDescent="0.2">
      <c r="A184">
        <v>183</v>
      </c>
      <c r="B184" s="1">
        <v>43084</v>
      </c>
      <c r="C184">
        <v>3.2353999999999998</v>
      </c>
      <c r="D184">
        <v>260108</v>
      </c>
    </row>
    <row r="185" spans="1:4" x14ac:dyDescent="0.2">
      <c r="A185">
        <v>184</v>
      </c>
      <c r="B185" s="1">
        <v>43087</v>
      </c>
      <c r="C185">
        <v>3.2654000000000001</v>
      </c>
      <c r="D185">
        <v>260108</v>
      </c>
    </row>
    <row r="186" spans="1:4" x14ac:dyDescent="0.2">
      <c r="A186">
        <v>185</v>
      </c>
      <c r="B186" s="1">
        <v>43088</v>
      </c>
      <c r="C186">
        <v>3.2976999999999999</v>
      </c>
      <c r="D186">
        <v>260108</v>
      </c>
    </row>
    <row r="187" spans="1:4" x14ac:dyDescent="0.2">
      <c r="A187">
        <v>186</v>
      </c>
      <c r="B187" s="1">
        <v>43089</v>
      </c>
      <c r="C187">
        <v>3.3483999999999998</v>
      </c>
      <c r="D187">
        <v>260108</v>
      </c>
    </row>
    <row r="188" spans="1:4" x14ac:dyDescent="0.2">
      <c r="A188">
        <v>187</v>
      </c>
      <c r="B188" s="1">
        <v>43090</v>
      </c>
      <c r="C188">
        <v>3.3761000000000001</v>
      </c>
      <c r="D188">
        <v>260108</v>
      </c>
    </row>
    <row r="189" spans="1:4" x14ac:dyDescent="0.2">
      <c r="A189">
        <v>188</v>
      </c>
      <c r="B189" s="1">
        <v>43091</v>
      </c>
      <c r="C189">
        <v>3.3506999999999998</v>
      </c>
      <c r="D189">
        <v>260108</v>
      </c>
    </row>
    <row r="190" spans="1:4" x14ac:dyDescent="0.2">
      <c r="A190">
        <v>189</v>
      </c>
      <c r="B190" s="1">
        <v>43027</v>
      </c>
      <c r="C190">
        <v>4.2047999999999996</v>
      </c>
      <c r="D190">
        <v>340007</v>
      </c>
    </row>
    <row r="191" spans="1:4" x14ac:dyDescent="0.2">
      <c r="A191">
        <v>190</v>
      </c>
      <c r="B191" s="1">
        <v>43028</v>
      </c>
      <c r="C191">
        <v>4.1649000000000003</v>
      </c>
      <c r="D191">
        <v>340007</v>
      </c>
    </row>
    <row r="192" spans="1:4" x14ac:dyDescent="0.2">
      <c r="A192">
        <v>191</v>
      </c>
      <c r="B192" s="1">
        <v>43031</v>
      </c>
      <c r="C192">
        <v>4.2149999999999999</v>
      </c>
      <c r="D192">
        <v>340007</v>
      </c>
    </row>
    <row r="193" spans="1:4" x14ac:dyDescent="0.2">
      <c r="A193">
        <v>192</v>
      </c>
      <c r="B193" s="1">
        <v>43032</v>
      </c>
      <c r="C193">
        <v>4.2572000000000001</v>
      </c>
      <c r="D193">
        <v>340007</v>
      </c>
    </row>
    <row r="194" spans="1:4" x14ac:dyDescent="0.2">
      <c r="A194">
        <v>193</v>
      </c>
      <c r="B194" s="1">
        <v>43033</v>
      </c>
      <c r="C194">
        <v>4.2925000000000004</v>
      </c>
      <c r="D194">
        <v>340007</v>
      </c>
    </row>
    <row r="195" spans="1:4" x14ac:dyDescent="0.2">
      <c r="A195">
        <v>194</v>
      </c>
      <c r="B195" s="1">
        <v>43034</v>
      </c>
      <c r="C195">
        <v>4.3028000000000004</v>
      </c>
      <c r="D195">
        <v>340007</v>
      </c>
    </row>
    <row r="196" spans="1:4" x14ac:dyDescent="0.2">
      <c r="A196">
        <v>195</v>
      </c>
      <c r="B196" s="1">
        <v>43035</v>
      </c>
      <c r="C196">
        <v>4.3186999999999998</v>
      </c>
      <c r="D196">
        <v>340007</v>
      </c>
    </row>
    <row r="197" spans="1:4" x14ac:dyDescent="0.2">
      <c r="A197">
        <v>196</v>
      </c>
      <c r="B197" s="1">
        <v>43038</v>
      </c>
      <c r="C197">
        <v>4.3334999999999999</v>
      </c>
      <c r="D197">
        <v>340007</v>
      </c>
    </row>
    <row r="198" spans="1:4" x14ac:dyDescent="0.2">
      <c r="A198">
        <v>197</v>
      </c>
      <c r="B198" s="1">
        <v>43039</v>
      </c>
      <c r="C198">
        <v>4.3243999999999998</v>
      </c>
      <c r="D198">
        <v>340007</v>
      </c>
    </row>
    <row r="199" spans="1:4" x14ac:dyDescent="0.2">
      <c r="A199">
        <v>198</v>
      </c>
      <c r="B199" s="1">
        <v>43040</v>
      </c>
      <c r="C199">
        <v>4.3049999999999997</v>
      </c>
      <c r="D199">
        <v>340007</v>
      </c>
    </row>
    <row r="200" spans="1:4" x14ac:dyDescent="0.2">
      <c r="A200">
        <v>199</v>
      </c>
      <c r="B200" s="1">
        <v>43041</v>
      </c>
      <c r="C200">
        <v>4.2640000000000002</v>
      </c>
      <c r="D200">
        <v>340007</v>
      </c>
    </row>
    <row r="201" spans="1:4" x14ac:dyDescent="0.2">
      <c r="A201">
        <v>200</v>
      </c>
      <c r="B201" s="1">
        <v>43042</v>
      </c>
      <c r="C201">
        <v>4.3061999999999996</v>
      </c>
      <c r="D201">
        <v>340007</v>
      </c>
    </row>
    <row r="202" spans="1:4" x14ac:dyDescent="0.2">
      <c r="A202">
        <v>201</v>
      </c>
      <c r="B202" s="1">
        <v>43045</v>
      </c>
      <c r="C202">
        <v>4.4076000000000004</v>
      </c>
      <c r="D202">
        <v>340007</v>
      </c>
    </row>
    <row r="203" spans="1:4" x14ac:dyDescent="0.2">
      <c r="A203">
        <v>202</v>
      </c>
      <c r="B203" s="1">
        <v>43046</v>
      </c>
      <c r="C203">
        <v>4.4474999999999998</v>
      </c>
      <c r="D203">
        <v>340007</v>
      </c>
    </row>
    <row r="204" spans="1:4" x14ac:dyDescent="0.2">
      <c r="A204">
        <v>203</v>
      </c>
      <c r="B204" s="1">
        <v>43047</v>
      </c>
      <c r="C204">
        <v>4.3939000000000004</v>
      </c>
      <c r="D204">
        <v>340007</v>
      </c>
    </row>
    <row r="205" spans="1:4" x14ac:dyDescent="0.2">
      <c r="A205">
        <v>204</v>
      </c>
      <c r="B205" s="1">
        <v>43048</v>
      </c>
      <c r="C205">
        <v>4.4976000000000003</v>
      </c>
      <c r="D205">
        <v>340007</v>
      </c>
    </row>
    <row r="206" spans="1:4" x14ac:dyDescent="0.2">
      <c r="A206">
        <v>205</v>
      </c>
      <c r="B206" s="1">
        <v>43049</v>
      </c>
      <c r="C206">
        <v>4.6024000000000003</v>
      </c>
      <c r="D206">
        <v>340007</v>
      </c>
    </row>
    <row r="207" spans="1:4" x14ac:dyDescent="0.2">
      <c r="A207">
        <v>206</v>
      </c>
      <c r="B207" s="1">
        <v>43052</v>
      </c>
      <c r="C207">
        <v>4.7061000000000002</v>
      </c>
      <c r="D207">
        <v>340007</v>
      </c>
    </row>
    <row r="208" spans="1:4" x14ac:dyDescent="0.2">
      <c r="A208">
        <v>207</v>
      </c>
      <c r="B208" s="1">
        <v>43053</v>
      </c>
      <c r="C208">
        <v>4.6150000000000002</v>
      </c>
      <c r="D208">
        <v>340007</v>
      </c>
    </row>
    <row r="209" spans="1:4" x14ac:dyDescent="0.2">
      <c r="A209">
        <v>208</v>
      </c>
      <c r="B209" s="1">
        <v>43054</v>
      </c>
      <c r="C209">
        <v>4.5819000000000001</v>
      </c>
      <c r="D209">
        <v>340007</v>
      </c>
    </row>
    <row r="210" spans="1:4" x14ac:dyDescent="0.2">
      <c r="A210">
        <v>209</v>
      </c>
      <c r="B210" s="1">
        <v>43055</v>
      </c>
      <c r="C210">
        <v>4.6707999999999998</v>
      </c>
      <c r="D210">
        <v>340007</v>
      </c>
    </row>
    <row r="211" spans="1:4" x14ac:dyDescent="0.2">
      <c r="A211">
        <v>210</v>
      </c>
      <c r="B211" s="1">
        <v>43056</v>
      </c>
      <c r="C211">
        <v>4.5602999999999998</v>
      </c>
      <c r="D211">
        <v>340007</v>
      </c>
    </row>
    <row r="212" spans="1:4" x14ac:dyDescent="0.2">
      <c r="A212">
        <v>211</v>
      </c>
      <c r="B212" s="1">
        <v>43059</v>
      </c>
      <c r="C212">
        <v>4.6833</v>
      </c>
      <c r="D212">
        <v>340007</v>
      </c>
    </row>
    <row r="213" spans="1:4" x14ac:dyDescent="0.2">
      <c r="A213">
        <v>212</v>
      </c>
      <c r="B213" s="1">
        <v>43060</v>
      </c>
      <c r="C213">
        <v>4.7881999999999998</v>
      </c>
      <c r="D213">
        <v>340007</v>
      </c>
    </row>
    <row r="214" spans="1:4" x14ac:dyDescent="0.2">
      <c r="A214">
        <v>213</v>
      </c>
      <c r="B214" s="1">
        <v>43061</v>
      </c>
      <c r="C214">
        <v>4.7301000000000002</v>
      </c>
      <c r="D214">
        <v>340007</v>
      </c>
    </row>
    <row r="215" spans="1:4" x14ac:dyDescent="0.2">
      <c r="A215">
        <v>214</v>
      </c>
      <c r="B215" s="1">
        <v>43062</v>
      </c>
      <c r="C215">
        <v>4.4930000000000003</v>
      </c>
      <c r="D215">
        <v>340007</v>
      </c>
    </row>
    <row r="216" spans="1:4" x14ac:dyDescent="0.2">
      <c r="A216">
        <v>215</v>
      </c>
      <c r="B216" s="1">
        <v>43063</v>
      </c>
      <c r="C216">
        <v>4.4234999999999998</v>
      </c>
      <c r="D216">
        <v>340007</v>
      </c>
    </row>
    <row r="217" spans="1:4" x14ac:dyDescent="0.2">
      <c r="A217">
        <v>216</v>
      </c>
      <c r="B217" s="1">
        <v>43066</v>
      </c>
      <c r="C217">
        <v>4.3140999999999998</v>
      </c>
      <c r="D217">
        <v>340007</v>
      </c>
    </row>
    <row r="218" spans="1:4" x14ac:dyDescent="0.2">
      <c r="A218">
        <v>217</v>
      </c>
      <c r="B218" s="1">
        <v>43067</v>
      </c>
      <c r="C218">
        <v>4.3973000000000004</v>
      </c>
      <c r="D218">
        <v>340007</v>
      </c>
    </row>
    <row r="219" spans="1:4" x14ac:dyDescent="0.2">
      <c r="A219">
        <v>218</v>
      </c>
      <c r="B219" s="1">
        <v>43068</v>
      </c>
      <c r="C219">
        <v>4.3939000000000004</v>
      </c>
      <c r="D219">
        <v>340007</v>
      </c>
    </row>
    <row r="220" spans="1:4" x14ac:dyDescent="0.2">
      <c r="A220">
        <v>219</v>
      </c>
      <c r="B220" s="1">
        <v>43069</v>
      </c>
      <c r="C220">
        <v>4.2674000000000003</v>
      </c>
      <c r="D220">
        <v>340007</v>
      </c>
    </row>
    <row r="221" spans="1:4" x14ac:dyDescent="0.2">
      <c r="A221">
        <v>220</v>
      </c>
      <c r="B221" s="1">
        <v>43070</v>
      </c>
      <c r="C221">
        <v>4.3289999999999997</v>
      </c>
      <c r="D221">
        <v>340007</v>
      </c>
    </row>
    <row r="222" spans="1:4" x14ac:dyDescent="0.2">
      <c r="A222">
        <v>221</v>
      </c>
      <c r="B222" s="1">
        <v>43073</v>
      </c>
      <c r="C222">
        <v>4.3859000000000004</v>
      </c>
      <c r="D222">
        <v>340007</v>
      </c>
    </row>
    <row r="223" spans="1:4" x14ac:dyDescent="0.2">
      <c r="A223">
        <v>222</v>
      </c>
      <c r="B223" s="1">
        <v>43074</v>
      </c>
      <c r="C223">
        <v>4.3449</v>
      </c>
      <c r="D223">
        <v>340007</v>
      </c>
    </row>
    <row r="224" spans="1:4" x14ac:dyDescent="0.2">
      <c r="A224">
        <v>223</v>
      </c>
      <c r="B224" s="1">
        <v>43075</v>
      </c>
      <c r="C224">
        <v>4.3266999999999998</v>
      </c>
      <c r="D224">
        <v>340007</v>
      </c>
    </row>
    <row r="225" spans="1:4" x14ac:dyDescent="0.2">
      <c r="A225">
        <v>224</v>
      </c>
      <c r="B225" s="1">
        <v>43076</v>
      </c>
      <c r="C225">
        <v>4.2697000000000003</v>
      </c>
      <c r="D225">
        <v>340007</v>
      </c>
    </row>
    <row r="226" spans="1:4" x14ac:dyDescent="0.2">
      <c r="A226">
        <v>225</v>
      </c>
      <c r="B226" s="1">
        <v>43077</v>
      </c>
      <c r="C226">
        <v>4.3723000000000001</v>
      </c>
      <c r="D226">
        <v>340007</v>
      </c>
    </row>
    <row r="227" spans="1:4" x14ac:dyDescent="0.2">
      <c r="A227">
        <v>226</v>
      </c>
      <c r="B227" s="1">
        <v>43080</v>
      </c>
      <c r="C227">
        <v>4.4828000000000001</v>
      </c>
      <c r="D227">
        <v>340007</v>
      </c>
    </row>
    <row r="228" spans="1:4" x14ac:dyDescent="0.2">
      <c r="A228">
        <v>227</v>
      </c>
      <c r="B228" s="1">
        <v>43081</v>
      </c>
      <c r="C228">
        <v>4.4257999999999997</v>
      </c>
      <c r="D228">
        <v>340007</v>
      </c>
    </row>
    <row r="229" spans="1:4" x14ac:dyDescent="0.2">
      <c r="A229">
        <v>228</v>
      </c>
      <c r="B229" s="1">
        <v>43082</v>
      </c>
      <c r="C229">
        <v>4.4405999999999999</v>
      </c>
      <c r="D229">
        <v>340007</v>
      </c>
    </row>
    <row r="230" spans="1:4" x14ac:dyDescent="0.2">
      <c r="A230">
        <v>229</v>
      </c>
      <c r="B230" s="1">
        <v>43083</v>
      </c>
      <c r="C230">
        <v>4.3734000000000002</v>
      </c>
      <c r="D230">
        <v>340007</v>
      </c>
    </row>
    <row r="231" spans="1:4" x14ac:dyDescent="0.2">
      <c r="A231">
        <v>230</v>
      </c>
      <c r="B231" s="1">
        <v>43084</v>
      </c>
      <c r="C231">
        <v>4.3232999999999997</v>
      </c>
      <c r="D231">
        <v>340007</v>
      </c>
    </row>
    <row r="232" spans="1:4" x14ac:dyDescent="0.2">
      <c r="A232">
        <v>231</v>
      </c>
      <c r="B232" s="1">
        <v>43087</v>
      </c>
      <c r="C232">
        <v>4.2891000000000004</v>
      </c>
      <c r="D232">
        <v>340007</v>
      </c>
    </row>
    <row r="233" spans="1:4" x14ac:dyDescent="0.2">
      <c r="A233">
        <v>232</v>
      </c>
      <c r="B233" s="1">
        <v>43088</v>
      </c>
      <c r="C233">
        <v>4.3494999999999999</v>
      </c>
      <c r="D233">
        <v>340007</v>
      </c>
    </row>
    <row r="234" spans="1:4" x14ac:dyDescent="0.2">
      <c r="A234">
        <v>233</v>
      </c>
      <c r="B234" s="1">
        <v>43089</v>
      </c>
      <c r="C234">
        <v>4.2901999999999996</v>
      </c>
      <c r="D234">
        <v>340007</v>
      </c>
    </row>
    <row r="235" spans="1:4" x14ac:dyDescent="0.2">
      <c r="A235">
        <v>234</v>
      </c>
      <c r="B235" s="1">
        <v>43090</v>
      </c>
      <c r="C235">
        <v>4.4063999999999997</v>
      </c>
      <c r="D235">
        <v>340007</v>
      </c>
    </row>
    <row r="236" spans="1:4" x14ac:dyDescent="0.2">
      <c r="A236">
        <v>235</v>
      </c>
      <c r="B236" s="1">
        <v>43091</v>
      </c>
      <c r="C236">
        <v>4.4132999999999996</v>
      </c>
      <c r="D236">
        <v>340007</v>
      </c>
    </row>
    <row r="237" spans="1:4" x14ac:dyDescent="0.2">
      <c r="A237">
        <v>236</v>
      </c>
      <c r="B237" s="1">
        <v>43027</v>
      </c>
      <c r="C237">
        <v>3931.25</v>
      </c>
      <c r="D237" t="s">
        <v>3</v>
      </c>
    </row>
    <row r="238" spans="1:4" x14ac:dyDescent="0.2">
      <c r="A238">
        <v>237</v>
      </c>
      <c r="B238" s="1">
        <v>43028</v>
      </c>
      <c r="C238">
        <v>3926.85</v>
      </c>
      <c r="D238" t="s">
        <v>3</v>
      </c>
    </row>
    <row r="239" spans="1:4" x14ac:dyDescent="0.2">
      <c r="A239">
        <v>238</v>
      </c>
      <c r="B239" s="1">
        <v>43031</v>
      </c>
      <c r="C239">
        <v>3930.8</v>
      </c>
      <c r="D239" t="s">
        <v>3</v>
      </c>
    </row>
    <row r="240" spans="1:4" x14ac:dyDescent="0.2">
      <c r="A240">
        <v>239</v>
      </c>
      <c r="B240" s="1">
        <v>43032</v>
      </c>
      <c r="C240">
        <v>3959.4</v>
      </c>
      <c r="D240" t="s">
        <v>3</v>
      </c>
    </row>
    <row r="241" spans="1:4" x14ac:dyDescent="0.2">
      <c r="A241">
        <v>240</v>
      </c>
      <c r="B241" s="1">
        <v>43033</v>
      </c>
      <c r="C241">
        <v>3976.95</v>
      </c>
      <c r="D241" t="s">
        <v>3</v>
      </c>
    </row>
    <row r="242" spans="1:4" x14ac:dyDescent="0.2">
      <c r="A242">
        <v>241</v>
      </c>
      <c r="B242" s="1">
        <v>43034</v>
      </c>
      <c r="C242">
        <v>3993.58</v>
      </c>
      <c r="D242" t="s">
        <v>3</v>
      </c>
    </row>
    <row r="243" spans="1:4" x14ac:dyDescent="0.2">
      <c r="A243">
        <v>242</v>
      </c>
      <c r="B243" s="1">
        <v>43035</v>
      </c>
      <c r="C243">
        <v>4021.97</v>
      </c>
      <c r="D243" t="s">
        <v>3</v>
      </c>
    </row>
    <row r="244" spans="1:4" x14ac:dyDescent="0.2">
      <c r="A244">
        <v>243</v>
      </c>
      <c r="B244" s="1">
        <v>43038</v>
      </c>
      <c r="C244">
        <v>4009.72</v>
      </c>
      <c r="D244" t="s">
        <v>3</v>
      </c>
    </row>
    <row r="245" spans="1:4" x14ac:dyDescent="0.2">
      <c r="A245">
        <v>244</v>
      </c>
      <c r="B245" s="1">
        <v>43039</v>
      </c>
      <c r="C245">
        <v>4006.72</v>
      </c>
      <c r="D245" t="s">
        <v>3</v>
      </c>
    </row>
    <row r="246" spans="1:4" x14ac:dyDescent="0.2">
      <c r="A246">
        <v>245</v>
      </c>
      <c r="B246" s="1">
        <v>43040</v>
      </c>
      <c r="C246">
        <v>3996.62</v>
      </c>
      <c r="D246" t="s">
        <v>3</v>
      </c>
    </row>
    <row r="247" spans="1:4" x14ac:dyDescent="0.2">
      <c r="A247">
        <v>246</v>
      </c>
      <c r="B247" s="1">
        <v>43041</v>
      </c>
      <c r="C247">
        <v>3997.13</v>
      </c>
      <c r="D247" t="s">
        <v>3</v>
      </c>
    </row>
    <row r="248" spans="1:4" x14ac:dyDescent="0.2">
      <c r="A248">
        <v>247</v>
      </c>
      <c r="B248" s="1">
        <v>43042</v>
      </c>
      <c r="C248">
        <v>3992.7</v>
      </c>
      <c r="D248" t="s">
        <v>3</v>
      </c>
    </row>
    <row r="249" spans="1:4" x14ac:dyDescent="0.2">
      <c r="A249">
        <v>248</v>
      </c>
      <c r="B249" s="1">
        <v>43045</v>
      </c>
      <c r="C249">
        <v>4020.89</v>
      </c>
      <c r="D249" t="s">
        <v>3</v>
      </c>
    </row>
    <row r="250" spans="1:4" x14ac:dyDescent="0.2">
      <c r="A250">
        <v>249</v>
      </c>
      <c r="B250" s="1">
        <v>43046</v>
      </c>
      <c r="C250">
        <v>4054.25</v>
      </c>
      <c r="D250" t="s">
        <v>3</v>
      </c>
    </row>
    <row r="251" spans="1:4" x14ac:dyDescent="0.2">
      <c r="A251">
        <v>250</v>
      </c>
      <c r="B251" s="1">
        <v>43047</v>
      </c>
      <c r="C251">
        <v>4048.01</v>
      </c>
      <c r="D251" t="s">
        <v>3</v>
      </c>
    </row>
    <row r="252" spans="1:4" x14ac:dyDescent="0.2">
      <c r="A252">
        <v>251</v>
      </c>
      <c r="B252" s="1">
        <v>43048</v>
      </c>
      <c r="C252">
        <v>4075.9</v>
      </c>
      <c r="D252" t="s">
        <v>3</v>
      </c>
    </row>
    <row r="253" spans="1:4" x14ac:dyDescent="0.2">
      <c r="A253">
        <v>252</v>
      </c>
      <c r="B253" s="1">
        <v>43049</v>
      </c>
      <c r="C253">
        <v>4111.91</v>
      </c>
      <c r="D253" t="s">
        <v>3</v>
      </c>
    </row>
    <row r="254" spans="1:4" x14ac:dyDescent="0.2">
      <c r="A254">
        <v>253</v>
      </c>
      <c r="B254" s="1">
        <v>43052</v>
      </c>
      <c r="C254">
        <v>4128.07</v>
      </c>
      <c r="D254" t="s">
        <v>3</v>
      </c>
    </row>
    <row r="255" spans="1:4" x14ac:dyDescent="0.2">
      <c r="A255">
        <v>254</v>
      </c>
      <c r="B255" s="1">
        <v>43053</v>
      </c>
      <c r="C255">
        <v>4099.3500000000004</v>
      </c>
      <c r="D255" t="s">
        <v>3</v>
      </c>
    </row>
    <row r="256" spans="1:4" x14ac:dyDescent="0.2">
      <c r="A256">
        <v>255</v>
      </c>
      <c r="B256" s="1">
        <v>43054</v>
      </c>
      <c r="C256">
        <v>4073.67</v>
      </c>
      <c r="D256" t="s">
        <v>3</v>
      </c>
    </row>
    <row r="257" spans="1:4" x14ac:dyDescent="0.2">
      <c r="A257">
        <v>256</v>
      </c>
      <c r="B257" s="1">
        <v>43055</v>
      </c>
      <c r="C257">
        <v>4105.01</v>
      </c>
      <c r="D257" t="s">
        <v>3</v>
      </c>
    </row>
    <row r="258" spans="1:4" x14ac:dyDescent="0.2">
      <c r="A258">
        <v>257</v>
      </c>
      <c r="B258" s="1">
        <v>43056</v>
      </c>
      <c r="C258">
        <v>4120.8500000000004</v>
      </c>
      <c r="D258" t="s">
        <v>3</v>
      </c>
    </row>
    <row r="259" spans="1:4" x14ac:dyDescent="0.2">
      <c r="A259">
        <v>258</v>
      </c>
      <c r="B259" s="1">
        <v>43059</v>
      </c>
      <c r="C259">
        <v>4143.83</v>
      </c>
      <c r="D259" t="s">
        <v>3</v>
      </c>
    </row>
    <row r="260" spans="1:4" x14ac:dyDescent="0.2">
      <c r="A260">
        <v>259</v>
      </c>
      <c r="B260" s="1">
        <v>43060</v>
      </c>
      <c r="C260">
        <v>4217.7</v>
      </c>
      <c r="D260" t="s">
        <v>3</v>
      </c>
    </row>
    <row r="261" spans="1:4" x14ac:dyDescent="0.2">
      <c r="A261">
        <v>260</v>
      </c>
      <c r="B261" s="1">
        <v>43061</v>
      </c>
      <c r="C261">
        <v>4227.57</v>
      </c>
      <c r="D261" t="s">
        <v>3</v>
      </c>
    </row>
    <row r="262" spans="1:4" x14ac:dyDescent="0.2">
      <c r="A262">
        <v>261</v>
      </c>
      <c r="B262" s="1">
        <v>43062</v>
      </c>
      <c r="C262">
        <v>4102.3999999999996</v>
      </c>
      <c r="D262" t="s">
        <v>3</v>
      </c>
    </row>
    <row r="263" spans="1:4" x14ac:dyDescent="0.2">
      <c r="A263">
        <v>262</v>
      </c>
      <c r="B263" s="1">
        <v>43063</v>
      </c>
      <c r="C263">
        <v>4104.2</v>
      </c>
      <c r="D263" t="s">
        <v>3</v>
      </c>
    </row>
    <row r="264" spans="1:4" x14ac:dyDescent="0.2">
      <c r="A264">
        <v>263</v>
      </c>
      <c r="B264" s="1">
        <v>43066</v>
      </c>
      <c r="C264">
        <v>4049.95</v>
      </c>
      <c r="D264" t="s">
        <v>3</v>
      </c>
    </row>
    <row r="265" spans="1:4" x14ac:dyDescent="0.2">
      <c r="A265">
        <v>264</v>
      </c>
      <c r="B265" s="1">
        <v>43067</v>
      </c>
      <c r="C265">
        <v>4055.82</v>
      </c>
      <c r="D265" t="s">
        <v>3</v>
      </c>
    </row>
    <row r="266" spans="1:4" x14ac:dyDescent="0.2">
      <c r="A266">
        <v>265</v>
      </c>
      <c r="B266" s="1">
        <v>43068</v>
      </c>
      <c r="C266">
        <v>4053.75</v>
      </c>
      <c r="D266" t="s">
        <v>3</v>
      </c>
    </row>
    <row r="267" spans="1:4" x14ac:dyDescent="0.2">
      <c r="A267">
        <v>266</v>
      </c>
      <c r="B267" s="1">
        <v>43069</v>
      </c>
      <c r="C267">
        <v>4006.1</v>
      </c>
      <c r="D267" t="s">
        <v>3</v>
      </c>
    </row>
    <row r="268" spans="1:4" x14ac:dyDescent="0.2">
      <c r="A268">
        <v>267</v>
      </c>
      <c r="B268" s="1">
        <v>43070</v>
      </c>
      <c r="C268">
        <v>3998.14</v>
      </c>
      <c r="D268" t="s">
        <v>3</v>
      </c>
    </row>
    <row r="269" spans="1:4" x14ac:dyDescent="0.2">
      <c r="A269">
        <v>268</v>
      </c>
      <c r="B269" s="1">
        <v>43073</v>
      </c>
      <c r="C269">
        <v>4018.86</v>
      </c>
      <c r="D269" t="s">
        <v>3</v>
      </c>
    </row>
    <row r="270" spans="1:4" x14ac:dyDescent="0.2">
      <c r="A270">
        <v>269</v>
      </c>
      <c r="B270" s="1">
        <v>43074</v>
      </c>
      <c r="C270">
        <v>4040.17</v>
      </c>
      <c r="D270" t="s">
        <v>3</v>
      </c>
    </row>
    <row r="271" spans="1:4" x14ac:dyDescent="0.2">
      <c r="A271">
        <v>270</v>
      </c>
      <c r="B271" s="1">
        <v>43075</v>
      </c>
      <c r="C271">
        <v>4015.82</v>
      </c>
      <c r="D271" t="s">
        <v>3</v>
      </c>
    </row>
    <row r="272" spans="1:4" x14ac:dyDescent="0.2">
      <c r="A272">
        <v>271</v>
      </c>
      <c r="B272" s="1">
        <v>43076</v>
      </c>
      <c r="C272">
        <v>3971.06</v>
      </c>
      <c r="D272" t="s">
        <v>3</v>
      </c>
    </row>
    <row r="273" spans="1:4" x14ac:dyDescent="0.2">
      <c r="A273">
        <v>272</v>
      </c>
      <c r="B273" s="1">
        <v>43077</v>
      </c>
      <c r="C273">
        <v>4003.38</v>
      </c>
      <c r="D273" t="s">
        <v>3</v>
      </c>
    </row>
    <row r="274" spans="1:4" x14ac:dyDescent="0.2">
      <c r="A274">
        <v>273</v>
      </c>
      <c r="B274" s="1">
        <v>43080</v>
      </c>
      <c r="C274">
        <v>4069.5</v>
      </c>
      <c r="D274" t="s">
        <v>3</v>
      </c>
    </row>
    <row r="275" spans="1:4" x14ac:dyDescent="0.2">
      <c r="A275">
        <v>274</v>
      </c>
      <c r="B275" s="1">
        <v>43081</v>
      </c>
      <c r="C275">
        <v>4016.02</v>
      </c>
      <c r="D275" t="s">
        <v>3</v>
      </c>
    </row>
    <row r="276" spans="1:4" x14ac:dyDescent="0.2">
      <c r="A276">
        <v>275</v>
      </c>
      <c r="B276" s="1">
        <v>43082</v>
      </c>
      <c r="C276">
        <v>4050.09</v>
      </c>
      <c r="D276" t="s">
        <v>3</v>
      </c>
    </row>
    <row r="277" spans="1:4" x14ac:dyDescent="0.2">
      <c r="A277">
        <v>276</v>
      </c>
      <c r="B277" s="1">
        <v>43083</v>
      </c>
      <c r="C277">
        <v>4026.15</v>
      </c>
      <c r="D277" t="s">
        <v>3</v>
      </c>
    </row>
    <row r="278" spans="1:4" x14ac:dyDescent="0.2">
      <c r="A278">
        <v>277</v>
      </c>
      <c r="B278" s="1">
        <v>43084</v>
      </c>
      <c r="C278">
        <v>3980.86</v>
      </c>
      <c r="D278" t="s">
        <v>3</v>
      </c>
    </row>
    <row r="279" spans="1:4" x14ac:dyDescent="0.2">
      <c r="A279">
        <v>278</v>
      </c>
      <c r="B279" s="1">
        <v>43087</v>
      </c>
      <c r="C279">
        <v>3985.29</v>
      </c>
      <c r="D279" t="s">
        <v>3</v>
      </c>
    </row>
    <row r="280" spans="1:4" x14ac:dyDescent="0.2">
      <c r="A280">
        <v>279</v>
      </c>
      <c r="B280" s="1">
        <v>43088</v>
      </c>
      <c r="C280">
        <v>4035.33</v>
      </c>
      <c r="D280" t="s">
        <v>3</v>
      </c>
    </row>
    <row r="281" spans="1:4" x14ac:dyDescent="0.2">
      <c r="A281">
        <v>280</v>
      </c>
      <c r="B281" s="1">
        <v>43089</v>
      </c>
      <c r="C281">
        <v>4030.49</v>
      </c>
      <c r="D281" t="s">
        <v>3</v>
      </c>
    </row>
    <row r="282" spans="1:4" x14ac:dyDescent="0.2">
      <c r="A282">
        <v>281</v>
      </c>
      <c r="B282" s="1">
        <v>43090</v>
      </c>
      <c r="C282">
        <v>4067.85</v>
      </c>
      <c r="D282" t="s">
        <v>3</v>
      </c>
    </row>
    <row r="283" spans="1:4" x14ac:dyDescent="0.2">
      <c r="A283">
        <v>282</v>
      </c>
      <c r="B283" s="1">
        <v>43091</v>
      </c>
      <c r="C283">
        <v>4054.6</v>
      </c>
      <c r="D283" t="s">
        <v>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yunan</dc:creator>
  <cp:lastModifiedBy>yunan</cp:lastModifiedBy>
  <dcterms:created xsi:type="dcterms:W3CDTF">2018-01-14T01:58:45Z</dcterms:created>
  <dcterms:modified xsi:type="dcterms:W3CDTF">2018-01-14T05:21:37Z</dcterms:modified>
</cp:coreProperties>
</file>