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<sst xmlns="http://schemas.openxmlformats.org/spreadsheetml/2006/main" count="1365" uniqueCount="1229">
  <si>
    <t>admin</t>
  </si>
  <si>
    <t>diag</t>
  </si>
  <si>
    <t>réaménage</t>
  </si>
  <si>
    <t>nuissance</t>
  </si>
  <si>
    <t>industriel</t>
  </si>
  <si>
    <t>neutre</t>
  </si>
  <si>
    <t>rap</t>
  </si>
  <si>
    <t>depol</t>
  </si>
  <si>
    <t>prec</t>
  </si>
  <si>
    <t>nuis</t>
  </si>
  <si>
    <t>f-mesure</t>
  </si>
  <si>
    <t>indus</t>
  </si>
  <si>
    <t>Total</t>
  </si>
  <si>
    <t>apprendre sur les formes fréquent et tester sur les formes fléchies (list chuanming)</t>
  </si>
  <si>
    <t>Code</t>
  </si>
  <si>
    <t>Nombre d’occurrences des déclencheurs dans le corpus</t>
  </si>
  <si>
    <t>Précision</t>
  </si>
  <si>
    <t>Rappel</t>
  </si>
  <si>
    <t>F-mesure</t>
  </si>
  <si>
    <t>entraîné sur liste catherine et tester sur les nouveaux termes fréquent</t>
  </si>
  <si>
    <t>Nombre d’occurrences des déclencheurs dans le corpus de test</t>
  </si>
  <si>
    <t>nuisance</t>
  </si>
  <si>
    <t>entraîné sur liste catherine et tester sur les formes fléchies de Catherine</t>
  </si>
  <si>
    <t>Nombre d’occurrences des déclencheurs dans le corpus d'apprentissage</t>
  </si>
  <si>
    <t>listes des testes</t>
  </si>
  <si>
    <t>fadmin=['imposant','signé','réglementé','demandant',]#1</t>
  </si>
  <si>
    <t>fdiag=["évaluation",'surveillance','inspection']</t>
  </si>
  <si>
    <t>fdepol=['réhabilitation',"démantèlement", "dépolluer",]</t>
  </si>
  <si>
    <t>fnuis=["explosion",'destruction',"pollués"]#3</t>
  </si>
  <si>
    <t>findus=['acheté',"fermeture","occupe","construction",'terrassement','production']#4</t>
  </si>
  <si>
    <t>#fnuisance=["explosion",'destruction',"pollués"]#3</t>
  </si>
  <si>
    <t>#dtreatment=["évaluation",'réhabilitation','évaluation','surveillance','inspection' ]#2</t>
  </si>
  <si>
    <t>fneutre=["achevés",'faite','prise','commencé']#0</t>
  </si>
  <si>
    <t>liste d'entraînement cath</t>
  </si>
  <si>
    <t>tdepol = ["démanteler", "démantèlement", "dépolluer", "dépollution", "éliminer", "élimination", "enlever", "enlèvement", "évacuer", "évacuation", "excaver", "excavation", "mettre en sécurité", "mise en sécurité", "pomper", "pompage", "réaménager", "réaménagement", "réhabiliter", "réhabilitation", "remettre en état", "remise en état", "traiter", "traitement"]</t>
  </si>
  <si>
    <t>liste dong</t>
  </si>
  <si>
    <t>tdepol = ['réaménagement',  "évacuation", "évacuées", 'dépollution']</t>
  </si>
  <si>
    <t>les 100 formes de déclencheurs par catégories</t>
  </si>
  <si>
    <t>('prescrit', 1285),</t>
  </si>
  <si>
    <t>('campagnes', 1044),</t>
  </si>
  <si>
    <t>('sécurité', 1062),</t>
  </si>
  <si>
    <t>('sols', 2384),</t>
  </si>
  <si>
    <t>('exploité', 1115),</t>
  </si>
  <si>
    <t>('réalisés', 2357),</t>
  </si>
  <si>
    <t>('demandé', 767),</t>
  </si>
  <si>
    <t>('approfondi', 713),</t>
  </si>
  <si>
    <t>('d’', 340),</t>
  </si>
  <si>
    <t>('sol', 598),</t>
  </si>
  <si>
    <t>('opérations', 701),</t>
  </si>
  <si>
    <t>('réalisée', 2049),</t>
  </si>
  <si>
    <t>('signé', 765),</t>
  </si>
  <si>
    <t>('informé', 352),</t>
  </si>
  <si>
    <t>('évacués', 329),</t>
  </si>
  <si>
    <t>('risques', 487),</t>
  </si>
  <si>
    <t>('cessé', 635),</t>
  </si>
  <si>
    <t>('réalisées', 1703),</t>
  </si>
  <si>
    <t>('imposé', 510),</t>
  </si>
  <si>
    <t>('hiérarchiser', 288),</t>
  </si>
  <si>
    <t>('évacuées', 268),</t>
  </si>
  <si>
    <t>('terres', 397),</t>
  </si>
  <si>
    <t>('accueilli', 481),</t>
  </si>
  <si>
    <t>('pris', 821),</t>
  </si>
  <si>
    <t>('impose', 462),</t>
  </si>
  <si>
    <t>('hiér', 286),</t>
  </si>
  <si>
    <t>('de', 223),</t>
  </si>
  <si>
    <t>('eaux', 142),</t>
  </si>
  <si>
    <t>('ation', 384),</t>
  </si>
  <si>
    <t>('remis', 805),</t>
  </si>
  <si>
    <t>('autorisée', 395),</t>
  </si>
  <si>
    <t>('demeure', 273),</t>
  </si>
  <si>
    <t>('réh', 215),</t>
  </si>
  <si>
    <t>('pollué', 99),</t>
  </si>
  <si>
    <t>('bâtiments', 283),</t>
  </si>
  <si>
    <t>('fait', 642),</t>
  </si>
  <si>
    <t>('imposant', 363),</t>
  </si>
  <si>
    <t>('eu', 264),</t>
  </si>
  <si>
    <t>('d’un', 212),</t>
  </si>
  <si>
    <t>('puits', 93),</t>
  </si>
  <si>
    <t>('déclaré', 278),</t>
  </si>
  <si>
    <t>('œuvre', 607),</t>
  </si>
  <si>
    <t>('délivré', 275),</t>
  </si>
  <si>
    <t>('s', 255),</t>
  </si>
  <si>
    <t>('traitées', 211),</t>
  </si>
  <si>
    <t>('fouilles', 83),</t>
  </si>
  <si>
    <t>('implanté', 271),</t>
  </si>
  <si>
    <t>('lieu', 531),</t>
  </si>
  <si>
    <t>('imposée', 262),</t>
  </si>
  <si>
    <t>('procédé', 252),</t>
  </si>
  <si>
    <t>('déce', 204),</t>
  </si>
  <si>
    <t>('fouille', 71),</t>
  </si>
  <si>
    <t>('courrier', 255),</t>
  </si>
  <si>
    <t>('effectué', 529),</t>
  </si>
  <si>
    <t>('déposé', 247),</t>
  </si>
  <si>
    <t>('débuté', 246),</t>
  </si>
  <si>
    <t>('fait', 197),</t>
  </si>
  <si>
    <t>('produits', 69),</t>
  </si>
  <si>
    <t>('terrains', 252),</t>
  </si>
  <si>
    <t>('effectuées', 521),</t>
  </si>
  <si>
    <t>('demandée', 198),</t>
  </si>
  <si>
    <t>('notifié', 194),</t>
  </si>
  <si>
    <t>('eu', 192),</t>
  </si>
  <si>
    <t>('m', 69),</t>
  </si>
  <si>
    <t>('implantée', 231),</t>
  </si>
  <si>
    <t>('effectuée', 520),</t>
  </si>
  <si>
    <t>('arrêtée', 191),</t>
  </si>
  <si>
    <t>('constaté', 164),</t>
  </si>
  <si>
    <t>('excavées', 171),</t>
  </si>
  <si>
    <t>('milieux', 63),</t>
  </si>
  <si>
    <t>('occupé', 217),</t>
  </si>
  <si>
    <t>('effectués', 486),</t>
  </si>
  <si>
    <t>('proposé', 176),</t>
  </si>
  <si>
    <t>('en', 163),</t>
  </si>
  <si>
    <t>('éliminés', 151),</t>
  </si>
  <si>
    <t>('terrains', 62),</t>
  </si>
  <si>
    <t>('décidé', 176),</t>
  </si>
  <si>
    <t>('menées', 468),</t>
  </si>
  <si>
    <t>('récole', 144),</t>
  </si>
  <si>
    <t>('risques', 147),</t>
  </si>
  <si>
    <t>('polluées', 143),</t>
  </si>
  <si>
    <t>('impacté', 59),</t>
  </si>
  <si>
    <t>('utilisé', 174),</t>
  </si>
  <si>
    <t>('mises', 310),</t>
  </si>
  <si>
    <t>('fourni', 135),</t>
  </si>
  <si>
    <t>('contrôles', 146),</t>
  </si>
  <si>
    <t>('d’une', 138),</t>
  </si>
  <si>
    <t>('conduit', 58),</t>
  </si>
  <si>
    <t>('terres', 165),</t>
  </si>
  <si>
    <t>('menée', 242),</t>
  </si>
  <si>
    <t>('autorisées', 115),</t>
  </si>
  <si>
    <t>('complété', 130),</t>
  </si>
  <si>
    <t>('cuves', 138),</t>
  </si>
  <si>
    <t>('risque', 58),</t>
  </si>
  <si>
    <t>('installés', 164),</t>
  </si>
  <si>
    <t>('jour', 237),</t>
  </si>
  <si>
    <t>('fixé', 100),</t>
  </si>
  <si>
    <t>('implantés', 125),</t>
  </si>
  <si>
    <t>('évacué', 135),</t>
  </si>
  <si>
    <t>('impacts', 55),</t>
  </si>
  <si>
    <t>('vendu', 163),</t>
  </si>
  <si>
    <t>('repris', 230),</t>
  </si>
  <si>
    <t>('sollicité', 90),</t>
  </si>
  <si>
    <t>('dressé', 118),</t>
  </si>
  <si>
    <t>('identifiées', 134),</t>
  </si>
  <si>
    <t>('environnemental', 53),</t>
  </si>
  <si>
    <t>('exercée', 155),</t>
  </si>
  <si>
    <t>('prises', 174),</t>
  </si>
  <si>
    <t>('demandées', 86),</t>
  </si>
  <si>
    <t>('rembl', 104),</t>
  </si>
  <si>
    <t>('neut', 129),</t>
  </si>
  <si>
    <t>('polluants', 43),</t>
  </si>
  <si>
    <t>('propriétaire', 153),</t>
  </si>
  <si>
    <t>('procéder', 165),</t>
  </si>
  <si>
    <t>('communiqué', 83),</t>
  </si>
  <si>
    <t>('émis', 101),</t>
  </si>
  <si>
    <t>('requal', 128),</t>
  </si>
  <si>
    <t>('zone', 42),</t>
  </si>
  <si>
    <t>('eaux', 150),</t>
  </si>
  <si>
    <t>('menés', 164),</t>
  </si>
  <si>
    <t>('permis', 83),</t>
  </si>
  <si>
    <t>('classé', 100),</t>
  </si>
  <si>
    <t>('envoyées', 126),</t>
  </si>
  <si>
    <t>('pu', 42),</t>
  </si>
  <si>
    <t>('déclarée', 141),</t>
  </si>
  <si>
    <t>('cours', 149),</t>
  </si>
  <si>
    <t>('transmises', 78),</t>
  </si>
  <si>
    <t>('identifiée', 95),</t>
  </si>
  <si>
    <t>('restrictions', 123),</t>
  </si>
  <si>
    <t>('matériaux', 40),</t>
  </si>
  <si>
    <t>('sols', 139),</t>
  </si>
  <si>
    <t>('profondeur', 148),</t>
  </si>
  <si>
    <t>('donné', 76),</t>
  </si>
  <si>
    <t>('identifiés', 94),</t>
  </si>
  <si>
    <t>('sols', 119),</t>
  </si>
  <si>
    <t>('terrain', 34),</t>
  </si>
  <si>
    <t>('exploite', 137),</t>
  </si>
  <si>
    <t>('oeuvre', 140),</t>
  </si>
  <si>
    <t>('prescriptions', 73),</t>
  </si>
  <si>
    <t>('entrepris', 93),</t>
  </si>
  <si>
    <t>('détectée', 113),</t>
  </si>
  <si>
    <t>('modifications', 33),</t>
  </si>
  <si>
    <t>('bâtiment', 120),</t>
  </si>
  <si>
    <t>('remises', 127),</t>
  </si>
  <si>
    <t>('fixe', 72),</t>
  </si>
  <si>
    <t>('d’une', 87),</t>
  </si>
  <si>
    <t>('rés', 112),</t>
  </si>
  <si>
    <t>('rétention', 33),</t>
  </si>
  <si>
    <t>('demeure', 114),</t>
  </si>
  <si>
    <t>('mené', 125),</t>
  </si>
  <si>
    <t>('transmet', 71),</t>
  </si>
  <si>
    <t>('détectée', 81),</t>
  </si>
  <si>
    <t>('caractérisation', 112),</t>
  </si>
  <si>
    <t>('constatée', 31),</t>
  </si>
  <si>
    <t>('utilisée', 114),</t>
  </si>
  <si>
    <t>('faite', 123),</t>
  </si>
  <si>
    <t>('bilan', 70),</t>
  </si>
  <si>
    <t>('rédigé', 81),</t>
  </si>
  <si>
    <t>('traités', 111),</t>
  </si>
  <si>
    <t>('augmentation', 31),</t>
  </si>
  <si>
    <t>('construite', 105),</t>
  </si>
  <si>
    <t>('prescrite', 117),</t>
  </si>
  <si>
    <t>('réglementé', 69),</t>
  </si>
  <si>
    <t>('prescrite', 81),</t>
  </si>
  <si>
    <t>('prescrite', 109),</t>
  </si>
  <si>
    <t>('modification', 31),</t>
  </si>
  <si>
    <t>('aménagements', 100),</t>
  </si>
  <si>
    <t>('dernières', 104),</t>
  </si>
  <si>
    <t>('indiqué', 68),</t>
  </si>
  <si>
    <t>('engagé', 78),</t>
  </si>
  <si>
    <t>('détectés', 107),</t>
  </si>
  <si>
    <t>('validation', 31),</t>
  </si>
  <si>
    <t>('découverte', 98),</t>
  </si>
  <si>
    <t>('compte', 103),</t>
  </si>
  <si>
    <t>('autorisant', 67),</t>
  </si>
  <si>
    <t>('chantier', 78),</t>
  </si>
  <si>
    <t>('exercées', 107),</t>
  </si>
  <si>
    <t>('rejet', 27),</t>
  </si>
  <si>
    <t>('stockage', 94),</t>
  </si>
  <si>
    <t>('placée', 100),</t>
  </si>
  <si>
    <t>('imposées', 66),</t>
  </si>
  <si>
    <t>('révélé', 76),</t>
  </si>
  <si>
    <t>('piéz', 106),</t>
  </si>
  <si>
    <t>('porté', 27),</t>
  </si>
  <si>
    <t>('construits', 94),</t>
  </si>
  <si>
    <t>('charge', 100),</t>
  </si>
  <si>
    <t>('interdit', 65),</t>
  </si>
  <si>
    <t>('identifié', 72),</t>
  </si>
  <si>
    <t>('exploitées', 100),</t>
  </si>
  <si>
    <t>('contaminé', 27),</t>
  </si>
  <si>
    <t>('de', 93),</t>
  </si>
  <si>
    <t>('service', 99),</t>
  </si>
  <si>
    <t>('exca', 62),</t>
  </si>
  <si>
    <t>('connu', 72),</t>
  </si>
  <si>
    <t>('acquis', 97),</t>
  </si>
  <si>
    <t>('qualité', 27),</t>
  </si>
  <si>
    <t>('supprimer', 89),</t>
  </si>
  <si>
    <t>('engagé', 98),</t>
  </si>
  <si>
    <t>('soumis', 62),</t>
  </si>
  <si>
    <t>('détecté', 70),</t>
  </si>
  <si>
    <t>('décont', 95),</t>
  </si>
  <si>
    <t>('eu', 25),</t>
  </si>
  <si>
    <t>('cédé', 88),</t>
  </si>
  <si>
    <t>('présenté', 92),</t>
  </si>
  <si>
    <t>('reçu', 62),</t>
  </si>
  <si>
    <t>('acté', 68),</t>
  </si>
  <si>
    <t>('exploités', 92),</t>
  </si>
  <si>
    <t>('progressivement', 25),</t>
  </si>
  <si>
    <t>('prononcée', 87),</t>
  </si>
  <si>
    <t>('situ', 86),</t>
  </si>
  <si>
    <t>('signée', 59),</t>
  </si>
  <si>
    <t>('visites', 65),</t>
  </si>
  <si>
    <t>('détectées', 92),</t>
  </si>
  <si>
    <t>('gaz', 24),</t>
  </si>
  <si>
    <t>('modification', 83),</t>
  </si>
  <si>
    <t>('rendu', 85),</t>
  </si>
  <si>
    <t>('prescrite', 58),</t>
  </si>
  <si>
    <t>('retenu', 65),</t>
  </si>
  <si>
    <t>('pollués', 88),</t>
  </si>
  <si>
    <t>('renforcé', 24),</t>
  </si>
  <si>
    <t>('utilisées', 82),</t>
  </si>
  <si>
    <t>('pié', 83),</t>
  </si>
  <si>
    <t>('rapports', 54),</t>
  </si>
  <si>
    <t>('constatée', 64),</t>
  </si>
  <si>
    <t>('éliminées', 88),</t>
  </si>
  <si>
    <t>('considéré', 23),</t>
  </si>
  <si>
    <t>('va', 79),</t>
  </si>
  <si>
    <t>('validation', 54),</t>
  </si>
  <si>
    <t>('survenu', 62),</t>
  </si>
  <si>
    <t>('démolis', 87),</t>
  </si>
  <si>
    <t>('précisé', 23),</t>
  </si>
  <si>
    <t>('jour', 77),</t>
  </si>
  <si>
    <t>('résultats', 81),</t>
  </si>
  <si>
    <t>('réalisera', 50),</t>
  </si>
  <si>
    <t>('acte', 62),</t>
  </si>
  <si>
    <t>('nappe', 86),</t>
  </si>
  <si>
    <t>('a', 21),</t>
  </si>
  <si>
    <t>('chantier', 77),</t>
  </si>
  <si>
    <t>('tenue', 81),</t>
  </si>
  <si>
    <t>('jugement', 50),</t>
  </si>
  <si>
    <t>('été', 61),</t>
  </si>
  <si>
    <t>('vidées', 85),</t>
  </si>
  <si>
    <t>('renforcée', 21),</t>
  </si>
  <si>
    <t>('service', 73),</t>
  </si>
  <si>
    <t>('engagée', 78),</t>
  </si>
  <si>
    <t>('doit', 48),</t>
  </si>
  <si>
    <t>('activités', 58),</t>
  </si>
  <si>
    <t>('pomp', 84),</t>
  </si>
  <si>
    <t>('fuites', 20),</t>
  </si>
  <si>
    <t>('activité', 73),</t>
  </si>
  <si>
    <t>('soumise', 77),</t>
  </si>
  <si>
    <t>('confi', 47),</t>
  </si>
  <si>
    <t>('déroulés', 56),</t>
  </si>
  <si>
    <t>('mesurées', 83),</t>
  </si>
  <si>
    <t>('renforcement', 20),</t>
  </si>
  <si>
    <t>('détruit', 72),</t>
  </si>
  <si>
    <t>('rendue', 77),</t>
  </si>
  <si>
    <t>('annulé', 45),</t>
  </si>
  <si>
    <t>('conduites', 56),</t>
  </si>
  <si>
    <t>('stockés', 80),</t>
  </si>
  <si>
    <t>('métaux', 20),</t>
  </si>
  <si>
    <t>('production', 71),</t>
  </si>
  <si>
    <t>('sol', 70),</t>
  </si>
  <si>
    <t>('validé', 44),</t>
  </si>
  <si>
    <t>('identifiées', 55),</t>
  </si>
  <si>
    <t>('diminution', 79),</t>
  </si>
  <si>
    <t>('zones', 19),</t>
  </si>
  <si>
    <t>('usages', 71),</t>
  </si>
  <si>
    <t>('engagés', 69),</t>
  </si>
  <si>
    <t>('adressé', 43),</t>
  </si>
  <si>
    <t>('complétée', 55),</t>
  </si>
  <si>
    <t>('transformateur', 79),</t>
  </si>
  <si>
    <t>('structures', 19),</t>
  </si>
  <si>
    <t>('utilisés', 70),</t>
  </si>
  <si>
    <t>('déroulée', 69),</t>
  </si>
  <si>
    <t>('arrêtés', 42),</t>
  </si>
  <si>
    <t>('demandés', 54),</t>
  </si>
  <si>
    <t>('investigations', 78),</t>
  </si>
  <si>
    <t>('débordement', 19),</t>
  </si>
  <si>
    <t>('destruction', 70),</t>
  </si>
  <si>
    <t>('hautes', 63),</t>
  </si>
  <si>
    <t>('de', 41),</t>
  </si>
  <si>
    <t>('procéder', 54),</t>
  </si>
  <si>
    <t>('partie', 77),</t>
  </si>
  <si>
    <t>('validé', 18),</t>
  </si>
  <si>
    <t>('projets', 67),</t>
  </si>
  <si>
    <t>('démarré', 62),</t>
  </si>
  <si>
    <t>('propose', 40),</t>
  </si>
  <si>
    <t>('essais', 53),</t>
  </si>
  <si>
    <t>('décant', 76),</t>
  </si>
  <si>
    <t>('pilote', 17),</t>
  </si>
  <si>
    <t>('futurs', 64),</t>
  </si>
  <si>
    <t>('reprises', 62),</t>
  </si>
  <si>
    <t>('envoyé', 39),</t>
  </si>
  <si>
    <t>('prescrits', 53),</t>
  </si>
  <si>
    <t>('d’analyse', 74),</t>
  </si>
  <si>
    <t>('sources', 16),</t>
  </si>
  <si>
    <t>('démoli', 64),</t>
  </si>
  <si>
    <t>('fonctionnement', 60),</t>
  </si>
  <si>
    <t>('pié', 39),</t>
  </si>
  <si>
    <t>('déterminer', 53),</t>
  </si>
  <si>
    <t>('terres', 73),</t>
  </si>
  <si>
    <t>('protection', 16),</t>
  </si>
  <si>
    <t>('produits', 63),</t>
  </si>
  <si>
    <t>('commencé', 60),</t>
  </si>
  <si>
    <t>('fixant', 35),</t>
  </si>
  <si>
    <t>('découvert', 53),</t>
  </si>
  <si>
    <t>('acté', 73),</t>
  </si>
  <si>
    <t>('constaté', 16),</t>
  </si>
  <si>
    <t>('locaux', 63),</t>
  </si>
  <si>
    <t>('lieux', 59),</t>
  </si>
  <si>
    <t>('demandant', 35),</t>
  </si>
  <si>
    <t>('adressé', 53),</t>
  </si>
  <si>
    <t>('traité', 72),</t>
  </si>
  <si>
    <t>('gestion', 15),</t>
  </si>
  <si>
    <t>('décharge', 63),</t>
  </si>
  <si>
    <t>('réception', 57),</t>
  </si>
  <si>
    <t>('compléter', 34),</t>
  </si>
  <si>
    <t>('commencé', 51),</t>
  </si>
  <si>
    <t>('enlevées', 69),</t>
  </si>
  <si>
    <t>('produit', 15),</t>
  </si>
  <si>
    <t>('d', 62),</t>
  </si>
  <si>
    <t>('conformité', 57),</t>
  </si>
  <si>
    <t>('obtenu', 33),</t>
  </si>
  <si>
    <t>('détectées', 51),</t>
  </si>
  <si>
    <t>('en', 66),</t>
  </si>
  <si>
    <t>('fermeture', 15),</t>
  </si>
  <si>
    <t>('déclare', 61),</t>
  </si>
  <si>
    <t>('déposée', 56),</t>
  </si>
  <si>
    <t>('fixés', 31),</t>
  </si>
  <si>
    <t>('vérifier', 51),</t>
  </si>
  <si>
    <t>('nettoyées', 65),</t>
  </si>
  <si>
    <t>('cuve', 15),</t>
  </si>
  <si>
    <t>('fermé', 60),</t>
  </si>
  <si>
    <t>('met', 56),</t>
  </si>
  <si>
    <t>('déposer', 31),</t>
  </si>
  <si>
    <t>('signé', 51),</t>
  </si>
  <si>
    <t>('enlevés', 65),</t>
  </si>
  <si>
    <t>('peintures', 14),</t>
  </si>
  <si>
    <t>('racheté', 60),</t>
  </si>
  <si>
    <t>('produit', 55),</t>
  </si>
  <si>
    <t>('encadré', 31),</t>
  </si>
  <si>
    <t>('programme', 50),</t>
  </si>
  <si>
    <t>('réa', 64),</t>
  </si>
  <si>
    <t>('incidents', 14),</t>
  </si>
  <si>
    <t>('transfert', 57),</t>
  </si>
  <si>
    <t>('maintien', 55),</t>
  </si>
  <si>
    <t>('porté', 30),</t>
  </si>
  <si>
    <t>('ment', 50),</t>
  </si>
  <si>
    <t>('r)', 63),</t>
  </si>
  <si>
    <t>('définition', 14),</t>
  </si>
  <si>
    <t>('faire', 55),</t>
  </si>
  <si>
    <t>('ées', 54),</t>
  </si>
  <si>
    <t>('demandes', 29),</t>
  </si>
  <si>
    <t>('notification', 49),</t>
  </si>
  <si>
    <t>('crivant', 63),</t>
  </si>
  <si>
    <t>('constitué', 13),</t>
  </si>
  <si>
    <t>('informe', 55),</t>
  </si>
  <si>
    <t>('intervenue', 54),</t>
  </si>
  <si>
    <t>('permettant', 29),</t>
  </si>
  <si>
    <t>('clôturé', 48),</t>
  </si>
  <si>
    <t>('cavée', 63),</t>
  </si>
  <si>
    <t>('dépassement', 13),</t>
  </si>
  <si>
    <t>('orienté', 53),</t>
  </si>
  <si>
    <t>('démarrage', 54),</t>
  </si>
  <si>
    <t>('identifié', 29),</t>
  </si>
  <si>
    <t>('démarche', 47),</t>
  </si>
  <si>
    <t>('traitée', 62),</t>
  </si>
  <si>
    <t>('e', 13),</t>
  </si>
  <si>
    <t>('friche', 52),</t>
  </si>
  <si>
    <t>('soumis', 53),</t>
  </si>
  <si>
    <t>('notifié', 28),</t>
  </si>
  <si>
    <t>('informée', 46),</t>
  </si>
  <si>
    <t>('l’application', 61),</t>
  </si>
  <si>
    <t>('retrouvés', 13),</t>
  </si>
  <si>
    <t>('profondeur', 50),</t>
  </si>
  <si>
    <t>('stockées', 53),</t>
  </si>
  <si>
    <t>('confié', 26),</t>
  </si>
  <si>
    <t>('détectés', 46),</t>
  </si>
  <si>
    <t>('récupérés', 60),</t>
  </si>
  <si>
    <t>('finalisé', 13),</t>
  </si>
  <si>
    <t>('créer', 50),</t>
  </si>
  <si>
    <t>('créée', 53),</t>
  </si>
  <si>
    <t>('fixer', 25),</t>
  </si>
  <si>
    <t>('rés', 46),</t>
  </si>
  <si>
    <t>('zone', 60),</t>
  </si>
  <si>
    <t>('validée', 13),</t>
  </si>
  <si>
    <t>('vendue', 50),</t>
  </si>
  <si>
    <t>('évidence', 51),</t>
  </si>
  <si>
    <t>('complété', 25),</t>
  </si>
  <si>
    <t>('conduit', 46),</t>
  </si>
  <si>
    <t>('éliminé', 59),</t>
  </si>
  <si>
    <t>('diagnostics', 13),</t>
  </si>
  <si>
    <t>('extension', 49),</t>
  </si>
  <si>
    <t>('conduite', 51),</t>
  </si>
  <si>
    <t>('dépose', 24),</t>
  </si>
  <si>
    <t>('envoyés', 46),</t>
  </si>
  <si>
    <t>('arrêtées', 59),</t>
  </si>
  <si>
    <t>('concentration', 13),</t>
  </si>
  <si>
    <t>('clôture', 49),</t>
  </si>
  <si>
    <t>('réalisant', 50),</t>
  </si>
  <si>
    <t>('modification', 24),</t>
  </si>
  <si>
    <t>('prononcé', 45),</t>
  </si>
  <si>
    <t>('destination', 58),</t>
  </si>
  <si>
    <t>('contenu', 13),</t>
  </si>
  <si>
    <t>('occupée', 49),</t>
  </si>
  <si>
    <t>('nouveau', 49),</t>
  </si>
  <si>
    <t>('valider', 24),</t>
  </si>
  <si>
    <t>('atteint', 45),</t>
  </si>
  <si>
    <t>('vand', 58),</t>
  </si>
  <si>
    <t>('crue', 13),</t>
  </si>
  <si>
    <t>('vendus', 48),</t>
  </si>
  <si>
    <t>('faites', 49),</t>
  </si>
  <si>
    <t>('encadrant', 23),</t>
  </si>
  <si>
    <t>('actions', 45),</t>
  </si>
  <si>
    <t>('impactée', 58),</t>
  </si>
  <si>
    <t>('ponctuelle', 12),</t>
  </si>
  <si>
    <t>('procédure', 48),</t>
  </si>
  <si>
    <t>('classé', 49),</t>
  </si>
  <si>
    <t>('confiée', 23),</t>
  </si>
  <si>
    <t>('pv', 43),</t>
  </si>
  <si>
    <t>('adressé', 58),</t>
  </si>
  <si>
    <t>('perte', 12),</t>
  </si>
  <si>
    <t>('fonctionnement', 47),</t>
  </si>
  <si>
    <t>('complétée', 48),</t>
  </si>
  <si>
    <t>('stoppé', 22),</t>
  </si>
  <si>
    <t>('réh', 43),</t>
  </si>
  <si>
    <t>('filières', 56),</t>
  </si>
  <si>
    <t>('terre', 12),</t>
  </si>
  <si>
    <t>('jugement', 47),</t>
  </si>
  <si>
    <t>('cas', 47),</t>
  </si>
  <si>
    <t>('prescrivant', 22),</t>
  </si>
  <si>
    <t>('achevé', 42),</t>
  </si>
  <si>
    <t>('reconnaissance', 54),</t>
  </si>
  <si>
    <t>('émis', 11),</t>
  </si>
  <si>
    <t>('limiter', 46),</t>
  </si>
  <si>
    <t>('nécessité', 47),</t>
  </si>
  <si>
    <t>('parvenir', 22),</t>
  </si>
  <si>
    <t>('à', 42),</t>
  </si>
  <si>
    <t>('forages', 54),</t>
  </si>
  <si>
    <t>('voie', 11),</t>
  </si>
  <si>
    <t>('bénéficié', 46),</t>
  </si>
  <si>
    <t>('devenue', 46),</t>
  </si>
  <si>
    <t>('liquidateur', 21),</t>
  </si>
  <si>
    <t>('milieux', 41),</t>
  </si>
  <si>
    <t>('retirées', 54),</t>
  </si>
  <si>
    <t>('démarré', 11),</t>
  </si>
  <si>
    <t>('évidence', 46),</t>
  </si>
  <si>
    <t>('sols', 45),</t>
  </si>
  <si>
    <t>('stopper', 21),</t>
  </si>
  <si>
    <t>('fournis', 41),</t>
  </si>
  <si>
    <t>('d’activité', 54),</t>
  </si>
  <si>
    <t>('surface', 10),</t>
  </si>
  <si>
    <t>('portant', 42),</t>
  </si>
  <si>
    <t>('engagées', 42),</t>
  </si>
  <si>
    <t>('récé', 21),</t>
  </si>
  <si>
    <t>('mètres', 41),</t>
  </si>
  <si>
    <t>('décaissement', 53),</t>
  </si>
  <si>
    <t>('infiltration', 10),</t>
  </si>
  <si>
    <t>('cesse', 42),</t>
  </si>
  <si>
    <t>('en', 42),</t>
  </si>
  <si>
    <t>('inscrit', 19),</t>
  </si>
  <si>
    <t>('désigné', 40),</t>
  </si>
  <si>
    <t>('démolies', 51),</t>
  </si>
  <si>
    <t>('véhicules', 10),</t>
  </si>
  <si>
    <t>('constructions', 42),</t>
  </si>
  <si>
    <t>('entrepris', 42),</t>
  </si>
  <si>
    <t>('compléments', 19),</t>
  </si>
  <si>
    <t>('poursuivi', 39),</t>
  </si>
  <si>
    <t>('dépassements', 51),</t>
  </si>
  <si>
    <t>('rupture', 10),</t>
  </si>
  <si>
    <t>('mémoire', 42),</t>
  </si>
  <si>
    <t>('placé', 42),</t>
  </si>
  <si>
    <t>('accordé', 18),</t>
  </si>
  <si>
    <t>('sélectionné', 39),</t>
  </si>
  <si>
    <t>('enterrées', 51),</t>
  </si>
  <si>
    <t>('motivé', 10),</t>
  </si>
  <si>
    <t>('produit', 41),</t>
  </si>
  <si>
    <t>('nécessite', 41),</t>
  </si>
  <si>
    <t>('suspendu', 18),</t>
  </si>
  <si>
    <t>('mesurées', 38),</t>
  </si>
  <si>
    <t>('ement', 50),</t>
  </si>
  <si>
    <t>('découverte', 10),</t>
  </si>
  <si>
    <t>('fonctionné', 41),</t>
  </si>
  <si>
    <t>('levée', 41),</t>
  </si>
  <si>
    <t>('suspension', 17),</t>
  </si>
  <si>
    <t>('élaboré', 38),</t>
  </si>
  <si>
    <t>('implantées', 50),</t>
  </si>
  <si>
    <t>('minima', 10),</t>
  </si>
  <si>
    <t>('création', 40),</t>
  </si>
  <si>
    <t>('maintenue', 40),</t>
  </si>
  <si>
    <t>('donne', 17),</t>
  </si>
  <si>
    <t>('déce', 38),</t>
  </si>
  <si>
    <t>('neu', 49),</t>
  </si>
  <si>
    <t>('cartographie', 10),</t>
  </si>
  <si>
    <t>('ement', 40),</t>
  </si>
  <si>
    <t>('réalise', 40),</t>
  </si>
  <si>
    <t>('planification', 17),</t>
  </si>
  <si>
    <t>('confirmé', 37),</t>
  </si>
  <si>
    <t>('pompages', 49),</t>
  </si>
  <si>
    <t>('incident', 10),</t>
  </si>
  <si>
    <t>('occupés', 40),</t>
  </si>
  <si>
    <t>('déposées', 40),</t>
  </si>
  <si>
    <t>('délivrée', 16),</t>
  </si>
  <si>
    <t>('découvertes', 35),</t>
  </si>
  <si>
    <t>('dégazées', 49),</t>
  </si>
  <si>
    <t>('pluies', 9),</t>
  </si>
  <si>
    <t>('loué', 39),</t>
  </si>
  <si>
    <t>('permis', 39),</t>
  </si>
  <si>
    <t>('effet', 16),</t>
  </si>
  <si>
    <t>('temps', 35),</t>
  </si>
  <si>
    <t>('rejets', 49),</t>
  </si>
  <si>
    <t>('prévu', 9),</t>
  </si>
  <si>
    <t>('poursuivre', 38),</t>
  </si>
  <si>
    <t>('lancée', 39),</t>
  </si>
  <si>
    <t>('ouvert', 16),</t>
  </si>
  <si>
    <t>('la', 35),</t>
  </si>
  <si>
    <t>('conduites', 49),</t>
  </si>
  <si>
    <t>('révélé', 9),</t>
  </si>
  <si>
    <t>('vant', 38),</t>
  </si>
  <si>
    <t>('procédé', 38),</t>
  </si>
  <si>
    <t>('nommé', 15),</t>
  </si>
  <si>
    <t>('fouilles', 35),</t>
  </si>
  <si>
    <t>('achevés', 48),</t>
  </si>
  <si>
    <t>('migration', 9),</t>
  </si>
  <si>
    <t>('décision', 38),</t>
  </si>
  <si>
    <t>('fournie', 38),</t>
  </si>
  <si>
    <t>('interdiction', 15),</t>
  </si>
  <si>
    <t>('phases', 35),</t>
  </si>
  <si>
    <t>('incin', 48),</t>
  </si>
  <si>
    <t>('dangereux', 9),</t>
  </si>
  <si>
    <t>('dépassement', 37),</t>
  </si>
  <si>
    <t>('terminée', 37),</t>
  </si>
  <si>
    <t>('interdits', 15),</t>
  </si>
  <si>
    <t>('atteints', 34),</t>
  </si>
  <si>
    <t>('repris', 47),</t>
  </si>
  <si>
    <t>('charbon', 9),</t>
  </si>
  <si>
    <t>('aménagé', 37),</t>
  </si>
  <si>
    <t>('fois', 36),</t>
  </si>
  <si>
    <t>('délivrance', 15),</t>
  </si>
  <si>
    <t>('mesurée', 34),</t>
  </si>
  <si>
    <t>('exploitait', 47),</t>
  </si>
  <si>
    <t>('recensé', 9),</t>
  </si>
  <si>
    <t>('réglementée', 37),</t>
  </si>
  <si>
    <t>('lancer', 35),</t>
  </si>
  <si>
    <t>('accepté', 15),</t>
  </si>
  <si>
    <t>('chargé', 33),</t>
  </si>
  <si>
    <t>('age', 47),</t>
  </si>
  <si>
    <t>('iso', 9),</t>
  </si>
  <si>
    <t>('plantation', 35),</t>
  </si>
  <si>
    <t>('donné', 35),</t>
  </si>
  <si>
    <t>('informe', 15),</t>
  </si>
  <si>
    <t>('nouveau', 31),</t>
  </si>
  <si>
    <t>('restructuration', 47),</t>
  </si>
  <si>
    <t>('écoulement', 9),</t>
  </si>
  <si>
    <t>('lever', 34),</t>
  </si>
  <si>
    <t>('d', 34),</t>
  </si>
  <si>
    <t>('dili', 15),</t>
  </si>
  <si>
    <t>('déposés', 31),</t>
  </si>
  <si>
    <t>('réutilisé', 46),</t>
  </si>
  <si>
    <t>('inc', 9),</t>
  </si>
  <si>
    <t>('disparition', 34),</t>
  </si>
  <si>
    <t>('produits', 34),</t>
  </si>
  <si>
    <t>('condamné', 15),</t>
  </si>
  <si>
    <t>('reconnaissance', 31),</t>
  </si>
  <si>
    <t>('localisée', 46),</t>
  </si>
  <si>
    <t>('pollués', 8),</t>
  </si>
  <si>
    <t>('modifier', 34),</t>
  </si>
  <si>
    <t>('reprendre', 34),</t>
  </si>
  <si>
    <t>('complément', 14),</t>
  </si>
  <si>
    <t>('d’un', 30),</t>
  </si>
  <si>
    <t>('reçu', 46),</t>
  </si>
  <si>
    <t>('ouvrages', 8),</t>
  </si>
  <si>
    <t>('matériaux', 33),</t>
  </si>
  <si>
    <t>('pu', 34),</t>
  </si>
  <si>
    <t>('permet', 14),</t>
  </si>
  <si>
    <t>('comblé', 30),</t>
  </si>
  <si>
    <t>('d’usage', 46),</t>
  </si>
  <si>
    <t>('peinture', 8),</t>
  </si>
  <si>
    <t>('centre', 32),</t>
  </si>
  <si>
    <t>('es', 34),</t>
  </si>
  <si>
    <t>('fait', 14),</t>
  </si>
  <si>
    <t>('observée', 30),</t>
  </si>
  <si>
    <t>('d’aménagement', 46),</t>
  </si>
  <si>
    <t>('défini', 8),</t>
  </si>
  <si>
    <t>('espace', 32),</t>
  </si>
  <si>
    <t>('présente', 34),</t>
  </si>
  <si>
    <t>('interdisant', 14),</t>
  </si>
  <si>
    <t>('relevés', 30),</t>
  </si>
  <si>
    <t>('investigué', 46),</t>
  </si>
  <si>
    <t>('initial', 8),</t>
  </si>
  <si>
    <t>('travaux', 31),</t>
  </si>
  <si>
    <t>('baisse', 33),</t>
  </si>
  <si>
    <t>('désor', 14)</t>
  </si>
  <si>
    <t>('terrain', 30)</t>
  </si>
  <si>
    <t>('ification', 46)</t>
  </si>
  <si>
    <t>('pic', 8)</t>
  </si>
  <si>
    <t>('société', 31)</t>
  </si>
  <si>
    <t>('fins', 33)</t>
  </si>
  <si>
    <t>#entraîné sur lemme (1e groupe) et testé sur les formes fléchies (2e groupe)</t>
  </si>
  <si>
    <t>occurrences des déclencheurs de l'ensemble d'apprentissage</t>
  </si>
  <si>
    <t>occurrences des déclencheurs de l'ensemble de test</t>
  </si>
  <si>
    <t>précision</t>
  </si>
  <si>
    <t>rappel</t>
  </si>
  <si>
    <t>total</t>
  </si>
  <si>
    <t>#entraîné sur lemme (1e groupe) et testé sur les lemmes (2e groupe)</t>
  </si>
  <si>
    <t>#entraîné sur les formes fléchies (1e groupe) et testé sur les formes fléchie (2e groupe)</t>
  </si>
  <si>
    <t>#entraîné sur les formes fléchies (1e groupe) et testé sur les lemmes (2e groupe)</t>
  </si>
  <si>
    <t>occurrences des déclencheurs de l'ensemble de train</t>
  </si>
  <si>
    <t>('sols', 555),</t>
  </si>
  <si>
    <t>('sols', 479),</t>
  </si>
  <si>
    <t>('hiér', 288),</t>
  </si>
  <si>
    <t>('sols', 1299),</t>
  </si>
  <si>
    <t>('bâtiments', 276),</t>
  </si>
  <si>
    <t>('sécurité', 836),</t>
  </si>
  <si>
    <t>('courrier', 290),</t>
  </si>
  <si>
    <t>('hiérarchiser', 294),</t>
  </si>
  <si>
    <t>('d’', 271),</t>
  </si>
  <si>
    <t>('terres', 522),</t>
  </si>
  <si>
    <t>('débuté', 225),</t>
  </si>
  <si>
    <t>('fait', 822),</t>
  </si>
  <si>
    <t>('délivré', 268),</t>
  </si>
  <si>
    <t>('sécurité', 255),</t>
  </si>
  <si>
    <t>('réh', 183),</t>
  </si>
  <si>
    <t>('sol', 378),</t>
  </si>
  <si>
    <t>('occupé', 220),</t>
  </si>
  <si>
    <t>('œuvre', 612),</t>
  </si>
  <si>
    <t>('notifié', 209),</t>
  </si>
  <si>
    <t>('s', 206),</t>
  </si>
  <si>
    <t>('envoyées', 125),</t>
  </si>
  <si>
    <t>('contamination', 343),</t>
  </si>
  <si>
    <t>('utilisé', 169),</t>
  </si>
  <si>
    <t>('lieu', 548),</t>
  </si>
  <si>
    <t>('approfondi', 202),</t>
  </si>
  <si>
    <t>('risques', 142),</t>
  </si>
  <si>
    <t>('rés', 120),</t>
  </si>
  <si>
    <t>('impact', 98),</t>
  </si>
  <si>
    <t>('propriétaire', 160),</t>
  </si>
  <si>
    <t>('risques', 490),</t>
  </si>
  <si>
    <t>('récole', 183),</t>
  </si>
  <si>
    <t>('approfondi', 137),</t>
  </si>
  <si>
    <t>('requal', 118),</t>
  </si>
  <si>
    <t>('terrains', 96),</t>
  </si>
  <si>
    <t>('logements', 124),</t>
  </si>
  <si>
    <t>('eu', 484),</t>
  </si>
  <si>
    <t>('simplifiée', 170),</t>
  </si>
  <si>
    <t>('terrain', 135),</t>
  </si>
  <si>
    <t>('caractérisation', 111),</t>
  </si>
  <si>
    <t>('rembl', 82),</t>
  </si>
  <si>
    <t>('terrains', 123),</t>
  </si>
  <si>
    <t>('approfondi', 377),</t>
  </si>
  <si>
    <t>('adressé', 153),</t>
  </si>
  <si>
    <t>('en', 115),</t>
  </si>
  <si>
    <t>('décont', 102),</t>
  </si>
  <si>
    <t>('d’', 74),</t>
  </si>
  <si>
    <t>('bâtiment', 114),</t>
  </si>
  <si>
    <t>('jour', 314),</t>
  </si>
  <si>
    <t>('eaux', 139),</t>
  </si>
  <si>
    <t>('fouilles', 111),</t>
  </si>
  <si>
    <t>('terres', 97),</t>
  </si>
  <si>
    <t>('impacté', 72),</t>
  </si>
  <si>
    <t>('mises', 285),</t>
  </si>
  <si>
    <t>('proposé', 137),</t>
  </si>
  <si>
    <t>('déce', 110),</t>
  </si>
  <si>
    <t>('nappe', 84),</t>
  </si>
  <si>
    <t>('déchets', 69),</t>
  </si>
  <si>
    <t>('sol', 107),</t>
  </si>
  <si>
    <t>('repris', 259),</t>
  </si>
  <si>
    <t>('acté', 133),</t>
  </si>
  <si>
    <t>('reconnaissance', 108),</t>
  </si>
  <si>
    <t>('vidées', 81),</t>
  </si>
  <si>
    <t>('démant', 68),</t>
  </si>
  <si>
    <t>('pié', 103),</t>
  </si>
  <si>
    <t>('sols', 239),</t>
  </si>
  <si>
    <t>('émis', 130),</t>
  </si>
  <si>
    <t>('dernières', 103),</t>
  </si>
  <si>
    <t>('piéz', 79),</t>
  </si>
  <si>
    <t>('cuves', 57),</t>
  </si>
  <si>
    <t>('exercées', 103),</t>
  </si>
  <si>
    <t>('détaillée', 210),</t>
  </si>
  <si>
    <t>('fourni', 126),</t>
  </si>
  <si>
    <t>('prélèvement', 103),</t>
  </si>
  <si>
    <t>('sols', 78),</t>
  </si>
  <si>
    <t>('impactées', 48),</t>
  </si>
  <si>
    <t>('acquis', 99),</t>
  </si>
  <si>
    <t>('conduit', 177),</t>
  </si>
  <si>
    <t>('restrictions', 120),</t>
  </si>
  <si>
    <t>('révélé', 85),</t>
  </si>
  <si>
    <t>('neut', 73),</t>
  </si>
  <si>
    <t>('impactée', 48),</t>
  </si>
  <si>
    <t>('exercée', 95),</t>
  </si>
  <si>
    <t>('cours', 150),</t>
  </si>
  <si>
    <t>('décidé', 110),</t>
  </si>
  <si>
    <t>('détaillée', 83),</t>
  </si>
  <si>
    <t>('de', 70),</t>
  </si>
  <si>
    <t>('neut', 46),</t>
  </si>
  <si>
    <t>('modification', 91),</t>
  </si>
  <si>
    <t>('produits', 147),</t>
  </si>
  <si>
    <t>('gestion', 105),</t>
  </si>
  <si>
    <t>('d’une', 76),</t>
  </si>
  <si>
    <t>('m', 70),</t>
  </si>
  <si>
    <t>('exca', 44),</t>
  </si>
  <si>
    <t>('site', 100),</t>
  </si>
  <si>
    <t>('ement', 73),</t>
  </si>
  <si>
    <t>('cuves', 69),</t>
  </si>
  <si>
    <t>('déce', 40),</t>
  </si>
  <si>
    <t>('supprimer', 83),</t>
  </si>
  <si>
    <t>('entrepris', 137),</t>
  </si>
  <si>
    <t>('fixé', 99),</t>
  </si>
  <si>
    <t>('fouille', 72),</t>
  </si>
  <si>
    <t>('sol', 68),</t>
  </si>
  <si>
    <t>('cuve', 40),</t>
  </si>
  <si>
    <t>('utilisées', 81),</t>
  </si>
  <si>
    <t>('engagé', 136),</t>
  </si>
  <si>
    <t>('jugement', 97),</t>
  </si>
  <si>
    <t>('ation', 67),</t>
  </si>
  <si>
    <t>('pomp', 62),</t>
  </si>
  <si>
    <t>('filières', 39),</t>
  </si>
  <si>
    <t>('d’un', 80),</t>
  </si>
  <si>
    <t>('charge', 133),</t>
  </si>
  <si>
    <t>('communiqué', 92),</t>
  </si>
  <si>
    <t>('poursuite', 67),</t>
  </si>
  <si>
    <t>('rédigé', 60),</t>
  </si>
  <si>
    <t>('impactés', 38),</t>
  </si>
  <si>
    <t>('été', 76),</t>
  </si>
  <si>
    <t>('faite', 125),</t>
  </si>
  <si>
    <t>('limiter', 87),</t>
  </si>
  <si>
    <t>('destination', 60),</t>
  </si>
  <si>
    <t>('polluants', 38),</t>
  </si>
  <si>
    <t>('détruit', 76),</t>
  </si>
  <si>
    <t>('en', 121),</t>
  </si>
  <si>
    <t>('d’un', 75),</t>
  </si>
  <si>
    <t>('survenu', 60),</t>
  </si>
  <si>
    <t>('déce', 60),</t>
  </si>
  <si>
    <t>('rebou', 32),</t>
  </si>
  <si>
    <t>('profondeur', 76),</t>
  </si>
  <si>
    <t>('soumis', 116),</t>
  </si>
  <si>
    <t>('réglementé', 73),</t>
  </si>
  <si>
    <t>('l’application', 59),</t>
  </si>
  <si>
    <t>('terrains', 57),</t>
  </si>
  <si>
    <t>('stockés', 31),</t>
  </si>
  <si>
    <t>('production', 75),</t>
  </si>
  <si>
    <t>('dressé', 116),</t>
  </si>
  <si>
    <t>('fixe', 70),</t>
  </si>
  <si>
    <t>('d’analyse', 58),</t>
  </si>
  <si>
    <t>('décant', 54),</t>
  </si>
  <si>
    <t>('zones', 31),</t>
  </si>
  <si>
    <t>('activité', 70),</t>
  </si>
  <si>
    <t>('chantier', 111),</t>
  </si>
  <si>
    <t>('ation', 68),</t>
  </si>
  <si>
    <t>('sol', 58),</t>
  </si>
  <si>
    <t>('valuation', 50),</t>
  </si>
  <si>
    <t>('changement', 30),</t>
  </si>
  <si>
    <t>('utilisés', 66),</t>
  </si>
  <si>
    <t>('classé', 108),</t>
  </si>
  <si>
    <t>('réglementée', 68),</t>
  </si>
  <si>
    <t>('r)', 56),</t>
  </si>
  <si>
    <t>('récupérés', 48),</t>
  </si>
  <si>
    <t>('neu', 29),</t>
  </si>
  <si>
    <t>('décharge', 65),</t>
  </si>
  <si>
    <t>('profondeur', 107),</t>
  </si>
  <si>
    <t>('indiqué', 67),</t>
  </si>
  <si>
    <t>('puits', 55),</t>
  </si>
  <si>
    <t>('retirées', 48),</t>
  </si>
  <si>
    <t>('contaminé', 29),</t>
  </si>
  <si>
    <t>('déroulés', 64),</t>
  </si>
  <si>
    <t>('compte', 105),</t>
  </si>
  <si>
    <t>('r', 66),</t>
  </si>
  <si>
    <t>('classé', 54),</t>
  </si>
  <si>
    <t>('réa', 47),</t>
  </si>
  <si>
    <t>('vand', 29),</t>
  </si>
  <si>
    <t>('situ', 64),</t>
  </si>
  <si>
    <t>('commencé', 104),</t>
  </si>
  <si>
    <t>('dépassement', 66),</t>
  </si>
  <si>
    <t>('programme', 53),</t>
  </si>
  <si>
    <t>('lix', 45),</t>
  </si>
  <si>
    <t>('luent', 29),</t>
  </si>
  <si>
    <t>('eaux', 63),</t>
  </si>
  <si>
    <t>('évidence', 100),</t>
  </si>
  <si>
    <t>('doit', 65),</t>
  </si>
  <si>
    <t>('essais', 52),</t>
  </si>
  <si>
    <t>('acheminées', 44),</t>
  </si>
  <si>
    <t>('piéz', 26),</t>
  </si>
  <si>
    <t>('actions', 59),</t>
  </si>
  <si>
    <t>('présenté', 100),</t>
  </si>
  <si>
    <t>('confi', 64),</t>
  </si>
  <si>
    <t>('d’un', 52),</t>
  </si>
  <si>
    <t>('edr', 42),</t>
  </si>
  <si>
    <t>('désor', 26),</t>
  </si>
  <si>
    <t>('locaux', 57),</t>
  </si>
  <si>
    <t>('placée', 99),</t>
  </si>
  <si>
    <t>('va', 62),</t>
  </si>
  <si>
    <t>('définir', 49),</t>
  </si>
  <si>
    <t>('servitudes', 42),</t>
  </si>
  <si>
    <t>('rejets', 26),</t>
  </si>
  <si>
    <t>('créer', 55),</t>
  </si>
  <si>
    <t>('rédigé', 99),</t>
  </si>
  <si>
    <t>('d’une', 61),</t>
  </si>
  <si>
    <t>('classer', 47),</t>
  </si>
  <si>
    <t>('transformateur', 40),</t>
  </si>
  <si>
    <t>('filière', 25),</t>
  </si>
  <si>
    <t>('reprise', 53),</t>
  </si>
  <si>
    <t>('fonctionnement', 89),</t>
  </si>
  <si>
    <t>('hautes', 60),</t>
  </si>
  <si>
    <t>('atteint', 47),</t>
  </si>
  <si>
    <t>('stockés', 40),</t>
  </si>
  <si>
    <t>('incin', 25),</t>
  </si>
  <si>
    <t>('chantier', 52),</t>
  </si>
  <si>
    <t>('connaissance', 88),</t>
  </si>
  <si>
    <t>('fermé', 58),</t>
  </si>
  <si>
    <t>('phases', 46),</t>
  </si>
  <si>
    <t>('décaissement', 38),</t>
  </si>
  <si>
    <t>('rejet', 24),</t>
  </si>
  <si>
    <t>('entraîné', 51),</t>
  </si>
  <si>
    <t>('démarré', 87),</t>
  </si>
  <si>
    <t>('pv', 57),</t>
  </si>
  <si>
    <t>('démarche', 44),</t>
  </si>
  <si>
    <t>('cavée', 38),</t>
  </si>
  <si>
    <t>('manière', 24),</t>
  </si>
  <si>
    <t>('destruction', 51),</t>
  </si>
  <si>
    <t>('rendu', 86),</t>
  </si>
  <si>
    <t>('modifié', 55),</t>
  </si>
  <si>
    <t>('relevées', 43),</t>
  </si>
  <si>
    <t>('retirés', 35),</t>
  </si>
  <si>
    <t>('bioter', 23),</t>
  </si>
  <si>
    <t>('occupée', 50),</t>
  </si>
  <si>
    <t>('eaux', 85),</t>
  </si>
  <si>
    <t>('conduites', 55),</t>
  </si>
  <si>
    <t>('mémoire', 43),</t>
  </si>
  <si>
    <t>('d’une', 35),</t>
  </si>
  <si>
    <t>('débordement', 20),</t>
  </si>
  <si>
    <t>('modifications', 48),</t>
  </si>
  <si>
    <t>('prononcée', 84),</t>
  </si>
  <si>
    <t>('sollicité', 52),</t>
  </si>
  <si>
    <t>('migration', 41),</t>
  </si>
  <si>
    <t>('es', 35),</t>
  </si>
  <si>
    <t>('simplifiée', 19),</t>
  </si>
  <si>
    <t>('futurs', 47),</t>
  </si>
  <si>
    <t>('fois', 81),</t>
  </si>
  <si>
    <t>('notifiée', 51),</t>
  </si>
  <si>
    <t>('terrains', 41),</t>
  </si>
  <si>
    <t>('vées', 34),</t>
  </si>
  <si>
    <t>('cavée', 19),</t>
  </si>
  <si>
    <t>('du', 47),</t>
  </si>
  <si>
    <t>('soumise', 79),</t>
  </si>
  <si>
    <t>('analysés', 40),</t>
  </si>
  <si>
    <t>('d’un', 34),</t>
  </si>
  <si>
    <t>('sud-', 19),</t>
  </si>
  <si>
    <t>('friche', 46),</t>
  </si>
  <si>
    <t>('nouveau', 77),</t>
  </si>
  <si>
    <t>('la', 50),</t>
  </si>
  <si>
    <t>('mètres', 40),</t>
  </si>
  <si>
    <t>('valorisation', 33),</t>
  </si>
  <si>
    <t>('rés', 18),</t>
  </si>
  <si>
    <t>('fins', 46),</t>
  </si>
  <si>
    <t>('produit', 75),</t>
  </si>
  <si>
    <t>('fournis', 50),</t>
  </si>
  <si>
    <t>('défini', 39),</t>
  </si>
  <si>
    <t>('inertées', 32),</t>
  </si>
  <si>
    <t>('bombardements', 18),</t>
  </si>
  <si>
    <t>('arrêtées', 43),</t>
  </si>
  <si>
    <t>('partie', 75),</t>
  </si>
  <si>
    <t>('de', 49),</t>
  </si>
  <si>
    <t>('milieux', 39),</t>
  </si>
  <si>
    <t>('gravat', 29),</t>
  </si>
  <si>
    <t>('dépoll', 18),</t>
  </si>
  <si>
    <t>('transféré', 42),</t>
  </si>
  <si>
    <t>('rendue', 75),</t>
  </si>
  <si>
    <t>('modernisation', 39),</t>
  </si>
  <si>
    <t>('vand', 28),</t>
  </si>
  <si>
    <t>('transformateur', 18),</t>
  </si>
  <si>
    <t>('succédées', 42),</t>
  </si>
  <si>
    <t>('résultats', 75),</t>
  </si>
  <si>
    <t>('recommandé', 48),</t>
  </si>
  <si>
    <t>("d'", 27),</t>
  </si>
  <si>
    <t>('contact', 17),</t>
  </si>
  <si>
    <t>('loué', 42),</t>
  </si>
  <si>
    <t>('prononcé', 73),</t>
  </si>
  <si>
    <t>('réglementées', 47),</t>
  </si>
  <si>
    <t>('relevée', 38),</t>
  </si>
  <si>
    <t>('tri', 27),</t>
  </si>
  <si>
    <t>('réa', 17),</t>
  </si>
  <si>
    <t>('acheté', 41),</t>
  </si>
  <si>
    <t>('donné', 73),</t>
  </si>
  <si>
    <t>('commerce', 47),</t>
  </si>
  <si>
    <t>('stic', 37),</t>
  </si>
  <si>
    <t>('ées', 27),</t>
  </si>
  <si>
    <t>('aménagements', 16),</t>
  </si>
  <si>
    <t>('d’une', 40),</t>
  </si>
  <si>
    <t>('déroulée', 72),</t>
  </si>
  <si>
    <t>('devra', 46),</t>
  </si>
  <si>
    <t>('trouvés', 36),</t>
  </si>
  <si>
    <t>('age', 27),</t>
  </si>
  <si>
    <t>('de', 16),</t>
  </si>
  <si>
    <t>('poursuivre', 40),</t>
  </si>
  <si>
    <t>('acte', 71),</t>
  </si>
  <si>
    <t>('engagé', 43),</t>
  </si>
  <si>
    <t>('définies', 35),</t>
  </si>
  <si>
    <t>('canalisations', 27),</t>
  </si>
  <si>
    <t>('terre', 16),</t>
  </si>
  <si>
    <t>('exercée', 70),</t>
  </si>
  <si>
    <t>('établi', 43),</t>
  </si>
  <si>
    <t>('tests', 34),</t>
  </si>
  <si>
    <t>('rejet', 26),</t>
  </si>
  <si>
    <t>('poste', 16),</t>
  </si>
  <si>
    <t>('ations', 38),</t>
  </si>
  <si>
    <t>('pu', 70),</t>
  </si>
  <si>
    <t>('zone', 43),</t>
  </si>
  <si>
    <t>('localisée', 32),</t>
  </si>
  <si>
    <t>('restructuration', 26),</t>
  </si>
  <si>
    <t>('imper', 15),</t>
  </si>
  <si>
    <t>('servi', 38),</t>
  </si>
  <si>
    <t>('lieux', 69),</t>
  </si>
  <si>
    <t>('validé', 43),</t>
  </si>
  <si>
    <t>('forages', 32),</t>
  </si>
  <si>
    <t>('récupération', 26),</t>
  </si>
  <si>
    <t>('source', 15),</t>
  </si>
  <si>
    <t>('à', 38),</t>
  </si>
  <si>
    <t>('service', 68),</t>
  </si>
  <si>
    <t>('encadre', 42),</t>
  </si>
  <si>
    <t>('esr', 32),</t>
  </si>
  <si>
    <t>('démontées', 24),</t>
  </si>
  <si>
    <t>('transformateurs', 15),</t>
  </si>
  <si>
    <t>('sols', 38),</t>
  </si>
  <si>
    <t>('engagée', 66),</t>
  </si>
  <si>
    <t>('modification', 40),</t>
  </si>
  <si>
    <t>('recherchés', 31),</t>
  </si>
  <si>
    <t>('neu', 24),</t>
  </si>
  <si>
    <t>('venaient', 15),</t>
  </si>
  <si>
    <t>('en', 38),</t>
  </si>
  <si>
    <t>('décidé', 66),</t>
  </si>
  <si>
    <t>('donné', 38),</t>
  </si>
  <si>
    <t>('rég', 24),</t>
  </si>
  <si>
    <t>('incident', 15),</t>
  </si>
  <si>
    <t>('ées', 37),</t>
  </si>
  <si>
    <t>('diminution', 65),</t>
  </si>
  <si>
    <t>('confiée', 38),</t>
  </si>
  <si>
    <t>('consultation', 30),</t>
  </si>
  <si>
    <t>('rejets', 24),</t>
  </si>
  <si>
    <t>('produit', 14),</t>
  </si>
  <si>
    <t>('détruits', 36),</t>
  </si>
  <si>
    <t>('porté', 63),</t>
  </si>
  <si>
    <t>('d’', 30),</t>
  </si>
  <si>
    <t>('transfert', 23),</t>
  </si>
  <si>
    <t>('relargage', 14),</t>
  </si>
  <si>
    <t>('fait', 36),</t>
  </si>
  <si>
    <t>('tenue', 62),</t>
  </si>
  <si>
    <t>('fixant', 36),</t>
  </si>
  <si>
    <t>('caractériser', 30),</t>
  </si>
  <si>
    <t>('dépassements', 23),</t>
  </si>
  <si>
    <t>('contaminés', 14),</t>
  </si>
  <si>
    <t>('d’', 35),</t>
  </si>
  <si>
    <t>('connu', 61),</t>
  </si>
  <si>
    <t>('s', 35),</t>
  </si>
  <si>
    <t>('agé', 30),</t>
  </si>
  <si>
    <t>('revêtement', 22),</t>
  </si>
  <si>
    <t>('impacts', 14),</t>
  </si>
  <si>
    <t>('levée', 61),</t>
  </si>
  <si>
    <t>('augmentation', 35),</t>
  </si>
  <si>
    <t>('an', 28),</t>
  </si>
  <si>
    <t>('cavées', 22),</t>
  </si>
  <si>
    <t>('impermé', 14),</t>
  </si>
  <si>
    <t>('protection', 33),</t>
  </si>
  <si>
    <t>('reprises', 58),</t>
  </si>
  <si>
    <t>('fixés', 34),</t>
  </si>
  <si>
    <t>('lieux', 27),</t>
  </si>
  <si>
    <t>('envoyés', 22),</t>
  </si>
  <si>
    <t>('sous-', 14),</t>
  </si>
  <si>
    <t>('d', 31),</t>
  </si>
  <si>
    <t>('succédé', 58),</t>
  </si>
  <si>
    <t>('doivent', 34),</t>
  </si>
  <si>
    <t>('gaz', 26),</t>
  </si>
  <si>
    <t>('retirer', 22),</t>
  </si>
  <si>
    <t>('enfouis', 14),</t>
  </si>
  <si>
    <t>('déroulées', 30),</t>
  </si>
  <si>
    <t>('terminée', 57),</t>
  </si>
  <si>
    <t>('restriction', 34),</t>
  </si>
  <si>
    <t>('calculs', 26),</t>
  </si>
  <si>
    <t>('incin', 21),</t>
  </si>
  <si>
    <t>('exposition', 14),</t>
  </si>
  <si>
    <t>('plantation', 30),</t>
  </si>
  <si>
    <t>('portant', 33),</t>
  </si>
  <si>
    <t>('années', 26),</t>
  </si>
  <si>
    <t>('radiée', 21),</t>
  </si>
  <si>
    <t>('dégradation', 13),</t>
  </si>
  <si>
    <t>('désigné', 30),</t>
  </si>
  <si>
    <t>('remplacement', 53),</t>
  </si>
  <si>
    <t>('permettant', 33),</t>
  </si>
  <si>
    <t>('mission', 26),</t>
  </si>
  <si>
    <t>('laissées', 20),</t>
  </si>
  <si>
    <t>("d'", 13),</t>
  </si>
  <si>
    <t>('abandonné', 29),</t>
  </si>
  <si>
    <t>('engagés', 53),</t>
  </si>
  <si>
    <t>('vant', 33),</t>
  </si>
  <si>
    <t>('localisées', 26),</t>
  </si>
  <si>
    <t>('suppression', 20),</t>
  </si>
  <si>
    <t>('poursuite', 29),</t>
  </si>
  <si>
    <t>('m', 52),</t>
  </si>
  <si>
    <t>('encadré', 33),</t>
  </si>
  <si>
    <t>('ification', 26),</t>
  </si>
  <si>
    <t>('remobilis', 20),</t>
  </si>
  <si>
    <t>('remblais', 13),</t>
  </si>
  <si>
    <t>('fondations', 29),</t>
  </si>
  <si>
    <t>('système', 32),</t>
  </si>
  <si>
    <t>('observées', 25),</t>
  </si>
  <si>
    <t>('zone', 20),</t>
  </si>
  <si>
    <t>('’ex', 13),</t>
  </si>
  <si>
    <t>('exercé', 29),</t>
  </si>
  <si>
    <t>('environnemental', 51),</t>
  </si>
  <si>
    <t>('vérifier', 32),</t>
  </si>
  <si>
    <t>('premières', 25),</t>
  </si>
  <si>
    <t>('vidé', 19),</t>
  </si>
  <si>
    <t>('lag', 12),</t>
  </si>
  <si>
    <t>('acquise', 29),</t>
  </si>
  <si>
    <t>('achevé', 49),</t>
  </si>
  <si>
    <t>('terrain', 32),</t>
  </si>
  <si>
    <t>('instruction', 24),</t>
  </si>
  <si>
    <t>('ré-', 19),</t>
  </si>
  <si>
    <t>('contaminées', 12),</t>
  </si>
  <si>
    <t>('société', 29),</t>
  </si>
  <si>
    <t>('matériaux', 49),</t>
  </si>
  <si>
    <t>('fixer', 31),</t>
  </si>
  <si>
    <t>('poursuivie', 24),</t>
  </si>
  <si>
    <t>('filière', 19),</t>
  </si>
  <si>
    <t>('age', 12),</t>
  </si>
  <si>
    <t>('dirigé', 29),</t>
  </si>
  <si>
    <t>('temps', 49),</t>
  </si>
  <si>
    <t>('tenu', 31),</t>
  </si>
  <si>
    <t>('aménagement', 24),</t>
  </si>
  <si>
    <t>('terril', 18),</t>
  </si>
  <si>
    <t>('sources', 12),</t>
  </si>
  <si>
    <t>('pu', 28),</t>
  </si>
  <si>
    <t>('cas', 48),</t>
  </si>
  <si>
    <t>('conformité', 31),</t>
  </si>
  <si>
    <t>('logements', 24),</t>
  </si>
  <si>
    <t>('isées', 18),</t>
  </si>
  <si>
    <t>('forages', 12),</t>
  </si>
  <si>
    <t>('r', 28),</t>
  </si>
  <si>
    <t>('envoyé', 48),</t>
  </si>
  <si>
    <t>('déchets', 31),</t>
  </si>
  <si>
    <t>('séance', 24),</t>
  </si>
  <si>
    <t>('ruisse', 17),</t>
  </si>
  <si>
    <t>('dépotage', 12),</t>
  </si>
  <si>
    <t>('équipements', 27),</t>
  </si>
  <si>
    <t>('démontage', 47),</t>
  </si>
  <si>
    <t>('encadrant', 31),</t>
  </si>
  <si>
    <t>('réutilisé', 23),</t>
  </si>
  <si>
    <t>('vation', 17),</t>
  </si>
  <si>
    <t>('stocké', 12),</t>
  </si>
  <si>
    <t>('transférer', 27),</t>
  </si>
  <si>
    <t>('achevée', 46),</t>
  </si>
  <si>
    <t>('stituant', 31),</t>
  </si>
  <si>
    <t>('conduites', 23),</t>
  </si>
  <si>
    <t>('forages', 17),</t>
  </si>
  <si>
    <t>('migration', 11),</t>
  </si>
  <si>
    <t>('modifier', 27),</t>
  </si>
  <si>
    <t>('’une', 46),</t>
  </si>
  <si>
    <t>('vérification', 29),</t>
  </si>
  <si>
    <t>('analysé', 23),</t>
  </si>
  <si>
    <t>('remblais', 17),</t>
  </si>
  <si>
    <t>('fosses', 11),</t>
  </si>
  <si>
    <t>('recensés', 27),</t>
  </si>
  <si>
    <t>('né', 46),</t>
  </si>
  <si>
    <t>('recommande', 29),</t>
  </si>
  <si>
    <t>('sinistre', 23),</t>
  </si>
  <si>
    <t>('déconstruit', 17),</t>
  </si>
  <si>
    <t>('eaux', 11),</t>
  </si>
  <si>
    <t>('fonctionné', 26),</t>
  </si>
  <si>
    <t>('orienté', 45),</t>
  </si>
  <si>
    <t>('maintien', 28),</t>
  </si>
  <si>
    <t>('profondeur', 23),</t>
  </si>
  <si>
    <t>('isation', 17),</t>
  </si>
  <si>
    <t>('dili', 11),</t>
  </si>
  <si>
    <t>('vont', 26),</t>
  </si>
  <si>
    <t>('validation', 44),</t>
  </si>
  <si>
    <t>('d’activité', 28),</t>
  </si>
  <si>
    <t>('milieu', 22),</t>
  </si>
  <si>
    <t>('aménagements', 17),</t>
  </si>
  <si>
    <t>('remontée', 10),</t>
  </si>
  <si>
    <t>('d’aménagement', 26),</t>
  </si>
  <si>
    <t>('nécessité', 44),</t>
  </si>
  <si>
    <t>('devront', 28),</t>
  </si>
  <si>
    <t>('pomp', 22),</t>
  </si>
  <si>
    <t>('enterrées', 17),</t>
  </si>
  <si>
    <t>('infiltrés', 10),</t>
  </si>
  <si>
    <t>('abandonnée', 25),</t>
  </si>
  <si>
    <t>('nécessite', 43),</t>
  </si>
  <si>
    <t>('instituées', 27),</t>
  </si>
  <si>
    <t>('réseau', 22),</t>
  </si>
  <si>
    <t>('aménage', 17),</t>
  </si>
  <si>
    <t>('zone', 10),</t>
  </si>
  <si>
    <t>('ment', 25),</t>
  </si>
  <si>
    <t>('bénéficié', 43),</t>
  </si>
  <si>
    <t>('exca', 27),</t>
  </si>
  <si>
    <t>('géo', 22),</t>
  </si>
  <si>
    <t>('alluvions', 17),</t>
  </si>
  <si>
    <t>('distribution', 10),</t>
  </si>
  <si>
    <t>('logement', 25),</t>
  </si>
  <si>
    <t>('ation', 42),</t>
  </si>
  <si>
    <t>('friche', 27),</t>
  </si>
  <si>
    <t>('rechercher', 22),</t>
  </si>
  <si>
    <t>('écrémage', 16),</t>
  </si>
  <si>
    <t>('aménagé', 10),</t>
  </si>
  <si>
    <t>('transférée', 25),</t>
  </si>
  <si>
    <t>('fixées', 26),</t>
  </si>
  <si>
    <t>('généré', 22),</t>
  </si>
  <si>
    <t>('potabilité', 16),</t>
  </si>
  <si>
    <t>('nive', 10),</t>
  </si>
  <si>
    <t>('progressivement', 24),</t>
  </si>
  <si>
    <t>('part', 42),</t>
  </si>
  <si>
    <t>('institué', 26),</t>
  </si>
  <si>
    <t>('développée', 22),</t>
  </si>
  <si>
    <t>("d'ex", 16),</t>
  </si>
  <si>
    <t>('exer', 10),</t>
  </si>
  <si>
    <t>('cédés', 24),</t>
  </si>
  <si>
    <t>('rénovation', 41),</t>
  </si>
  <si>
    <t>('instaurées', 26),</t>
  </si>
  <si>
    <t>('rembl', 22),</t>
  </si>
  <si>
    <t>('ation', 16),</t>
  </si>
  <si>
    <t>('maîtrisés', 10),</t>
  </si>
  <si>
    <t>('parcelle', 24),</t>
  </si>
  <si>
    <t>('maintien', 40),</t>
  </si>
  <si>
    <t>('encadrés', 26),</t>
  </si>
  <si>
    <t>('définie', 21),</t>
  </si>
  <si>
    <t>('régularisation', 16),</t>
  </si>
  <si>
    <t>('cultures', 10),</t>
  </si>
  <si>
    <t>('effective', 24),</t>
  </si>
  <si>
    <t>('clôturée', 26),</t>
  </si>
  <si>
    <t>('mises', 21),</t>
  </si>
  <si>
    <t>('milieu', 9),</t>
  </si>
  <si>
    <t>('location', 24),</t>
  </si>
  <si>
    <t>('terrain', 37),</t>
  </si>
  <si>
    <t>('signalé', 25),</t>
  </si>
  <si>
    <t>('formalisé', 21),</t>
  </si>
  <si>
    <t>('vidés', 16),</t>
  </si>
  <si>
    <t>('ruissellement', 9),</t>
  </si>
  <si>
    <t>('exercer', 24),</t>
  </si>
  <si>
    <t>('élaboré', 36),</t>
  </si>
  <si>
    <t>('devait', 25),</t>
  </si>
  <si>
    <t>('suivis', 21),</t>
  </si>
  <si>
    <t>('toit', 16),</t>
  </si>
  <si>
    <t>('décant', 9),</t>
  </si>
  <si>
    <t>('déménagé', 24),</t>
  </si>
  <si>
    <t>('propose', 36),</t>
  </si>
  <si>
    <t>('engagée', 24),</t>
  </si>
  <si>
    <t>('retenue', 21),</t>
  </si>
  <si>
    <t>('crassier', 16),</t>
  </si>
  <si>
    <t>('enterrées', 9),</t>
  </si>
  <si>
    <t>('établi', 23),</t>
  </si>
  <si>
    <t>('présente', 36),</t>
  </si>
  <si>
    <t>('pié', 24),</t>
  </si>
  <si>
    <t>('relevé', 21),</t>
  </si>
  <si>
    <t>('sable', 16),</t>
  </si>
  <si>
    <t>('épandage', 9),</t>
  </si>
  <si>
    <t>('forés', 23),</t>
  </si>
  <si>
    <t>('lever', 35),</t>
  </si>
  <si>
    <t>('stockage', 24),</t>
  </si>
  <si>
    <t>('entreposé', 21),</t>
  </si>
  <si>
    <t>('matériaux', 16),</t>
  </si>
  <si>
    <t>('inondations', 9),</t>
  </si>
  <si>
    <t>('sites', 23),</t>
  </si>
  <si>
    <t>('achevés', 35),</t>
  </si>
  <si>
    <t>('limitation', 24),</t>
  </si>
  <si>
    <t>('source', 21),</t>
  </si>
  <si>
    <t>('recouverts', 16),</t>
  </si>
  <si>
    <t>('parking', 9),</t>
  </si>
  <si>
    <t>('devenu', 23),</t>
  </si>
  <si>
    <t>('stopper', 23),</t>
  </si>
  <si>
    <t>('futurs', 21),</t>
  </si>
  <si>
    <t>('réapparition', 15),</t>
  </si>
  <si>
    <t>('dispersion', 9),</t>
  </si>
  <si>
    <t>('crivant', 23),</t>
  </si>
  <si>
    <t>('renforcer', 35),</t>
  </si>
  <si>
    <t>('liquidateur', 23),</t>
  </si>
  <si>
    <t>('modélisation', 20),</t>
  </si>
  <si>
    <t>('cessation', 15),</t>
  </si>
  <si>
    <t>('cont', 9),</t>
  </si>
  <si>
    <t>('poursuivi', 23),</t>
  </si>
  <si>
    <t>('terme', 34),</t>
  </si>
  <si>
    <t>('stoppé', 23),</t>
  </si>
  <si>
    <t>('mois', 20),</t>
  </si>
  <si>
    <t>('transférées', 15),</t>
  </si>
  <si>
    <t>('déménagement', 23),</t>
  </si>
  <si>
    <t>('fond', 34),</t>
  </si>
  <si>
    <t>('m', 23)</t>
  </si>
  <si>
    <t>('d’usage', 20)</t>
  </si>
  <si>
    <t>('creusement', 15)</t>
  </si>
  <si>
    <t>('canalisations', 8)</t>
  </si>
  <si>
    <t>('engagés', 22)</t>
  </si>
  <si>
    <t>('complément', 33)</t>
  </si>
  <si>
    <t>entraîné sur formes fléchies 1 et 2, testé sur les formes fléchies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</si>
</sst>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rgb="FF6AA84F"/>
      <name val="&quot;Times New Roman&quot;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rgb="FF6AA84F"/>
      <name val="&quot;Times New Roman&quot;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9" xfId="0" applyAlignment="1" applyFont="1" applyNumberFormat="1">
      <alignment horizontal="center" readingOrder="0" shrinkToFit="0" wrapText="1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readingOrder="0" shrinkToFit="0" wrapText="1"/>
    </xf>
    <xf borderId="1" fillId="0" fontId="1" numFmtId="9" xfId="0" applyAlignment="1" applyBorder="1" applyFont="1" applyNumberFormat="1">
      <alignment horizontal="center" readingOrder="0" shrinkToFit="0" wrapText="1"/>
    </xf>
    <xf borderId="0" fillId="0" fontId="3" numFmtId="0" xfId="0" applyAlignment="1" applyFont="1">
      <alignment readingOrder="0"/>
    </xf>
    <xf borderId="0" fillId="0" fontId="3" numFmtId="0" xfId="0" applyFont="1"/>
    <xf borderId="1" fillId="0" fontId="4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0" fillId="2" fontId="3" numFmtId="0" xfId="0" applyAlignment="1" applyFill="1" applyFont="1">
      <alignment readingOrder="0" shrinkToFit="0" wrapText="1"/>
    </xf>
    <xf borderId="1" fillId="2" fontId="4" numFmtId="0" xfId="0" applyAlignment="1" applyBorder="1" applyFont="1">
      <alignment horizontal="center" readingOrder="0" shrinkToFit="0" wrapText="1"/>
    </xf>
    <xf borderId="0" fillId="2" fontId="3" numFmtId="0" xfId="0" applyAlignment="1" applyFont="1">
      <alignment readingOrder="0"/>
    </xf>
    <xf borderId="1" fillId="2" fontId="1" numFmtId="0" xfId="0" applyAlignment="1" applyBorder="1" applyFont="1">
      <alignment horizontal="center" readingOrder="0" shrinkToFit="0" wrapText="1"/>
    </xf>
    <xf borderId="0" fillId="2" fontId="3" numFmtId="0" xfId="0" applyFont="1"/>
    <xf borderId="0" fillId="0" fontId="3" numFmtId="0" xfId="0" applyAlignment="1" applyFont="1">
      <alignment shrinkToFit="0" wrapText="1"/>
    </xf>
    <xf borderId="0" fillId="3" fontId="3" numFmtId="0" xfId="0" applyAlignment="1" applyFill="1" applyFont="1">
      <alignment readingOrder="0"/>
    </xf>
    <xf borderId="0" fillId="3" fontId="3" numFmtId="0" xfId="0" applyFont="1"/>
    <xf borderId="0" fillId="3" fontId="3" numFmtId="0" xfId="0" applyAlignment="1" applyFont="1">
      <alignment shrinkToFit="0" wrapText="1"/>
    </xf>
    <xf borderId="0" fillId="3" fontId="3" numFmtId="0" xfId="0" applyAlignment="1" applyFont="1">
      <alignment readingOrder="0" shrinkToFit="0" wrapText="1"/>
    </xf>
    <xf borderId="0" fillId="4" fontId="3" numFmtId="0" xfId="0" applyAlignment="1" applyFill="1" applyFont="1">
      <alignment readingOrder="0"/>
    </xf>
    <xf borderId="0" fillId="4" fontId="3" numFmtId="0" xfId="0" applyFont="1"/>
    <xf borderId="0" fillId="4" fontId="3" numFmtId="0" xfId="0" applyAlignment="1" applyFont="1">
      <alignment shrinkToFit="0" wrapText="1"/>
    </xf>
    <xf borderId="0" fillId="4" fontId="3" numFmtId="0" xfId="0" applyAlignment="1" applyFont="1">
      <alignment readingOrder="0" shrinkToFit="0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29"/>
    <col customWidth="1" min="4" max="4" width="22.0"/>
  </cols>
  <sheetData>
    <row r="1">
      <c r="A1" s="1"/>
      <c r="B1" s="1"/>
      <c r="C1" s="1"/>
      <c r="D1" s="1"/>
      <c r="E1" s="2"/>
      <c r="H1" s="3"/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/>
    </row>
    <row r="2">
      <c r="A2" s="4">
        <v>5830.0</v>
      </c>
      <c r="B2" s="4" t="s">
        <v>0</v>
      </c>
      <c r="C2" s="4">
        <v>5830.0</v>
      </c>
      <c r="D2" s="4">
        <v>5830.0</v>
      </c>
      <c r="E2" s="5">
        <f t="shared" ref="E2:E7" si="1">(C2-D2)/C2</f>
        <v>0</v>
      </c>
      <c r="H2" s="3" t="s">
        <v>0</v>
      </c>
      <c r="I2" s="6">
        <v>1296.0</v>
      </c>
      <c r="J2" s="6">
        <v>2472.0</v>
      </c>
      <c r="K2" s="6">
        <v>2605.0</v>
      </c>
      <c r="L2" s="6">
        <v>210.0</v>
      </c>
      <c r="M2" s="6">
        <v>1238.0</v>
      </c>
      <c r="N2" s="6">
        <v>442.0</v>
      </c>
      <c r="O2" s="6"/>
      <c r="P2" s="6">
        <v>10019.0</v>
      </c>
    </row>
    <row r="3">
      <c r="A3" s="4">
        <v>7727.0</v>
      </c>
      <c r="B3" s="4" t="s">
        <v>1</v>
      </c>
      <c r="C3" s="4">
        <v>7727.0</v>
      </c>
      <c r="D3" s="4">
        <v>7535.0</v>
      </c>
      <c r="E3" s="5">
        <f t="shared" si="1"/>
        <v>0.02484793581</v>
      </c>
      <c r="H3" s="6" t="s">
        <v>6</v>
      </c>
      <c r="I3" s="6">
        <v>0.950617283950617</v>
      </c>
      <c r="J3" s="6">
        <v>0.993122977346278</v>
      </c>
      <c r="K3" s="6">
        <v>1.0</v>
      </c>
      <c r="L3" s="6">
        <v>0.0714285714285714</v>
      </c>
      <c r="M3" s="6">
        <v>0.667205169628432</v>
      </c>
      <c r="N3" s="6">
        <v>0.68552036199095</v>
      </c>
      <c r="O3" s="6"/>
      <c r="P3" s="6">
        <v>0.887314103203912</v>
      </c>
    </row>
    <row r="4">
      <c r="A4" s="4">
        <v>3809.0</v>
      </c>
      <c r="B4" s="4" t="s">
        <v>7</v>
      </c>
      <c r="C4" s="4">
        <v>3809.0</v>
      </c>
      <c r="D4" s="4">
        <v>3748.0</v>
      </c>
      <c r="E4" s="5">
        <f t="shared" si="1"/>
        <v>0.01601470202</v>
      </c>
      <c r="H4" s="6" t="s">
        <v>8</v>
      </c>
      <c r="I4" s="6">
        <v>0.931216931216931</v>
      </c>
      <c r="J4" s="6">
        <v>0.94133435582822</v>
      </c>
      <c r="K4" s="6">
        <v>0.852700490998363</v>
      </c>
      <c r="L4" s="6">
        <v>0.46875</v>
      </c>
      <c r="M4" s="6">
        <v>0.904709748083242</v>
      </c>
      <c r="N4" s="6">
        <v>0.912650602409638</v>
      </c>
      <c r="O4" s="6"/>
      <c r="P4" s="6">
        <v>0.976601120509722</v>
      </c>
    </row>
    <row r="5">
      <c r="A5" s="4">
        <v>4422.0</v>
      </c>
      <c r="B5" s="4" t="s">
        <v>9</v>
      </c>
      <c r="C5" s="4">
        <v>4422.0</v>
      </c>
      <c r="D5" s="4">
        <v>4046.0</v>
      </c>
      <c r="E5" s="5">
        <f t="shared" si="1"/>
        <v>0.08502939846</v>
      </c>
      <c r="H5" s="6" t="s">
        <v>10</v>
      </c>
      <c r="I5" s="6">
        <v>0.940817105765559</v>
      </c>
      <c r="J5" s="6">
        <v>0.966535433070866</v>
      </c>
      <c r="K5" s="6">
        <v>0.920494699646643</v>
      </c>
      <c r="L5" s="6">
        <v>0.12396694214876</v>
      </c>
      <c r="M5" s="6">
        <v>0.768014876801487</v>
      </c>
      <c r="N5" s="6">
        <v>0.782945736434108</v>
      </c>
      <c r="O5" s="6"/>
      <c r="P5" s="6">
        <v>0.929819056584039</v>
      </c>
    </row>
    <row r="6">
      <c r="A6" s="4">
        <v>7908.0</v>
      </c>
      <c r="B6" s="4" t="s">
        <v>11</v>
      </c>
      <c r="C6" s="4">
        <v>7908.0</v>
      </c>
      <c r="D6" s="4">
        <v>7691.0</v>
      </c>
      <c r="E6" s="5">
        <f t="shared" si="1"/>
        <v>0.02744056651</v>
      </c>
      <c r="H6" s="3" t="s">
        <v>1</v>
      </c>
      <c r="I6" s="6">
        <v>2472.0</v>
      </c>
      <c r="P6" s="6">
        <v>10218.0</v>
      </c>
    </row>
    <row r="7">
      <c r="A7" s="4">
        <v>14471.0</v>
      </c>
      <c r="B7" s="4" t="s">
        <v>5</v>
      </c>
      <c r="C7" s="4">
        <v>14471.0</v>
      </c>
      <c r="D7" s="4">
        <v>11953.0</v>
      </c>
      <c r="E7" s="5">
        <f t="shared" si="1"/>
        <v>0.1740031788</v>
      </c>
      <c r="I7" s="6">
        <v>0.993122977346278</v>
      </c>
      <c r="P7" s="6">
        <v>0.869152476022705</v>
      </c>
    </row>
    <row r="8">
      <c r="A8" s="7">
        <f>SUM(A2:A7)</f>
        <v>44167</v>
      </c>
      <c r="B8" s="8" t="s">
        <v>12</v>
      </c>
      <c r="C8" s="8">
        <v>44167.0</v>
      </c>
      <c r="D8" s="9"/>
      <c r="E8" s="9"/>
      <c r="I8" s="6">
        <v>0.94133435582822</v>
      </c>
      <c r="P8" s="6">
        <v>0.924911476775671</v>
      </c>
    </row>
    <row r="9">
      <c r="C9" s="10"/>
      <c r="I9" s="6">
        <v>0.966535433070866</v>
      </c>
      <c r="P9" s="6">
        <v>0.896165489404641</v>
      </c>
    </row>
    <row r="10">
      <c r="C10" s="10"/>
      <c r="H10" s="3" t="s">
        <v>2</v>
      </c>
      <c r="I10" s="6">
        <v>2605.0</v>
      </c>
      <c r="P10" s="6">
        <v>2134.0</v>
      </c>
    </row>
    <row r="11">
      <c r="A11" s="11" t="s">
        <v>13</v>
      </c>
      <c r="B11" s="8" t="s">
        <v>14</v>
      </c>
      <c r="C11" s="8" t="s">
        <v>15</v>
      </c>
      <c r="D11" s="8" t="s">
        <v>16</v>
      </c>
      <c r="E11" s="8" t="s">
        <v>17</v>
      </c>
      <c r="F11" s="8" t="s">
        <v>18</v>
      </c>
      <c r="G11" s="12"/>
      <c r="I11" s="6">
        <v>1.0</v>
      </c>
      <c r="P11" s="6">
        <v>0.984067478912839</v>
      </c>
    </row>
    <row r="12">
      <c r="B12" s="4" t="s">
        <v>0</v>
      </c>
      <c r="C12" s="13">
        <v>3091.0</v>
      </c>
      <c r="D12" s="6">
        <v>0.942560553633218</v>
      </c>
      <c r="E12" s="6">
        <v>0.881268197994176</v>
      </c>
      <c r="F12" s="6">
        <v>0.910884467480354</v>
      </c>
      <c r="G12" s="6"/>
      <c r="I12" s="6">
        <v>0.852700490998363</v>
      </c>
      <c r="P12" s="6">
        <v>0.37306804050453</v>
      </c>
    </row>
    <row r="13">
      <c r="B13" s="4" t="s">
        <v>1</v>
      </c>
      <c r="C13" s="13">
        <v>1190.0</v>
      </c>
      <c r="D13" s="6">
        <v>0.482445520581113</v>
      </c>
      <c r="E13" s="6">
        <v>0.669747899159663</v>
      </c>
      <c r="F13" s="6">
        <v>0.560872624912033</v>
      </c>
      <c r="G13" s="6"/>
      <c r="I13" s="6">
        <v>0.920494699646643</v>
      </c>
      <c r="P13" s="6">
        <v>0.54102795311091</v>
      </c>
    </row>
    <row r="14">
      <c r="B14" s="4" t="s">
        <v>7</v>
      </c>
      <c r="C14" s="13">
        <v>553.0</v>
      </c>
      <c r="D14" s="6">
        <v>0.195933456561922</v>
      </c>
      <c r="E14" s="6">
        <v>0.766726943942133</v>
      </c>
      <c r="F14" s="6">
        <v>0.312108943687891</v>
      </c>
      <c r="G14" s="6"/>
      <c r="H14" s="3" t="s">
        <v>3</v>
      </c>
      <c r="I14" s="6">
        <v>210.0</v>
      </c>
      <c r="P14" s="6">
        <v>686.0</v>
      </c>
    </row>
    <row r="15">
      <c r="B15" s="4" t="s">
        <v>9</v>
      </c>
      <c r="C15" s="13">
        <v>686.0</v>
      </c>
      <c r="D15" s="6">
        <v>0.944444444444444</v>
      </c>
      <c r="E15" s="6">
        <v>0.247813411078717</v>
      </c>
      <c r="F15" s="6">
        <v>0.392609699769053</v>
      </c>
      <c r="G15" s="6"/>
      <c r="I15" s="6">
        <v>0.0714285714285714</v>
      </c>
      <c r="P15" s="6">
        <v>0.252186588921282</v>
      </c>
    </row>
    <row r="16">
      <c r="B16" s="4" t="s">
        <v>11</v>
      </c>
      <c r="C16" s="13">
        <v>4340.0</v>
      </c>
      <c r="D16" s="6">
        <v>0.960426179604261</v>
      </c>
      <c r="E16" s="6">
        <v>0.726958525345622</v>
      </c>
      <c r="F16" s="6">
        <v>0.827540983606557</v>
      </c>
      <c r="G16" s="6"/>
      <c r="I16" s="6">
        <v>0.46875</v>
      </c>
      <c r="P16" s="6">
        <v>0.793577981651376</v>
      </c>
    </row>
    <row r="17">
      <c r="B17" s="4" t="s">
        <v>5</v>
      </c>
      <c r="C17" s="13">
        <v>22671.0</v>
      </c>
      <c r="D17" s="6">
        <v>0.998255813953488</v>
      </c>
      <c r="E17" s="6">
        <v>0.984561774954788</v>
      </c>
      <c r="F17" s="6">
        <v>0.991361506517732</v>
      </c>
      <c r="G17" s="6"/>
      <c r="I17" s="6">
        <v>0.12396694214876</v>
      </c>
      <c r="P17" s="6">
        <v>0.382743362831858</v>
      </c>
    </row>
    <row r="18">
      <c r="B18" s="8" t="s">
        <v>12</v>
      </c>
      <c r="C18" s="8">
        <f>C12+C13+C14+C15+C16+C17</f>
        <v>32531</v>
      </c>
      <c r="D18" s="6">
        <v>0.909624665703482</v>
      </c>
      <c r="E18" s="6">
        <v>0.909624665703482</v>
      </c>
      <c r="F18" s="6">
        <v>0.909624665703483</v>
      </c>
      <c r="G18" s="6"/>
      <c r="H18" s="3" t="s">
        <v>4</v>
      </c>
      <c r="I18" s="6">
        <v>1238.0</v>
      </c>
      <c r="P18" s="6">
        <v>7822.0</v>
      </c>
    </row>
    <row r="19">
      <c r="C19" s="10"/>
      <c r="I19" s="6">
        <v>0.667205169628432</v>
      </c>
      <c r="P19" s="6">
        <v>0.790207108156481</v>
      </c>
    </row>
    <row r="20">
      <c r="A20" s="11" t="s">
        <v>19</v>
      </c>
      <c r="B20" s="8" t="s">
        <v>14</v>
      </c>
      <c r="C20" s="8" t="s">
        <v>20</v>
      </c>
      <c r="D20" s="8" t="s">
        <v>16</v>
      </c>
      <c r="E20" s="8" t="s">
        <v>17</v>
      </c>
      <c r="F20" s="8" t="s">
        <v>18</v>
      </c>
      <c r="G20" s="12"/>
      <c r="I20" s="6">
        <v>0.904709748083242</v>
      </c>
      <c r="P20" s="6">
        <v>0.748758328285887</v>
      </c>
    </row>
    <row r="21">
      <c r="B21" s="3" t="s">
        <v>0</v>
      </c>
      <c r="C21" s="13">
        <v>1296.0</v>
      </c>
      <c r="D21" s="6">
        <v>0.931216931216931</v>
      </c>
      <c r="E21" s="6">
        <v>0.950617283950617</v>
      </c>
      <c r="F21" s="6">
        <v>0.940817105765559</v>
      </c>
      <c r="I21" s="6">
        <v>0.768014876801487</v>
      </c>
      <c r="P21" s="6">
        <v>0.768924550600236</v>
      </c>
    </row>
    <row r="22">
      <c r="B22" s="3" t="s">
        <v>1</v>
      </c>
      <c r="C22" s="13">
        <v>2472.0</v>
      </c>
      <c r="D22" s="6">
        <v>0.94133435582822</v>
      </c>
      <c r="E22" s="6">
        <v>0.993122977346278</v>
      </c>
      <c r="F22" s="6">
        <v>0.966535433070866</v>
      </c>
      <c r="H22" s="3" t="s">
        <v>5</v>
      </c>
      <c r="I22" s="6">
        <v>442.0</v>
      </c>
      <c r="P22" s="6">
        <v>26298.0</v>
      </c>
    </row>
    <row r="23">
      <c r="B23" s="3" t="s">
        <v>2</v>
      </c>
      <c r="C23" s="13">
        <v>2605.0</v>
      </c>
      <c r="D23" s="6">
        <v>0.852700490998363</v>
      </c>
      <c r="E23" s="6">
        <v>1.0</v>
      </c>
      <c r="F23" s="6">
        <v>0.920494699646643</v>
      </c>
      <c r="I23" s="6">
        <v>0.68552036199095</v>
      </c>
      <c r="P23" s="6">
        <v>0.916533576697847</v>
      </c>
    </row>
    <row r="24">
      <c r="B24" s="3" t="s">
        <v>21</v>
      </c>
      <c r="C24" s="13">
        <v>210.0</v>
      </c>
      <c r="D24" s="6">
        <v>0.46875</v>
      </c>
      <c r="E24" s="6">
        <v>0.0714285714285714</v>
      </c>
      <c r="F24" s="6">
        <v>0.12396694214876</v>
      </c>
      <c r="I24" s="6">
        <v>0.912650602409638</v>
      </c>
      <c r="P24" s="6">
        <v>0.989043906442347</v>
      </c>
    </row>
    <row r="25">
      <c r="B25" s="3" t="s">
        <v>4</v>
      </c>
      <c r="C25" s="13">
        <v>1238.0</v>
      </c>
      <c r="D25" s="6">
        <v>0.904709748083242</v>
      </c>
      <c r="E25" s="6">
        <v>0.667205169628432</v>
      </c>
      <c r="F25" s="6">
        <v>0.768014876801487</v>
      </c>
      <c r="I25" s="6">
        <v>0.782945736434108</v>
      </c>
      <c r="P25" s="6">
        <v>0.951409173442804</v>
      </c>
    </row>
    <row r="26">
      <c r="B26" s="3" t="s">
        <v>5</v>
      </c>
      <c r="C26" s="13">
        <v>442.0</v>
      </c>
      <c r="D26" s="6">
        <v>0.912650602409638</v>
      </c>
      <c r="E26" s="6">
        <v>0.68552036199095</v>
      </c>
      <c r="F26" s="6">
        <v>0.782945736434108</v>
      </c>
    </row>
    <row r="27">
      <c r="B27" s="8" t="s">
        <v>12</v>
      </c>
      <c r="C27" s="8">
        <f>SUM(C21:C26)</f>
        <v>8263</v>
      </c>
      <c r="G27" s="6"/>
    </row>
    <row r="28">
      <c r="A28" s="6"/>
    </row>
    <row r="29">
      <c r="A29" s="14" t="s">
        <v>22</v>
      </c>
      <c r="B29" s="15" t="s">
        <v>14</v>
      </c>
      <c r="C29" s="15" t="s">
        <v>23</v>
      </c>
      <c r="D29" s="15" t="s">
        <v>20</v>
      </c>
      <c r="E29" s="15" t="s">
        <v>16</v>
      </c>
      <c r="F29" s="15" t="s">
        <v>17</v>
      </c>
      <c r="G29" s="15" t="s">
        <v>18</v>
      </c>
    </row>
    <row r="30">
      <c r="A30" s="16"/>
      <c r="B30" s="17" t="s">
        <v>0</v>
      </c>
      <c r="C30" s="6">
        <v>2895.0</v>
      </c>
      <c r="D30" s="6">
        <v>12696.0</v>
      </c>
      <c r="E30" s="16">
        <v>0.976601120509722</v>
      </c>
      <c r="F30" s="16">
        <v>0.887314103203912</v>
      </c>
      <c r="G30" s="16">
        <v>0.929819056584039</v>
      </c>
    </row>
    <row r="31">
      <c r="A31" s="16"/>
      <c r="B31" s="17" t="s">
        <v>1</v>
      </c>
      <c r="C31" s="6">
        <v>11862.0</v>
      </c>
      <c r="D31" s="6">
        <v>22450.0</v>
      </c>
      <c r="E31" s="16">
        <v>0.924911476775671</v>
      </c>
      <c r="F31" s="16">
        <v>0.869152476022705</v>
      </c>
      <c r="G31" s="16">
        <v>0.896165489404641</v>
      </c>
    </row>
    <row r="32">
      <c r="A32" s="16"/>
      <c r="B32" s="17" t="s">
        <v>7</v>
      </c>
      <c r="C32" s="6">
        <v>10373.0</v>
      </c>
      <c r="D32" s="6">
        <v>12507.0</v>
      </c>
      <c r="E32" s="16">
        <v>0.37306804050453</v>
      </c>
      <c r="F32" s="16">
        <v>0.984067478912839</v>
      </c>
      <c r="G32" s="16">
        <v>0.54102795311091</v>
      </c>
    </row>
    <row r="33">
      <c r="A33" s="16"/>
      <c r="B33" s="17" t="s">
        <v>9</v>
      </c>
      <c r="C33" s="6">
        <v>2294.0</v>
      </c>
      <c r="D33" s="6">
        <v>2849.0</v>
      </c>
      <c r="E33" s="16">
        <v>0.793577981651376</v>
      </c>
      <c r="F33" s="16">
        <v>0.252186588921282</v>
      </c>
      <c r="G33" s="16">
        <v>0.382743362831858</v>
      </c>
    </row>
    <row r="34">
      <c r="A34" s="16"/>
      <c r="B34" s="17" t="s">
        <v>11</v>
      </c>
      <c r="C34" s="6">
        <v>8219.0</v>
      </c>
      <c r="D34" s="6">
        <v>12884.0</v>
      </c>
      <c r="E34" s="16">
        <v>0.748758328285887</v>
      </c>
      <c r="F34" s="16">
        <v>0.790207108156481</v>
      </c>
      <c r="G34" s="16">
        <v>0.768924550600236</v>
      </c>
    </row>
    <row r="35">
      <c r="A35" s="16"/>
      <c r="B35" s="17" t="s">
        <v>5</v>
      </c>
      <c r="C35" s="6">
        <v>10316.0</v>
      </c>
      <c r="D35" s="6">
        <v>36129.0</v>
      </c>
      <c r="E35" s="16">
        <v>0.989043906442347</v>
      </c>
      <c r="F35" s="16">
        <v>0.916533576697847</v>
      </c>
      <c r="G35" s="16">
        <v>0.951409173442804</v>
      </c>
    </row>
    <row r="36">
      <c r="A36" s="16"/>
      <c r="B36" s="15" t="s">
        <v>12</v>
      </c>
      <c r="C36" s="6">
        <v>45959.0</v>
      </c>
      <c r="D36" s="6">
        <v>89220.0</v>
      </c>
      <c r="E36" s="18">
        <v>0.9762216371395517</v>
      </c>
      <c r="F36" s="18">
        <v>0.9762216371395517</v>
      </c>
      <c r="G36" s="18">
        <v>0.9762216371395517</v>
      </c>
    </row>
    <row r="37">
      <c r="A37" s="6"/>
    </row>
    <row r="38">
      <c r="A38" s="6"/>
    </row>
    <row r="39">
      <c r="A39" s="6" t="s">
        <v>24</v>
      </c>
    </row>
    <row r="40">
      <c r="A40" s="6" t="s">
        <v>25</v>
      </c>
    </row>
    <row r="42">
      <c r="A42" s="6" t="s">
        <v>26</v>
      </c>
    </row>
    <row r="44">
      <c r="A44" s="6" t="s">
        <v>27</v>
      </c>
    </row>
    <row r="46">
      <c r="A46" s="6" t="s">
        <v>28</v>
      </c>
    </row>
    <row r="48">
      <c r="A48" s="6" t="s">
        <v>29</v>
      </c>
    </row>
    <row r="50">
      <c r="A50" s="6" t="s">
        <v>30</v>
      </c>
    </row>
    <row r="52">
      <c r="A52" s="6" t="s">
        <v>31</v>
      </c>
    </row>
    <row r="54">
      <c r="A54" s="6" t="s">
        <v>32</v>
      </c>
    </row>
    <row r="57">
      <c r="A57" s="6" t="s">
        <v>33</v>
      </c>
    </row>
    <row r="58">
      <c r="A58" s="6" t="s">
        <v>34</v>
      </c>
    </row>
    <row r="59">
      <c r="A59" s="6" t="s">
        <v>35</v>
      </c>
    </row>
    <row r="60">
      <c r="A60" s="6" t="s">
        <v>36</v>
      </c>
    </row>
    <row r="62">
      <c r="A62" s="6" t="s">
        <v>37</v>
      </c>
    </row>
    <row r="63">
      <c r="A63" s="3" t="s">
        <v>0</v>
      </c>
      <c r="B63" s="3" t="s">
        <v>1</v>
      </c>
      <c r="C63" s="3" t="s">
        <v>7</v>
      </c>
      <c r="D63" s="3" t="s">
        <v>9</v>
      </c>
      <c r="E63" s="3" t="s">
        <v>11</v>
      </c>
      <c r="F63" s="3" t="s">
        <v>5</v>
      </c>
      <c r="H63" s="3" t="s">
        <v>0</v>
      </c>
      <c r="I63" s="3" t="s">
        <v>1</v>
      </c>
      <c r="J63" s="3" t="s">
        <v>7</v>
      </c>
      <c r="K63" s="3" t="s">
        <v>9</v>
      </c>
      <c r="L63" s="3" t="s">
        <v>11</v>
      </c>
      <c r="M63" s="3" t="s">
        <v>5</v>
      </c>
      <c r="N63" s="3" t="s">
        <v>0</v>
      </c>
      <c r="O63" s="3" t="s">
        <v>1</v>
      </c>
      <c r="P63" s="3" t="s">
        <v>7</v>
      </c>
      <c r="Q63" s="3" t="s">
        <v>9</v>
      </c>
      <c r="R63" s="3" t="s">
        <v>11</v>
      </c>
      <c r="S63" s="3" t="s">
        <v>5</v>
      </c>
    </row>
    <row r="64">
      <c r="A64" s="11" t="s">
        <v>38</v>
      </c>
      <c r="B64" s="11" t="s">
        <v>39</v>
      </c>
      <c r="C64" s="11" t="s">
        <v>40</v>
      </c>
      <c r="D64" s="11" t="s">
        <v>41</v>
      </c>
      <c r="E64" s="11" t="s">
        <v>42</v>
      </c>
      <c r="F64" s="11" t="s">
        <v>43</v>
      </c>
      <c r="H64" s="7" t="str">
        <f t="shared" ref="H64:M64" si="2">IF(COUNTIF($N$64:$S$199,N64)&gt;1,"",N64)</f>
        <v>prescrit</v>
      </c>
      <c r="I64" s="7" t="str">
        <f t="shared" si="2"/>
        <v>campagnes</v>
      </c>
      <c r="J64" s="7" t="str">
        <f t="shared" si="2"/>
        <v>sécurité</v>
      </c>
      <c r="K64" s="7" t="str">
        <f t="shared" si="2"/>
        <v/>
      </c>
      <c r="L64" s="7" t="str">
        <f t="shared" si="2"/>
        <v>exploité</v>
      </c>
      <c r="M64" s="7" t="str">
        <f t="shared" si="2"/>
        <v>réalisés</v>
      </c>
      <c r="N64" s="7" t="str">
        <f t="shared" ref="N64:S64" si="3">LEFT(RIGHT(A64,LEN(A64)-2),SEARCH("'",RIGHT(A64,LEN(A64)-2))-1)</f>
        <v>prescrit</v>
      </c>
      <c r="O64" s="7" t="str">
        <f t="shared" si="3"/>
        <v>campagnes</v>
      </c>
      <c r="P64" s="7" t="str">
        <f t="shared" si="3"/>
        <v>sécurité</v>
      </c>
      <c r="Q64" s="7" t="str">
        <f t="shared" si="3"/>
        <v>sols</v>
      </c>
      <c r="R64" s="7" t="str">
        <f t="shared" si="3"/>
        <v>exploité</v>
      </c>
      <c r="S64" s="7" t="str">
        <f t="shared" si="3"/>
        <v>réalisés</v>
      </c>
    </row>
    <row r="65">
      <c r="A65" s="11" t="s">
        <v>44</v>
      </c>
      <c r="B65" s="11" t="s">
        <v>45</v>
      </c>
      <c r="C65" s="11" t="s">
        <v>46</v>
      </c>
      <c r="D65" s="11" t="s">
        <v>47</v>
      </c>
      <c r="E65" s="11" t="s">
        <v>48</v>
      </c>
      <c r="F65" s="11" t="s">
        <v>49</v>
      </c>
      <c r="H65" s="7" t="str">
        <f t="shared" ref="H65:M65" si="4">IF(COUNTIF($N$64:$S$199,N65)&gt;1,"",N65)</f>
        <v>demandé</v>
      </c>
      <c r="I65" s="7" t="str">
        <f t="shared" si="4"/>
        <v>approfondi</v>
      </c>
      <c r="J65" s="7" t="str">
        <f t="shared" si="4"/>
        <v>d’</v>
      </c>
      <c r="K65" s="7" t="str">
        <f t="shared" si="4"/>
        <v/>
      </c>
      <c r="L65" s="7" t="str">
        <f t="shared" si="4"/>
        <v>opérations</v>
      </c>
      <c r="M65" s="7" t="str">
        <f t="shared" si="4"/>
        <v>réalisée</v>
      </c>
      <c r="N65" s="7" t="str">
        <f t="shared" ref="N65:S65" si="5">LEFT(RIGHT(A65,LEN(A65)-2),SEARCH("'",RIGHT(A65,LEN(A65)-2))-1)</f>
        <v>demandé</v>
      </c>
      <c r="O65" s="7" t="str">
        <f t="shared" si="5"/>
        <v>approfondi</v>
      </c>
      <c r="P65" s="7" t="str">
        <f t="shared" si="5"/>
        <v>d’</v>
      </c>
      <c r="Q65" s="7" t="str">
        <f t="shared" si="5"/>
        <v>sol</v>
      </c>
      <c r="R65" s="7" t="str">
        <f t="shared" si="5"/>
        <v>opérations</v>
      </c>
      <c r="S65" s="7" t="str">
        <f t="shared" si="5"/>
        <v>réalisée</v>
      </c>
    </row>
    <row r="66">
      <c r="A66" s="11" t="s">
        <v>50</v>
      </c>
      <c r="B66" s="11" t="s">
        <v>51</v>
      </c>
      <c r="C66" s="11" t="s">
        <v>52</v>
      </c>
      <c r="D66" s="11" t="s">
        <v>53</v>
      </c>
      <c r="E66" s="11" t="s">
        <v>54</v>
      </c>
      <c r="F66" s="11" t="s">
        <v>55</v>
      </c>
      <c r="H66" s="7" t="str">
        <f t="shared" ref="H66:M66" si="6">IF(COUNTIF($N$64:$S$199,N66)&gt;1,"",N66)</f>
        <v/>
      </c>
      <c r="I66" s="7" t="str">
        <f t="shared" si="6"/>
        <v>informé</v>
      </c>
      <c r="J66" s="7" t="str">
        <f t="shared" si="6"/>
        <v>évacués</v>
      </c>
      <c r="K66" s="7" t="str">
        <f t="shared" si="6"/>
        <v/>
      </c>
      <c r="L66" s="7" t="str">
        <f t="shared" si="6"/>
        <v>cessé</v>
      </c>
      <c r="M66" s="7" t="str">
        <f t="shared" si="6"/>
        <v>réalisées</v>
      </c>
      <c r="N66" s="7" t="str">
        <f t="shared" ref="N66:S66" si="7">LEFT(RIGHT(A66,LEN(A66)-2),SEARCH("'",RIGHT(A66,LEN(A66)-2))-1)</f>
        <v>signé</v>
      </c>
      <c r="O66" s="7" t="str">
        <f t="shared" si="7"/>
        <v>informé</v>
      </c>
      <c r="P66" s="7" t="str">
        <f t="shared" si="7"/>
        <v>évacués</v>
      </c>
      <c r="Q66" s="7" t="str">
        <f t="shared" si="7"/>
        <v>risques</v>
      </c>
      <c r="R66" s="7" t="str">
        <f t="shared" si="7"/>
        <v>cessé</v>
      </c>
      <c r="S66" s="7" t="str">
        <f t="shared" si="7"/>
        <v>réalisées</v>
      </c>
    </row>
    <row r="67">
      <c r="A67" s="11" t="s">
        <v>56</v>
      </c>
      <c r="B67" s="11" t="s">
        <v>57</v>
      </c>
      <c r="C67" s="11" t="s">
        <v>58</v>
      </c>
      <c r="D67" s="11" t="s">
        <v>59</v>
      </c>
      <c r="E67" s="11" t="s">
        <v>60</v>
      </c>
      <c r="F67" s="11" t="s">
        <v>61</v>
      </c>
      <c r="H67" s="7" t="str">
        <f t="shared" ref="H67:M67" si="8">IF(COUNTIF($N$64:$S$199,N67)&gt;1,"",N67)</f>
        <v>imposé</v>
      </c>
      <c r="I67" s="7" t="str">
        <f t="shared" si="8"/>
        <v>hiérarchiser</v>
      </c>
      <c r="J67" s="7" t="str">
        <f t="shared" si="8"/>
        <v>évacuées</v>
      </c>
      <c r="K67" s="7" t="str">
        <f t="shared" si="8"/>
        <v/>
      </c>
      <c r="L67" s="7" t="str">
        <f t="shared" si="8"/>
        <v>accueilli</v>
      </c>
      <c r="M67" s="7" t="str">
        <f t="shared" si="8"/>
        <v>pris</v>
      </c>
      <c r="N67" s="7" t="str">
        <f t="shared" ref="N67:S67" si="9">LEFT(RIGHT(A67,LEN(A67)-2),SEARCH("'",RIGHT(A67,LEN(A67)-2))-1)</f>
        <v>imposé</v>
      </c>
      <c r="O67" s="7" t="str">
        <f t="shared" si="9"/>
        <v>hiérarchiser</v>
      </c>
      <c r="P67" s="7" t="str">
        <f t="shared" si="9"/>
        <v>évacuées</v>
      </c>
      <c r="Q67" s="7" t="str">
        <f t="shared" si="9"/>
        <v>terres</v>
      </c>
      <c r="R67" s="7" t="str">
        <f t="shared" si="9"/>
        <v>accueilli</v>
      </c>
      <c r="S67" s="7" t="str">
        <f t="shared" si="9"/>
        <v>pris</v>
      </c>
    </row>
    <row r="68">
      <c r="A68" s="11" t="s">
        <v>62</v>
      </c>
      <c r="B68" s="11" t="s">
        <v>63</v>
      </c>
      <c r="C68" s="11" t="s">
        <v>64</v>
      </c>
      <c r="D68" s="11" t="s">
        <v>65</v>
      </c>
      <c r="E68" s="11" t="s">
        <v>66</v>
      </c>
      <c r="F68" s="11" t="s">
        <v>67</v>
      </c>
      <c r="H68" s="7" t="str">
        <f t="shared" ref="H68:M68" si="10">IF(COUNTIF($N$64:$S$199,N68)&gt;1,"",N68)</f>
        <v>impose</v>
      </c>
      <c r="I68" s="7" t="str">
        <f t="shared" si="10"/>
        <v>hiér</v>
      </c>
      <c r="J68" s="7" t="str">
        <f t="shared" si="10"/>
        <v/>
      </c>
      <c r="K68" s="7" t="str">
        <f t="shared" si="10"/>
        <v/>
      </c>
      <c r="L68" s="7" t="str">
        <f t="shared" si="10"/>
        <v>ation</v>
      </c>
      <c r="M68" s="7" t="str">
        <f t="shared" si="10"/>
        <v>remis</v>
      </c>
      <c r="N68" s="7" t="str">
        <f t="shared" ref="N68:S68" si="11">LEFT(RIGHT(A68,LEN(A68)-2),SEARCH("'",RIGHT(A68,LEN(A68)-2))-1)</f>
        <v>impose</v>
      </c>
      <c r="O68" s="7" t="str">
        <f t="shared" si="11"/>
        <v>hiér</v>
      </c>
      <c r="P68" s="7" t="str">
        <f t="shared" si="11"/>
        <v>de</v>
      </c>
      <c r="Q68" s="7" t="str">
        <f t="shared" si="11"/>
        <v>eaux</v>
      </c>
      <c r="R68" s="7" t="str">
        <f t="shared" si="11"/>
        <v>ation</v>
      </c>
      <c r="S68" s="7" t="str">
        <f t="shared" si="11"/>
        <v>remis</v>
      </c>
    </row>
    <row r="69">
      <c r="A69" s="11" t="s">
        <v>68</v>
      </c>
      <c r="B69" s="11" t="s">
        <v>69</v>
      </c>
      <c r="C69" s="11" t="s">
        <v>70</v>
      </c>
      <c r="D69" s="11" t="s">
        <v>71</v>
      </c>
      <c r="E69" s="11" t="s">
        <v>72</v>
      </c>
      <c r="F69" s="11" t="s">
        <v>73</v>
      </c>
      <c r="H69" s="7" t="str">
        <f t="shared" ref="H69:M69" si="12">IF(COUNTIF($N$64:$S$199,N69)&gt;1,"",N69)</f>
        <v>autorisée</v>
      </c>
      <c r="I69" s="7" t="str">
        <f t="shared" si="12"/>
        <v/>
      </c>
      <c r="J69" s="7" t="str">
        <f t="shared" si="12"/>
        <v/>
      </c>
      <c r="K69" s="7" t="str">
        <f t="shared" si="12"/>
        <v>pollué</v>
      </c>
      <c r="L69" s="7" t="str">
        <f t="shared" si="12"/>
        <v>bâtiments</v>
      </c>
      <c r="M69" s="7" t="str">
        <f t="shared" si="12"/>
        <v/>
      </c>
      <c r="N69" s="7" t="str">
        <f t="shared" ref="N69:S69" si="13">LEFT(RIGHT(A69,LEN(A69)-2),SEARCH("'",RIGHT(A69,LEN(A69)-2))-1)</f>
        <v>autorisée</v>
      </c>
      <c r="O69" s="7" t="str">
        <f t="shared" si="13"/>
        <v>demeure</v>
      </c>
      <c r="P69" s="7" t="str">
        <f t="shared" si="13"/>
        <v>réh</v>
      </c>
      <c r="Q69" s="7" t="str">
        <f t="shared" si="13"/>
        <v>pollué</v>
      </c>
      <c r="R69" s="7" t="str">
        <f t="shared" si="13"/>
        <v>bâtiments</v>
      </c>
      <c r="S69" s="7" t="str">
        <f t="shared" si="13"/>
        <v>fait</v>
      </c>
    </row>
    <row r="70">
      <c r="A70" s="11" t="s">
        <v>74</v>
      </c>
      <c r="B70" s="11" t="s">
        <v>75</v>
      </c>
      <c r="C70" s="11" t="s">
        <v>76</v>
      </c>
      <c r="D70" s="11" t="s">
        <v>77</v>
      </c>
      <c r="E70" s="11" t="s">
        <v>78</v>
      </c>
      <c r="F70" s="11" t="s">
        <v>79</v>
      </c>
      <c r="H70" s="7" t="str">
        <f t="shared" ref="H70:M70" si="14">IF(COUNTIF($N$64:$S$199,N70)&gt;1,"",N70)</f>
        <v>imposant</v>
      </c>
      <c r="I70" s="7" t="str">
        <f t="shared" si="14"/>
        <v/>
      </c>
      <c r="J70" s="7" t="str">
        <f t="shared" si="14"/>
        <v/>
      </c>
      <c r="K70" s="7" t="str">
        <f t="shared" si="14"/>
        <v>puits</v>
      </c>
      <c r="L70" s="7" t="str">
        <f t="shared" si="14"/>
        <v>déclaré</v>
      </c>
      <c r="M70" s="7" t="str">
        <f t="shared" si="14"/>
        <v>œuvre</v>
      </c>
      <c r="N70" s="7" t="str">
        <f t="shared" ref="N70:S70" si="15">LEFT(RIGHT(A70,LEN(A70)-2),SEARCH("'",RIGHT(A70,LEN(A70)-2))-1)</f>
        <v>imposant</v>
      </c>
      <c r="O70" s="7" t="str">
        <f t="shared" si="15"/>
        <v>eu</v>
      </c>
      <c r="P70" s="7" t="str">
        <f t="shared" si="15"/>
        <v>d’un</v>
      </c>
      <c r="Q70" s="7" t="str">
        <f t="shared" si="15"/>
        <v>puits</v>
      </c>
      <c r="R70" s="7" t="str">
        <f t="shared" si="15"/>
        <v>déclaré</v>
      </c>
      <c r="S70" s="7" t="str">
        <f t="shared" si="15"/>
        <v>œuvre</v>
      </c>
    </row>
    <row r="71">
      <c r="A71" s="11" t="s">
        <v>80</v>
      </c>
      <c r="B71" s="11" t="s">
        <v>81</v>
      </c>
      <c r="C71" s="11" t="s">
        <v>82</v>
      </c>
      <c r="D71" s="11" t="s">
        <v>83</v>
      </c>
      <c r="E71" s="11" t="s">
        <v>84</v>
      </c>
      <c r="F71" s="11" t="s">
        <v>85</v>
      </c>
      <c r="H71" s="7" t="str">
        <f t="shared" ref="H71:M71" si="16">IF(COUNTIF($N$64:$S$199,N71)&gt;1,"",N71)</f>
        <v>délivré</v>
      </c>
      <c r="I71" s="7" t="str">
        <f t="shared" si="16"/>
        <v>s</v>
      </c>
      <c r="J71" s="7" t="str">
        <f t="shared" si="16"/>
        <v>traitées</v>
      </c>
      <c r="K71" s="7" t="str">
        <f t="shared" si="16"/>
        <v/>
      </c>
      <c r="L71" s="7" t="str">
        <f t="shared" si="16"/>
        <v>implanté</v>
      </c>
      <c r="M71" s="7" t="str">
        <f t="shared" si="16"/>
        <v>lieu</v>
      </c>
      <c r="N71" s="7" t="str">
        <f t="shared" ref="N71:S71" si="17">LEFT(RIGHT(A71,LEN(A71)-2),SEARCH("'",RIGHT(A71,LEN(A71)-2))-1)</f>
        <v>délivré</v>
      </c>
      <c r="O71" s="7" t="str">
        <f t="shared" si="17"/>
        <v>s</v>
      </c>
      <c r="P71" s="7" t="str">
        <f t="shared" si="17"/>
        <v>traitées</v>
      </c>
      <c r="Q71" s="7" t="str">
        <f t="shared" si="17"/>
        <v>fouilles</v>
      </c>
      <c r="R71" s="7" t="str">
        <f t="shared" si="17"/>
        <v>implanté</v>
      </c>
      <c r="S71" s="7" t="str">
        <f t="shared" si="17"/>
        <v>lieu</v>
      </c>
    </row>
    <row r="72">
      <c r="A72" s="11" t="s">
        <v>86</v>
      </c>
      <c r="B72" s="11" t="s">
        <v>87</v>
      </c>
      <c r="C72" s="11" t="s">
        <v>88</v>
      </c>
      <c r="D72" s="11" t="s">
        <v>89</v>
      </c>
      <c r="E72" s="11" t="s">
        <v>90</v>
      </c>
      <c r="F72" s="11" t="s">
        <v>91</v>
      </c>
      <c r="H72" s="7" t="str">
        <f t="shared" ref="H72:M72" si="18">IF(COUNTIF($N$64:$S$199,N72)&gt;1,"",N72)</f>
        <v>imposée</v>
      </c>
      <c r="I72" s="7" t="str">
        <f t="shared" si="18"/>
        <v/>
      </c>
      <c r="J72" s="7" t="str">
        <f t="shared" si="18"/>
        <v/>
      </c>
      <c r="K72" s="7" t="str">
        <f t="shared" si="18"/>
        <v>fouille</v>
      </c>
      <c r="L72" s="7" t="str">
        <f t="shared" si="18"/>
        <v>courrier</v>
      </c>
      <c r="M72" s="7" t="str">
        <f t="shared" si="18"/>
        <v>effectué</v>
      </c>
      <c r="N72" s="7" t="str">
        <f t="shared" ref="N72:S72" si="19">LEFT(RIGHT(A72,LEN(A72)-2),SEARCH("'",RIGHT(A72,LEN(A72)-2))-1)</f>
        <v>imposée</v>
      </c>
      <c r="O72" s="7" t="str">
        <f t="shared" si="19"/>
        <v>procédé</v>
      </c>
      <c r="P72" s="7" t="str">
        <f t="shared" si="19"/>
        <v>déce</v>
      </c>
      <c r="Q72" s="7" t="str">
        <f t="shared" si="19"/>
        <v>fouille</v>
      </c>
      <c r="R72" s="7" t="str">
        <f t="shared" si="19"/>
        <v>courrier</v>
      </c>
      <c r="S72" s="7" t="str">
        <f t="shared" si="19"/>
        <v>effectué</v>
      </c>
    </row>
    <row r="73">
      <c r="A73" s="11" t="s">
        <v>92</v>
      </c>
      <c r="B73" s="11" t="s">
        <v>93</v>
      </c>
      <c r="C73" s="11" t="s">
        <v>94</v>
      </c>
      <c r="D73" s="11" t="s">
        <v>95</v>
      </c>
      <c r="E73" s="11" t="s">
        <v>96</v>
      </c>
      <c r="F73" s="11" t="s">
        <v>97</v>
      </c>
      <c r="H73" s="7" t="str">
        <f t="shared" ref="H73:M73" si="20">IF(COUNTIF($N$64:$S$199,N73)&gt;1,"",N73)</f>
        <v>déposé</v>
      </c>
      <c r="I73" s="7" t="str">
        <f t="shared" si="20"/>
        <v>débuté</v>
      </c>
      <c r="J73" s="7" t="str">
        <f t="shared" si="20"/>
        <v/>
      </c>
      <c r="K73" s="7" t="str">
        <f t="shared" si="20"/>
        <v/>
      </c>
      <c r="L73" s="7" t="str">
        <f t="shared" si="20"/>
        <v/>
      </c>
      <c r="M73" s="7" t="str">
        <f t="shared" si="20"/>
        <v>effectuées</v>
      </c>
      <c r="N73" s="7" t="str">
        <f t="shared" ref="N73:S73" si="21">LEFT(RIGHT(A73,LEN(A73)-2),SEARCH("'",RIGHT(A73,LEN(A73)-2))-1)</f>
        <v>déposé</v>
      </c>
      <c r="O73" s="7" t="str">
        <f t="shared" si="21"/>
        <v>débuté</v>
      </c>
      <c r="P73" s="7" t="str">
        <f t="shared" si="21"/>
        <v>fait</v>
      </c>
      <c r="Q73" s="7" t="str">
        <f t="shared" si="21"/>
        <v>produits</v>
      </c>
      <c r="R73" s="7" t="str">
        <f t="shared" si="21"/>
        <v>terrains</v>
      </c>
      <c r="S73" s="7" t="str">
        <f t="shared" si="21"/>
        <v>effectuées</v>
      </c>
    </row>
    <row r="74">
      <c r="A74" s="11" t="s">
        <v>98</v>
      </c>
      <c r="B74" s="11" t="s">
        <v>99</v>
      </c>
      <c r="C74" s="11" t="s">
        <v>100</v>
      </c>
      <c r="D74" s="11" t="s">
        <v>101</v>
      </c>
      <c r="E74" s="11" t="s">
        <v>102</v>
      </c>
      <c r="F74" s="11" t="s">
        <v>103</v>
      </c>
      <c r="H74" s="7" t="str">
        <f t="shared" ref="H74:M74" si="22">IF(COUNTIF($N$64:$S$199,N74)&gt;1,"",N74)</f>
        <v>demandée</v>
      </c>
      <c r="I74" s="7" t="str">
        <f t="shared" si="22"/>
        <v/>
      </c>
      <c r="J74" s="7" t="str">
        <f t="shared" si="22"/>
        <v/>
      </c>
      <c r="K74" s="7" t="str">
        <f t="shared" si="22"/>
        <v>m</v>
      </c>
      <c r="L74" s="7" t="str">
        <f t="shared" si="22"/>
        <v>implantée</v>
      </c>
      <c r="M74" s="7" t="str">
        <f t="shared" si="22"/>
        <v>effectuée</v>
      </c>
      <c r="N74" s="7" t="str">
        <f t="shared" ref="N74:S74" si="23">LEFT(RIGHT(A74,LEN(A74)-2),SEARCH("'",RIGHT(A74,LEN(A74)-2))-1)</f>
        <v>demandée</v>
      </c>
      <c r="O74" s="7" t="str">
        <f t="shared" si="23"/>
        <v>notifié</v>
      </c>
      <c r="P74" s="7" t="str">
        <f t="shared" si="23"/>
        <v>eu</v>
      </c>
      <c r="Q74" s="7" t="str">
        <f t="shared" si="23"/>
        <v>m</v>
      </c>
      <c r="R74" s="7" t="str">
        <f t="shared" si="23"/>
        <v>implantée</v>
      </c>
      <c r="S74" s="7" t="str">
        <f t="shared" si="23"/>
        <v>effectuée</v>
      </c>
    </row>
    <row r="75">
      <c r="A75" s="11" t="s">
        <v>104</v>
      </c>
      <c r="B75" s="11" t="s">
        <v>105</v>
      </c>
      <c r="C75" s="11" t="s">
        <v>106</v>
      </c>
      <c r="D75" s="11" t="s">
        <v>107</v>
      </c>
      <c r="E75" s="11" t="s">
        <v>108</v>
      </c>
      <c r="F75" s="11" t="s">
        <v>109</v>
      </c>
      <c r="H75" s="7" t="str">
        <f t="shared" ref="H75:M75" si="24">IF(COUNTIF($N$64:$S$199,N75)&gt;1,"",N75)</f>
        <v>arrêtée</v>
      </c>
      <c r="I75" s="7" t="str">
        <f t="shared" si="24"/>
        <v/>
      </c>
      <c r="J75" s="7" t="str">
        <f t="shared" si="24"/>
        <v>excavées</v>
      </c>
      <c r="K75" s="7" t="str">
        <f t="shared" si="24"/>
        <v/>
      </c>
      <c r="L75" s="7" t="str">
        <f t="shared" si="24"/>
        <v>occupé</v>
      </c>
      <c r="M75" s="7" t="str">
        <f t="shared" si="24"/>
        <v>effectués</v>
      </c>
      <c r="N75" s="7" t="str">
        <f t="shared" ref="N75:S75" si="25">LEFT(RIGHT(A75,LEN(A75)-2),SEARCH("'",RIGHT(A75,LEN(A75)-2))-1)</f>
        <v>arrêtée</v>
      </c>
      <c r="O75" s="7" t="str">
        <f t="shared" si="25"/>
        <v>constaté</v>
      </c>
      <c r="P75" s="7" t="str">
        <f t="shared" si="25"/>
        <v>excavées</v>
      </c>
      <c r="Q75" s="7" t="str">
        <f t="shared" si="25"/>
        <v>milieux</v>
      </c>
      <c r="R75" s="7" t="str">
        <f t="shared" si="25"/>
        <v>occupé</v>
      </c>
      <c r="S75" s="7" t="str">
        <f t="shared" si="25"/>
        <v>effectués</v>
      </c>
    </row>
    <row r="76">
      <c r="A76" s="11" t="s">
        <v>110</v>
      </c>
      <c r="B76" s="11" t="s">
        <v>111</v>
      </c>
      <c r="C76" s="11" t="s">
        <v>112</v>
      </c>
      <c r="D76" s="11" t="s">
        <v>113</v>
      </c>
      <c r="E76" s="11" t="s">
        <v>114</v>
      </c>
      <c r="F76" s="11" t="s">
        <v>115</v>
      </c>
      <c r="H76" s="7" t="str">
        <f t="shared" ref="H76:M76" si="26">IF(COUNTIF($N$64:$S$199,N76)&gt;1,"",N76)</f>
        <v>proposé</v>
      </c>
      <c r="I76" s="7" t="str">
        <f t="shared" si="26"/>
        <v/>
      </c>
      <c r="J76" s="7" t="str">
        <f t="shared" si="26"/>
        <v>éliminés</v>
      </c>
      <c r="K76" s="7" t="str">
        <f t="shared" si="26"/>
        <v/>
      </c>
      <c r="L76" s="7" t="str">
        <f t="shared" si="26"/>
        <v>décidé</v>
      </c>
      <c r="M76" s="7" t="str">
        <f t="shared" si="26"/>
        <v>menées</v>
      </c>
      <c r="N76" s="7" t="str">
        <f t="shared" ref="N76:S76" si="27">LEFT(RIGHT(A76,LEN(A76)-2),SEARCH("'",RIGHT(A76,LEN(A76)-2))-1)</f>
        <v>proposé</v>
      </c>
      <c r="O76" s="7" t="str">
        <f t="shared" si="27"/>
        <v>en</v>
      </c>
      <c r="P76" s="7" t="str">
        <f t="shared" si="27"/>
        <v>éliminés</v>
      </c>
      <c r="Q76" s="7" t="str">
        <f t="shared" si="27"/>
        <v>terrains</v>
      </c>
      <c r="R76" s="7" t="str">
        <f t="shared" si="27"/>
        <v>décidé</v>
      </c>
      <c r="S76" s="7" t="str">
        <f t="shared" si="27"/>
        <v>menées</v>
      </c>
    </row>
    <row r="77">
      <c r="A77" s="11" t="s">
        <v>116</v>
      </c>
      <c r="B77" s="11" t="s">
        <v>117</v>
      </c>
      <c r="C77" s="11" t="s">
        <v>118</v>
      </c>
      <c r="D77" s="11" t="s">
        <v>119</v>
      </c>
      <c r="E77" s="11" t="s">
        <v>120</v>
      </c>
      <c r="F77" s="11" t="s">
        <v>121</v>
      </c>
      <c r="H77" s="7" t="str">
        <f t="shared" ref="H77:M77" si="28">IF(COUNTIF($N$64:$S$199,N77)&gt;1,"",N77)</f>
        <v>récole</v>
      </c>
      <c r="I77" s="7" t="str">
        <f t="shared" si="28"/>
        <v/>
      </c>
      <c r="J77" s="7" t="str">
        <f t="shared" si="28"/>
        <v>polluées</v>
      </c>
      <c r="K77" s="7" t="str">
        <f t="shared" si="28"/>
        <v>impacté</v>
      </c>
      <c r="L77" s="7" t="str">
        <f t="shared" si="28"/>
        <v>utilisé</v>
      </c>
      <c r="M77" s="7" t="str">
        <f t="shared" si="28"/>
        <v>mises</v>
      </c>
      <c r="N77" s="7" t="str">
        <f t="shared" ref="N77:S77" si="29">LEFT(RIGHT(A77,LEN(A77)-2),SEARCH("'",RIGHT(A77,LEN(A77)-2))-1)</f>
        <v>récole</v>
      </c>
      <c r="O77" s="7" t="str">
        <f t="shared" si="29"/>
        <v>risques</v>
      </c>
      <c r="P77" s="7" t="str">
        <f t="shared" si="29"/>
        <v>polluées</v>
      </c>
      <c r="Q77" s="7" t="str">
        <f t="shared" si="29"/>
        <v>impacté</v>
      </c>
      <c r="R77" s="7" t="str">
        <f t="shared" si="29"/>
        <v>utilisé</v>
      </c>
      <c r="S77" s="7" t="str">
        <f t="shared" si="29"/>
        <v>mises</v>
      </c>
    </row>
    <row r="78">
      <c r="A78" s="11" t="s">
        <v>122</v>
      </c>
      <c r="B78" s="11" t="s">
        <v>123</v>
      </c>
      <c r="C78" s="11" t="s">
        <v>124</v>
      </c>
      <c r="D78" s="11" t="s">
        <v>125</v>
      </c>
      <c r="E78" s="11" t="s">
        <v>126</v>
      </c>
      <c r="F78" s="11" t="s">
        <v>127</v>
      </c>
      <c r="H78" s="7" t="str">
        <f t="shared" ref="H78:M78" si="30">IF(COUNTIF($N$64:$S$199,N78)&gt;1,"",N78)</f>
        <v>fourni</v>
      </c>
      <c r="I78" s="7" t="str">
        <f t="shared" si="30"/>
        <v>contrôles</v>
      </c>
      <c r="J78" s="7" t="str">
        <f t="shared" si="30"/>
        <v/>
      </c>
      <c r="K78" s="7" t="str">
        <f t="shared" si="30"/>
        <v/>
      </c>
      <c r="L78" s="7" t="str">
        <f t="shared" si="30"/>
        <v/>
      </c>
      <c r="M78" s="7" t="str">
        <f t="shared" si="30"/>
        <v>menée</v>
      </c>
      <c r="N78" s="7" t="str">
        <f t="shared" ref="N78:S78" si="31">LEFT(RIGHT(A78,LEN(A78)-2),SEARCH("'",RIGHT(A78,LEN(A78)-2))-1)</f>
        <v>fourni</v>
      </c>
      <c r="O78" s="7" t="str">
        <f t="shared" si="31"/>
        <v>contrôles</v>
      </c>
      <c r="P78" s="7" t="str">
        <f t="shared" si="31"/>
        <v>d’une</v>
      </c>
      <c r="Q78" s="7" t="str">
        <f t="shared" si="31"/>
        <v>conduit</v>
      </c>
      <c r="R78" s="7" t="str">
        <f t="shared" si="31"/>
        <v>terres</v>
      </c>
      <c r="S78" s="7" t="str">
        <f t="shared" si="31"/>
        <v>menée</v>
      </c>
    </row>
    <row r="79">
      <c r="A79" s="11" t="s">
        <v>128</v>
      </c>
      <c r="B79" s="11" t="s">
        <v>129</v>
      </c>
      <c r="C79" s="11" t="s">
        <v>130</v>
      </c>
      <c r="D79" s="11" t="s">
        <v>131</v>
      </c>
      <c r="E79" s="11" t="s">
        <v>132</v>
      </c>
      <c r="F79" s="11" t="s">
        <v>133</v>
      </c>
      <c r="H79" s="7" t="str">
        <f t="shared" ref="H79:M79" si="32">IF(COUNTIF($N$64:$S$199,N79)&gt;1,"",N79)</f>
        <v>autorisées</v>
      </c>
      <c r="I79" s="7" t="str">
        <f t="shared" si="32"/>
        <v/>
      </c>
      <c r="J79" s="7" t="str">
        <f t="shared" si="32"/>
        <v>cuves</v>
      </c>
      <c r="K79" s="7" t="str">
        <f t="shared" si="32"/>
        <v>risque</v>
      </c>
      <c r="L79" s="7" t="str">
        <f t="shared" si="32"/>
        <v>installés</v>
      </c>
      <c r="M79" s="7" t="str">
        <f t="shared" si="32"/>
        <v/>
      </c>
      <c r="N79" s="7" t="str">
        <f t="shared" ref="N79:S79" si="33">LEFT(RIGHT(A79,LEN(A79)-2),SEARCH("'",RIGHT(A79,LEN(A79)-2))-1)</f>
        <v>autorisées</v>
      </c>
      <c r="O79" s="7" t="str">
        <f t="shared" si="33"/>
        <v>complété</v>
      </c>
      <c r="P79" s="7" t="str">
        <f t="shared" si="33"/>
        <v>cuves</v>
      </c>
      <c r="Q79" s="7" t="str">
        <f t="shared" si="33"/>
        <v>risque</v>
      </c>
      <c r="R79" s="7" t="str">
        <f t="shared" si="33"/>
        <v>installés</v>
      </c>
      <c r="S79" s="7" t="str">
        <f t="shared" si="33"/>
        <v>jour</v>
      </c>
    </row>
    <row r="80">
      <c r="A80" s="11" t="s">
        <v>134</v>
      </c>
      <c r="B80" s="11" t="s">
        <v>135</v>
      </c>
      <c r="C80" s="11" t="s">
        <v>136</v>
      </c>
      <c r="D80" s="11" t="s">
        <v>137</v>
      </c>
      <c r="E80" s="11" t="s">
        <v>138</v>
      </c>
      <c r="F80" s="11" t="s">
        <v>139</v>
      </c>
      <c r="H80" s="7" t="str">
        <f t="shared" ref="H80:M80" si="34">IF(COUNTIF($N$64:$S$199,N80)&gt;1,"",N80)</f>
        <v>fixé</v>
      </c>
      <c r="I80" s="7" t="str">
        <f t="shared" si="34"/>
        <v>implantés</v>
      </c>
      <c r="J80" s="7" t="str">
        <f t="shared" si="34"/>
        <v>évacué</v>
      </c>
      <c r="K80" s="7" t="str">
        <f t="shared" si="34"/>
        <v>impacts</v>
      </c>
      <c r="L80" s="7" t="str">
        <f t="shared" si="34"/>
        <v>vendu</v>
      </c>
      <c r="M80" s="7" t="str">
        <f t="shared" si="34"/>
        <v/>
      </c>
      <c r="N80" s="7" t="str">
        <f t="shared" ref="N80:S80" si="35">LEFT(RIGHT(A80,LEN(A80)-2),SEARCH("'",RIGHT(A80,LEN(A80)-2))-1)</f>
        <v>fixé</v>
      </c>
      <c r="O80" s="7" t="str">
        <f t="shared" si="35"/>
        <v>implantés</v>
      </c>
      <c r="P80" s="7" t="str">
        <f t="shared" si="35"/>
        <v>évacué</v>
      </c>
      <c r="Q80" s="7" t="str">
        <f t="shared" si="35"/>
        <v>impacts</v>
      </c>
      <c r="R80" s="7" t="str">
        <f t="shared" si="35"/>
        <v>vendu</v>
      </c>
      <c r="S80" s="7" t="str">
        <f t="shared" si="35"/>
        <v>repris</v>
      </c>
    </row>
    <row r="81">
      <c r="A81" s="11" t="s">
        <v>140</v>
      </c>
      <c r="B81" s="11" t="s">
        <v>141</v>
      </c>
      <c r="C81" s="11" t="s">
        <v>142</v>
      </c>
      <c r="D81" s="11" t="s">
        <v>143</v>
      </c>
      <c r="E81" s="11" t="s">
        <v>144</v>
      </c>
      <c r="F81" s="11" t="s">
        <v>145</v>
      </c>
      <c r="H81" s="7" t="str">
        <f t="shared" ref="H81:M81" si="36">IF(COUNTIF($N$64:$S$199,N81)&gt;1,"",N81)</f>
        <v>sollicité</v>
      </c>
      <c r="I81" s="7" t="str">
        <f t="shared" si="36"/>
        <v>dressé</v>
      </c>
      <c r="J81" s="7" t="str">
        <f t="shared" si="36"/>
        <v/>
      </c>
      <c r="K81" s="7" t="str">
        <f t="shared" si="36"/>
        <v>environnemental</v>
      </c>
      <c r="L81" s="7" t="str">
        <f t="shared" si="36"/>
        <v>exercée</v>
      </c>
      <c r="M81" s="7" t="str">
        <f t="shared" si="36"/>
        <v>prises</v>
      </c>
      <c r="N81" s="7" t="str">
        <f t="shared" ref="N81:S81" si="37">LEFT(RIGHT(A81,LEN(A81)-2),SEARCH("'",RIGHT(A81,LEN(A81)-2))-1)</f>
        <v>sollicité</v>
      </c>
      <c r="O81" s="7" t="str">
        <f t="shared" si="37"/>
        <v>dressé</v>
      </c>
      <c r="P81" s="7" t="str">
        <f t="shared" si="37"/>
        <v>identifiées</v>
      </c>
      <c r="Q81" s="7" t="str">
        <f t="shared" si="37"/>
        <v>environnemental</v>
      </c>
      <c r="R81" s="7" t="str">
        <f t="shared" si="37"/>
        <v>exercée</v>
      </c>
      <c r="S81" s="7" t="str">
        <f t="shared" si="37"/>
        <v>prises</v>
      </c>
    </row>
    <row r="82">
      <c r="A82" s="11" t="s">
        <v>146</v>
      </c>
      <c r="B82" s="11" t="s">
        <v>147</v>
      </c>
      <c r="C82" s="11" t="s">
        <v>148</v>
      </c>
      <c r="D82" s="11" t="s">
        <v>149</v>
      </c>
      <c r="E82" s="11" t="s">
        <v>150</v>
      </c>
      <c r="F82" s="11" t="s">
        <v>151</v>
      </c>
      <c r="H82" s="7" t="str">
        <f t="shared" ref="H82:M82" si="38">IF(COUNTIF($N$64:$S$199,N82)&gt;1,"",N82)</f>
        <v>demandées</v>
      </c>
      <c r="I82" s="7" t="str">
        <f t="shared" si="38"/>
        <v>rembl</v>
      </c>
      <c r="J82" s="7" t="str">
        <f t="shared" si="38"/>
        <v>neut</v>
      </c>
      <c r="K82" s="7" t="str">
        <f t="shared" si="38"/>
        <v>polluants</v>
      </c>
      <c r="L82" s="7" t="str">
        <f t="shared" si="38"/>
        <v>propriétaire</v>
      </c>
      <c r="M82" s="7" t="str">
        <f t="shared" si="38"/>
        <v/>
      </c>
      <c r="N82" s="7" t="str">
        <f t="shared" ref="N82:S82" si="39">LEFT(RIGHT(A82,LEN(A82)-2),SEARCH("'",RIGHT(A82,LEN(A82)-2))-1)</f>
        <v>demandées</v>
      </c>
      <c r="O82" s="7" t="str">
        <f t="shared" si="39"/>
        <v>rembl</v>
      </c>
      <c r="P82" s="7" t="str">
        <f t="shared" si="39"/>
        <v>neut</v>
      </c>
      <c r="Q82" s="7" t="str">
        <f t="shared" si="39"/>
        <v>polluants</v>
      </c>
      <c r="R82" s="7" t="str">
        <f t="shared" si="39"/>
        <v>propriétaire</v>
      </c>
      <c r="S82" s="7" t="str">
        <f t="shared" si="39"/>
        <v>procéder</v>
      </c>
    </row>
    <row r="83">
      <c r="A83" s="11" t="s">
        <v>152</v>
      </c>
      <c r="B83" s="11" t="s">
        <v>153</v>
      </c>
      <c r="C83" s="11" t="s">
        <v>154</v>
      </c>
      <c r="D83" s="11" t="s">
        <v>155</v>
      </c>
      <c r="E83" s="11" t="s">
        <v>156</v>
      </c>
      <c r="F83" s="11" t="s">
        <v>157</v>
      </c>
      <c r="H83" s="7" t="str">
        <f t="shared" ref="H83:M83" si="40">IF(COUNTIF($N$64:$S$199,N83)&gt;1,"",N83)</f>
        <v>communiqué</v>
      </c>
      <c r="I83" s="7" t="str">
        <f t="shared" si="40"/>
        <v/>
      </c>
      <c r="J83" s="7" t="str">
        <f t="shared" si="40"/>
        <v>requal</v>
      </c>
      <c r="K83" s="7" t="str">
        <f t="shared" si="40"/>
        <v/>
      </c>
      <c r="L83" s="7" t="str">
        <f t="shared" si="40"/>
        <v/>
      </c>
      <c r="M83" s="7" t="str">
        <f t="shared" si="40"/>
        <v>menés</v>
      </c>
      <c r="N83" s="7" t="str">
        <f t="shared" ref="N83:S83" si="41">LEFT(RIGHT(A83,LEN(A83)-2),SEARCH("'",RIGHT(A83,LEN(A83)-2))-1)</f>
        <v>communiqué</v>
      </c>
      <c r="O83" s="7" t="str">
        <f t="shared" si="41"/>
        <v>émis</v>
      </c>
      <c r="P83" s="7" t="str">
        <f t="shared" si="41"/>
        <v>requal</v>
      </c>
      <c r="Q83" s="7" t="str">
        <f t="shared" si="41"/>
        <v>zone</v>
      </c>
      <c r="R83" s="7" t="str">
        <f t="shared" si="41"/>
        <v>eaux</v>
      </c>
      <c r="S83" s="7" t="str">
        <f t="shared" si="41"/>
        <v>menés</v>
      </c>
    </row>
    <row r="84">
      <c r="A84" s="11" t="s">
        <v>158</v>
      </c>
      <c r="B84" s="11" t="s">
        <v>159</v>
      </c>
      <c r="C84" s="11" t="s">
        <v>160</v>
      </c>
      <c r="D84" s="11" t="s">
        <v>161</v>
      </c>
      <c r="E84" s="11" t="s">
        <v>162</v>
      </c>
      <c r="F84" s="11" t="s">
        <v>163</v>
      </c>
      <c r="H84" s="7" t="str">
        <f t="shared" ref="H84:M84" si="42">IF(COUNTIF($N$64:$S$199,N84)&gt;1,"",N84)</f>
        <v/>
      </c>
      <c r="I84" s="7" t="str">
        <f t="shared" si="42"/>
        <v/>
      </c>
      <c r="J84" s="7" t="str">
        <f t="shared" si="42"/>
        <v>envoyées</v>
      </c>
      <c r="K84" s="7" t="str">
        <f t="shared" si="42"/>
        <v/>
      </c>
      <c r="L84" s="7" t="str">
        <f t="shared" si="42"/>
        <v>déclarée</v>
      </c>
      <c r="M84" s="7" t="str">
        <f t="shared" si="42"/>
        <v>cours</v>
      </c>
      <c r="N84" s="7" t="str">
        <f t="shared" ref="N84:S84" si="43">LEFT(RIGHT(A84,LEN(A84)-2),SEARCH("'",RIGHT(A84,LEN(A84)-2))-1)</f>
        <v>permis</v>
      </c>
      <c r="O84" s="7" t="str">
        <f t="shared" si="43"/>
        <v>classé</v>
      </c>
      <c r="P84" s="7" t="str">
        <f t="shared" si="43"/>
        <v>envoyées</v>
      </c>
      <c r="Q84" s="7" t="str">
        <f t="shared" si="43"/>
        <v>pu</v>
      </c>
      <c r="R84" s="7" t="str">
        <f t="shared" si="43"/>
        <v>déclarée</v>
      </c>
      <c r="S84" s="7" t="str">
        <f t="shared" si="43"/>
        <v>cours</v>
      </c>
    </row>
    <row r="85">
      <c r="A85" s="11" t="s">
        <v>164</v>
      </c>
      <c r="B85" s="11" t="s">
        <v>165</v>
      </c>
      <c r="C85" s="11" t="s">
        <v>166</v>
      </c>
      <c r="D85" s="11" t="s">
        <v>167</v>
      </c>
      <c r="E85" s="11" t="s">
        <v>168</v>
      </c>
      <c r="F85" s="11" t="s">
        <v>169</v>
      </c>
      <c r="H85" s="7" t="str">
        <f t="shared" ref="H85:M85" si="44">IF(COUNTIF($N$64:$S$199,N85)&gt;1,"",N85)</f>
        <v>transmises</v>
      </c>
      <c r="I85" s="7" t="str">
        <f t="shared" si="44"/>
        <v>identifiée</v>
      </c>
      <c r="J85" s="7" t="str">
        <f t="shared" si="44"/>
        <v>restrictions</v>
      </c>
      <c r="K85" s="7" t="str">
        <f t="shared" si="44"/>
        <v/>
      </c>
      <c r="L85" s="7" t="str">
        <f t="shared" si="44"/>
        <v/>
      </c>
      <c r="M85" s="7" t="str">
        <f t="shared" si="44"/>
        <v/>
      </c>
      <c r="N85" s="7" t="str">
        <f t="shared" ref="N85:S85" si="45">LEFT(RIGHT(A85,LEN(A85)-2),SEARCH("'",RIGHT(A85,LEN(A85)-2))-1)</f>
        <v>transmises</v>
      </c>
      <c r="O85" s="7" t="str">
        <f t="shared" si="45"/>
        <v>identifiée</v>
      </c>
      <c r="P85" s="7" t="str">
        <f t="shared" si="45"/>
        <v>restrictions</v>
      </c>
      <c r="Q85" s="7" t="str">
        <f t="shared" si="45"/>
        <v>matériaux</v>
      </c>
      <c r="R85" s="7" t="str">
        <f t="shared" si="45"/>
        <v>sols</v>
      </c>
      <c r="S85" s="7" t="str">
        <f t="shared" si="45"/>
        <v>profondeur</v>
      </c>
    </row>
    <row r="86">
      <c r="A86" s="11" t="s">
        <v>170</v>
      </c>
      <c r="B86" s="11" t="s">
        <v>171</v>
      </c>
      <c r="C86" s="11" t="s">
        <v>172</v>
      </c>
      <c r="D86" s="11" t="s">
        <v>173</v>
      </c>
      <c r="E86" s="11" t="s">
        <v>174</v>
      </c>
      <c r="F86" s="11" t="s">
        <v>175</v>
      </c>
      <c r="H86" s="7" t="str">
        <f t="shared" ref="H86:M86" si="46">IF(COUNTIF($N$64:$S$199,N86)&gt;1,"",N86)</f>
        <v/>
      </c>
      <c r="I86" s="7" t="str">
        <f t="shared" si="46"/>
        <v>identifiés</v>
      </c>
      <c r="J86" s="7" t="str">
        <f t="shared" si="46"/>
        <v/>
      </c>
      <c r="K86" s="7" t="str">
        <f t="shared" si="46"/>
        <v/>
      </c>
      <c r="L86" s="7" t="str">
        <f t="shared" si="46"/>
        <v>exploite</v>
      </c>
      <c r="M86" s="7" t="str">
        <f t="shared" si="46"/>
        <v>oeuvre</v>
      </c>
      <c r="N86" s="7" t="str">
        <f t="shared" ref="N86:S86" si="47">LEFT(RIGHT(A86,LEN(A86)-2),SEARCH("'",RIGHT(A86,LEN(A86)-2))-1)</f>
        <v>donné</v>
      </c>
      <c r="O86" s="7" t="str">
        <f t="shared" si="47"/>
        <v>identifiés</v>
      </c>
      <c r="P86" s="7" t="str">
        <f t="shared" si="47"/>
        <v>sols</v>
      </c>
      <c r="Q86" s="7" t="str">
        <f t="shared" si="47"/>
        <v>terrain</v>
      </c>
      <c r="R86" s="7" t="str">
        <f t="shared" si="47"/>
        <v>exploite</v>
      </c>
      <c r="S86" s="7" t="str">
        <f t="shared" si="47"/>
        <v>oeuvre</v>
      </c>
    </row>
    <row r="87">
      <c r="A87" s="11" t="s">
        <v>176</v>
      </c>
      <c r="B87" s="11" t="s">
        <v>177</v>
      </c>
      <c r="C87" s="11" t="s">
        <v>178</v>
      </c>
      <c r="D87" s="11" t="s">
        <v>179</v>
      </c>
      <c r="E87" s="11" t="s">
        <v>180</v>
      </c>
      <c r="F87" s="11" t="s">
        <v>181</v>
      </c>
      <c r="H87" s="7" t="str">
        <f t="shared" ref="H87:M87" si="48">IF(COUNTIF($N$64:$S$199,N87)&gt;1,"",N87)</f>
        <v>prescriptions</v>
      </c>
      <c r="I87" s="7" t="str">
        <f t="shared" si="48"/>
        <v/>
      </c>
      <c r="J87" s="7" t="str">
        <f t="shared" si="48"/>
        <v/>
      </c>
      <c r="K87" s="7" t="str">
        <f t="shared" si="48"/>
        <v>modifications</v>
      </c>
      <c r="L87" s="7" t="str">
        <f t="shared" si="48"/>
        <v>bâtiment</v>
      </c>
      <c r="M87" s="7" t="str">
        <f t="shared" si="48"/>
        <v>remises</v>
      </c>
      <c r="N87" s="7" t="str">
        <f t="shared" ref="N87:S87" si="49">LEFT(RIGHT(A87,LEN(A87)-2),SEARCH("'",RIGHT(A87,LEN(A87)-2))-1)</f>
        <v>prescriptions</v>
      </c>
      <c r="O87" s="7" t="str">
        <f t="shared" si="49"/>
        <v>entrepris</v>
      </c>
      <c r="P87" s="7" t="str">
        <f t="shared" si="49"/>
        <v>détectée</v>
      </c>
      <c r="Q87" s="7" t="str">
        <f t="shared" si="49"/>
        <v>modifications</v>
      </c>
      <c r="R87" s="7" t="str">
        <f t="shared" si="49"/>
        <v>bâtiment</v>
      </c>
      <c r="S87" s="7" t="str">
        <f t="shared" si="49"/>
        <v>remises</v>
      </c>
    </row>
    <row r="88">
      <c r="A88" s="11" t="s">
        <v>182</v>
      </c>
      <c r="B88" s="11" t="s">
        <v>183</v>
      </c>
      <c r="C88" s="11" t="s">
        <v>184</v>
      </c>
      <c r="D88" s="11" t="s">
        <v>185</v>
      </c>
      <c r="E88" s="11" t="s">
        <v>186</v>
      </c>
      <c r="F88" s="11" t="s">
        <v>187</v>
      </c>
      <c r="H88" s="7" t="str">
        <f t="shared" ref="H88:M88" si="50">IF(COUNTIF($N$64:$S$199,N88)&gt;1,"",N88)</f>
        <v>fixe</v>
      </c>
      <c r="I88" s="7" t="str">
        <f t="shared" si="50"/>
        <v/>
      </c>
      <c r="J88" s="7" t="str">
        <f t="shared" si="50"/>
        <v/>
      </c>
      <c r="K88" s="7" t="str">
        <f t="shared" si="50"/>
        <v>rétention</v>
      </c>
      <c r="L88" s="7" t="str">
        <f t="shared" si="50"/>
        <v/>
      </c>
      <c r="M88" s="7" t="str">
        <f t="shared" si="50"/>
        <v>mené</v>
      </c>
      <c r="N88" s="7" t="str">
        <f t="shared" ref="N88:S88" si="51">LEFT(RIGHT(A88,LEN(A88)-2),SEARCH("'",RIGHT(A88,LEN(A88)-2))-1)</f>
        <v>fixe</v>
      </c>
      <c r="O88" s="7" t="str">
        <f t="shared" si="51"/>
        <v>d’une</v>
      </c>
      <c r="P88" s="7" t="str">
        <f t="shared" si="51"/>
        <v>rés</v>
      </c>
      <c r="Q88" s="7" t="str">
        <f t="shared" si="51"/>
        <v>rétention</v>
      </c>
      <c r="R88" s="7" t="str">
        <f t="shared" si="51"/>
        <v>demeure</v>
      </c>
      <c r="S88" s="7" t="str">
        <f t="shared" si="51"/>
        <v>mené</v>
      </c>
    </row>
    <row r="89">
      <c r="A89" s="11" t="s">
        <v>188</v>
      </c>
      <c r="B89" s="11" t="s">
        <v>189</v>
      </c>
      <c r="C89" s="11" t="s">
        <v>190</v>
      </c>
      <c r="D89" s="11" t="s">
        <v>191</v>
      </c>
      <c r="E89" s="11" t="s">
        <v>192</v>
      </c>
      <c r="F89" s="11" t="s">
        <v>193</v>
      </c>
      <c r="H89" s="7" t="str">
        <f t="shared" ref="H89:M89" si="52">IF(COUNTIF($N$64:$S$199,N89)&gt;1,"",N89)</f>
        <v>transmet</v>
      </c>
      <c r="I89" s="7" t="str">
        <f t="shared" si="52"/>
        <v/>
      </c>
      <c r="J89" s="7" t="str">
        <f t="shared" si="52"/>
        <v>caractérisation</v>
      </c>
      <c r="K89" s="7" t="str">
        <f t="shared" si="52"/>
        <v/>
      </c>
      <c r="L89" s="7" t="str">
        <f t="shared" si="52"/>
        <v>utilisée</v>
      </c>
      <c r="M89" s="7" t="str">
        <f t="shared" si="52"/>
        <v>faite</v>
      </c>
      <c r="N89" s="7" t="str">
        <f t="shared" ref="N89:S89" si="53">LEFT(RIGHT(A89,LEN(A89)-2),SEARCH("'",RIGHT(A89,LEN(A89)-2))-1)</f>
        <v>transmet</v>
      </c>
      <c r="O89" s="7" t="str">
        <f t="shared" si="53"/>
        <v>détectée</v>
      </c>
      <c r="P89" s="7" t="str">
        <f t="shared" si="53"/>
        <v>caractérisation</v>
      </c>
      <c r="Q89" s="7" t="str">
        <f t="shared" si="53"/>
        <v>constatée</v>
      </c>
      <c r="R89" s="7" t="str">
        <f t="shared" si="53"/>
        <v>utilisée</v>
      </c>
      <c r="S89" s="7" t="str">
        <f t="shared" si="53"/>
        <v>faite</v>
      </c>
    </row>
    <row r="90">
      <c r="A90" s="11" t="s">
        <v>194</v>
      </c>
      <c r="B90" s="11" t="s">
        <v>195</v>
      </c>
      <c r="C90" s="11" t="s">
        <v>196</v>
      </c>
      <c r="D90" s="11" t="s">
        <v>197</v>
      </c>
      <c r="E90" s="11" t="s">
        <v>198</v>
      </c>
      <c r="F90" s="11" t="s">
        <v>199</v>
      </c>
      <c r="H90" s="7" t="str">
        <f t="shared" ref="H90:M90" si="54">IF(COUNTIF($N$64:$S$199,N90)&gt;1,"",N90)</f>
        <v>bilan</v>
      </c>
      <c r="I90" s="7" t="str">
        <f t="shared" si="54"/>
        <v/>
      </c>
      <c r="J90" s="7" t="str">
        <f t="shared" si="54"/>
        <v>traités</v>
      </c>
      <c r="K90" s="7" t="str">
        <f t="shared" si="54"/>
        <v>augmentation</v>
      </c>
      <c r="L90" s="7" t="str">
        <f t="shared" si="54"/>
        <v>construite</v>
      </c>
      <c r="M90" s="7" t="str">
        <f t="shared" si="54"/>
        <v/>
      </c>
      <c r="N90" s="7" t="str">
        <f t="shared" ref="N90:S90" si="55">LEFT(RIGHT(A90,LEN(A90)-2),SEARCH("'",RIGHT(A90,LEN(A90)-2))-1)</f>
        <v>bilan</v>
      </c>
      <c r="O90" s="7" t="str">
        <f t="shared" si="55"/>
        <v>rédigé</v>
      </c>
      <c r="P90" s="7" t="str">
        <f t="shared" si="55"/>
        <v>traités</v>
      </c>
      <c r="Q90" s="7" t="str">
        <f t="shared" si="55"/>
        <v>augmentation</v>
      </c>
      <c r="R90" s="7" t="str">
        <f t="shared" si="55"/>
        <v>construite</v>
      </c>
      <c r="S90" s="7" t="str">
        <f t="shared" si="55"/>
        <v>prescrite</v>
      </c>
    </row>
    <row r="91">
      <c r="A91" s="11" t="s">
        <v>200</v>
      </c>
      <c r="B91" s="11" t="s">
        <v>201</v>
      </c>
      <c r="C91" s="11" t="s">
        <v>202</v>
      </c>
      <c r="D91" s="11" t="s">
        <v>203</v>
      </c>
      <c r="E91" s="11" t="s">
        <v>204</v>
      </c>
      <c r="F91" s="11" t="s">
        <v>205</v>
      </c>
      <c r="H91" s="7" t="str">
        <f t="shared" ref="H91:M91" si="56">IF(COUNTIF($N$64:$S$199,N91)&gt;1,"",N91)</f>
        <v>réglementé</v>
      </c>
      <c r="I91" s="7" t="str">
        <f t="shared" si="56"/>
        <v/>
      </c>
      <c r="J91" s="7" t="str">
        <f t="shared" si="56"/>
        <v/>
      </c>
      <c r="K91" s="7" t="str">
        <f t="shared" si="56"/>
        <v/>
      </c>
      <c r="L91" s="7" t="str">
        <f t="shared" si="56"/>
        <v>aménagements</v>
      </c>
      <c r="M91" s="7" t="str">
        <f t="shared" si="56"/>
        <v>dernières</v>
      </c>
      <c r="N91" s="7" t="str">
        <f t="shared" ref="N91:S91" si="57">LEFT(RIGHT(A91,LEN(A91)-2),SEARCH("'",RIGHT(A91,LEN(A91)-2))-1)</f>
        <v>réglementé</v>
      </c>
      <c r="O91" s="7" t="str">
        <f t="shared" si="57"/>
        <v>prescrite</v>
      </c>
      <c r="P91" s="7" t="str">
        <f t="shared" si="57"/>
        <v>prescrite</v>
      </c>
      <c r="Q91" s="7" t="str">
        <f t="shared" si="57"/>
        <v>modification</v>
      </c>
      <c r="R91" s="7" t="str">
        <f t="shared" si="57"/>
        <v>aménagements</v>
      </c>
      <c r="S91" s="7" t="str">
        <f t="shared" si="57"/>
        <v>dernières</v>
      </c>
    </row>
    <row r="92">
      <c r="A92" s="11" t="s">
        <v>206</v>
      </c>
      <c r="B92" s="11" t="s">
        <v>207</v>
      </c>
      <c r="C92" s="11" t="s">
        <v>208</v>
      </c>
      <c r="D92" s="11" t="s">
        <v>209</v>
      </c>
      <c r="E92" s="11" t="s">
        <v>210</v>
      </c>
      <c r="F92" s="11" t="s">
        <v>211</v>
      </c>
      <c r="H92" s="7" t="str">
        <f t="shared" ref="H92:M92" si="58">IF(COUNTIF($N$64:$S$199,N92)&gt;1,"",N92)</f>
        <v>indiqué</v>
      </c>
      <c r="I92" s="7" t="str">
        <f t="shared" si="58"/>
        <v/>
      </c>
      <c r="J92" s="7" t="str">
        <f t="shared" si="58"/>
        <v/>
      </c>
      <c r="K92" s="7" t="str">
        <f t="shared" si="58"/>
        <v/>
      </c>
      <c r="L92" s="7" t="str">
        <f t="shared" si="58"/>
        <v/>
      </c>
      <c r="M92" s="7" t="str">
        <f t="shared" si="58"/>
        <v>compte</v>
      </c>
      <c r="N92" s="7" t="str">
        <f t="shared" ref="N92:S92" si="59">LEFT(RIGHT(A92,LEN(A92)-2),SEARCH("'",RIGHT(A92,LEN(A92)-2))-1)</f>
        <v>indiqué</v>
      </c>
      <c r="O92" s="7" t="str">
        <f t="shared" si="59"/>
        <v>engagé</v>
      </c>
      <c r="P92" s="7" t="str">
        <f t="shared" si="59"/>
        <v>détectés</v>
      </c>
      <c r="Q92" s="7" t="str">
        <f t="shared" si="59"/>
        <v>validation</v>
      </c>
      <c r="R92" s="7" t="str">
        <f t="shared" si="59"/>
        <v>découverte</v>
      </c>
      <c r="S92" s="7" t="str">
        <f t="shared" si="59"/>
        <v>compte</v>
      </c>
    </row>
    <row r="93">
      <c r="A93" s="11" t="s">
        <v>212</v>
      </c>
      <c r="B93" s="11" t="s">
        <v>213</v>
      </c>
      <c r="C93" s="11" t="s">
        <v>214</v>
      </c>
      <c r="D93" s="11" t="s">
        <v>215</v>
      </c>
      <c r="E93" s="11" t="s">
        <v>216</v>
      </c>
      <c r="F93" s="11" t="s">
        <v>217</v>
      </c>
      <c r="H93" s="7" t="str">
        <f t="shared" ref="H93:M93" si="60">IF(COUNTIF($N$64:$S$199,N93)&gt;1,"",N93)</f>
        <v>autorisant</v>
      </c>
      <c r="I93" s="7" t="str">
        <f t="shared" si="60"/>
        <v/>
      </c>
      <c r="J93" s="7" t="str">
        <f t="shared" si="60"/>
        <v>exercées</v>
      </c>
      <c r="K93" s="7" t="str">
        <f t="shared" si="60"/>
        <v>rejet</v>
      </c>
      <c r="L93" s="7" t="str">
        <f t="shared" si="60"/>
        <v>stockage</v>
      </c>
      <c r="M93" s="7" t="str">
        <f t="shared" si="60"/>
        <v>placée</v>
      </c>
      <c r="N93" s="7" t="str">
        <f t="shared" ref="N93:S93" si="61">LEFT(RIGHT(A93,LEN(A93)-2),SEARCH("'",RIGHT(A93,LEN(A93)-2))-1)</f>
        <v>autorisant</v>
      </c>
      <c r="O93" s="7" t="str">
        <f t="shared" si="61"/>
        <v>chantier</v>
      </c>
      <c r="P93" s="7" t="str">
        <f t="shared" si="61"/>
        <v>exercées</v>
      </c>
      <c r="Q93" s="7" t="str">
        <f t="shared" si="61"/>
        <v>rejet</v>
      </c>
      <c r="R93" s="7" t="str">
        <f t="shared" si="61"/>
        <v>stockage</v>
      </c>
      <c r="S93" s="7" t="str">
        <f t="shared" si="61"/>
        <v>placée</v>
      </c>
    </row>
    <row r="94">
      <c r="A94" s="11" t="s">
        <v>218</v>
      </c>
      <c r="B94" s="11" t="s">
        <v>219</v>
      </c>
      <c r="C94" s="11" t="s">
        <v>220</v>
      </c>
      <c r="D94" s="11" t="s">
        <v>221</v>
      </c>
      <c r="E94" s="11" t="s">
        <v>222</v>
      </c>
      <c r="F94" s="11" t="s">
        <v>223</v>
      </c>
      <c r="H94" s="7" t="str">
        <f t="shared" ref="H94:M94" si="62">IF(COUNTIF($N$64:$S$199,N94)&gt;1,"",N94)</f>
        <v>imposées</v>
      </c>
      <c r="I94" s="7" t="str">
        <f t="shared" si="62"/>
        <v/>
      </c>
      <c r="J94" s="7" t="str">
        <f t="shared" si="62"/>
        <v>piéz</v>
      </c>
      <c r="K94" s="7" t="str">
        <f t="shared" si="62"/>
        <v/>
      </c>
      <c r="L94" s="7" t="str">
        <f t="shared" si="62"/>
        <v>construits</v>
      </c>
      <c r="M94" s="7" t="str">
        <f t="shared" si="62"/>
        <v>charge</v>
      </c>
      <c r="N94" s="7" t="str">
        <f t="shared" ref="N94:S94" si="63">LEFT(RIGHT(A94,LEN(A94)-2),SEARCH("'",RIGHT(A94,LEN(A94)-2))-1)</f>
        <v>imposées</v>
      </c>
      <c r="O94" s="7" t="str">
        <f t="shared" si="63"/>
        <v>révélé</v>
      </c>
      <c r="P94" s="7" t="str">
        <f t="shared" si="63"/>
        <v>piéz</v>
      </c>
      <c r="Q94" s="7" t="str">
        <f t="shared" si="63"/>
        <v>porté</v>
      </c>
      <c r="R94" s="7" t="str">
        <f t="shared" si="63"/>
        <v>construits</v>
      </c>
      <c r="S94" s="7" t="str">
        <f t="shared" si="63"/>
        <v>charge</v>
      </c>
    </row>
    <row r="95">
      <c r="A95" s="11" t="s">
        <v>224</v>
      </c>
      <c r="B95" s="11" t="s">
        <v>225</v>
      </c>
      <c r="C95" s="11" t="s">
        <v>226</v>
      </c>
      <c r="D95" s="11" t="s">
        <v>227</v>
      </c>
      <c r="E95" s="11" t="s">
        <v>228</v>
      </c>
      <c r="F95" s="11" t="s">
        <v>229</v>
      </c>
      <c r="H95" s="7" t="str">
        <f t="shared" ref="H95:M95" si="64">IF(COUNTIF($N$64:$S$199,N95)&gt;1,"",N95)</f>
        <v>interdit</v>
      </c>
      <c r="I95" s="7" t="str">
        <f t="shared" si="64"/>
        <v/>
      </c>
      <c r="J95" s="7" t="str">
        <f t="shared" si="64"/>
        <v>exploitées</v>
      </c>
      <c r="K95" s="7" t="str">
        <f t="shared" si="64"/>
        <v>contaminé</v>
      </c>
      <c r="L95" s="7" t="str">
        <f t="shared" si="64"/>
        <v/>
      </c>
      <c r="M95" s="7" t="str">
        <f t="shared" si="64"/>
        <v/>
      </c>
      <c r="N95" s="7" t="str">
        <f t="shared" ref="N95:S95" si="65">LEFT(RIGHT(A95,LEN(A95)-2),SEARCH("'",RIGHT(A95,LEN(A95)-2))-1)</f>
        <v>interdit</v>
      </c>
      <c r="O95" s="7" t="str">
        <f t="shared" si="65"/>
        <v>identifié</v>
      </c>
      <c r="P95" s="7" t="str">
        <f t="shared" si="65"/>
        <v>exploitées</v>
      </c>
      <c r="Q95" s="7" t="str">
        <f t="shared" si="65"/>
        <v>contaminé</v>
      </c>
      <c r="R95" s="7" t="str">
        <f t="shared" si="65"/>
        <v>de</v>
      </c>
      <c r="S95" s="7" t="str">
        <f t="shared" si="65"/>
        <v>service</v>
      </c>
    </row>
    <row r="96">
      <c r="A96" s="11" t="s">
        <v>230</v>
      </c>
      <c r="B96" s="11" t="s">
        <v>231</v>
      </c>
      <c r="C96" s="11" t="s">
        <v>232</v>
      </c>
      <c r="D96" s="11" t="s">
        <v>233</v>
      </c>
      <c r="E96" s="11" t="s">
        <v>234</v>
      </c>
      <c r="F96" s="11" t="s">
        <v>235</v>
      </c>
      <c r="H96" s="7" t="str">
        <f t="shared" ref="H96:M96" si="66">IF(COUNTIF($N$64:$S$199,N96)&gt;1,"",N96)</f>
        <v>exca</v>
      </c>
      <c r="I96" s="7" t="str">
        <f t="shared" si="66"/>
        <v>connu</v>
      </c>
      <c r="J96" s="7" t="str">
        <f t="shared" si="66"/>
        <v>acquis</v>
      </c>
      <c r="K96" s="7" t="str">
        <f t="shared" si="66"/>
        <v>qualité</v>
      </c>
      <c r="L96" s="7" t="str">
        <f t="shared" si="66"/>
        <v>supprimer</v>
      </c>
      <c r="M96" s="7" t="str">
        <f t="shared" si="66"/>
        <v/>
      </c>
      <c r="N96" s="7" t="str">
        <f t="shared" ref="N96:S96" si="67">LEFT(RIGHT(A96,LEN(A96)-2),SEARCH("'",RIGHT(A96,LEN(A96)-2))-1)</f>
        <v>exca</v>
      </c>
      <c r="O96" s="7" t="str">
        <f t="shared" si="67"/>
        <v>connu</v>
      </c>
      <c r="P96" s="7" t="str">
        <f t="shared" si="67"/>
        <v>acquis</v>
      </c>
      <c r="Q96" s="7" t="str">
        <f t="shared" si="67"/>
        <v>qualité</v>
      </c>
      <c r="R96" s="7" t="str">
        <f t="shared" si="67"/>
        <v>supprimer</v>
      </c>
      <c r="S96" s="7" t="str">
        <f t="shared" si="67"/>
        <v>engagé</v>
      </c>
    </row>
    <row r="97">
      <c r="A97" s="11" t="s">
        <v>236</v>
      </c>
      <c r="B97" s="11" t="s">
        <v>237</v>
      </c>
      <c r="C97" s="11" t="s">
        <v>238</v>
      </c>
      <c r="D97" s="11" t="s">
        <v>239</v>
      </c>
      <c r="E97" s="11" t="s">
        <v>240</v>
      </c>
      <c r="F97" s="11" t="s">
        <v>241</v>
      </c>
      <c r="H97" s="7" t="str">
        <f t="shared" ref="H97:M97" si="68">IF(COUNTIF($N$64:$S$199,N97)&gt;1,"",N97)</f>
        <v/>
      </c>
      <c r="I97" s="7" t="str">
        <f t="shared" si="68"/>
        <v>détecté</v>
      </c>
      <c r="J97" s="7" t="str">
        <f t="shared" si="68"/>
        <v>décont</v>
      </c>
      <c r="K97" s="7" t="str">
        <f t="shared" si="68"/>
        <v/>
      </c>
      <c r="L97" s="7" t="str">
        <f t="shared" si="68"/>
        <v>cédé</v>
      </c>
      <c r="M97" s="7" t="str">
        <f t="shared" si="68"/>
        <v>présenté</v>
      </c>
      <c r="N97" s="7" t="str">
        <f t="shared" ref="N97:S97" si="69">LEFT(RIGHT(A97,LEN(A97)-2),SEARCH("'",RIGHT(A97,LEN(A97)-2))-1)</f>
        <v>soumis</v>
      </c>
      <c r="O97" s="7" t="str">
        <f t="shared" si="69"/>
        <v>détecté</v>
      </c>
      <c r="P97" s="7" t="str">
        <f t="shared" si="69"/>
        <v>décont</v>
      </c>
      <c r="Q97" s="7" t="str">
        <f t="shared" si="69"/>
        <v>eu</v>
      </c>
      <c r="R97" s="7" t="str">
        <f t="shared" si="69"/>
        <v>cédé</v>
      </c>
      <c r="S97" s="7" t="str">
        <f t="shared" si="69"/>
        <v>présenté</v>
      </c>
    </row>
    <row r="98">
      <c r="A98" s="11" t="s">
        <v>242</v>
      </c>
      <c r="B98" s="11" t="s">
        <v>243</v>
      </c>
      <c r="C98" s="11" t="s">
        <v>244</v>
      </c>
      <c r="D98" s="11" t="s">
        <v>245</v>
      </c>
      <c r="E98" s="11" t="s">
        <v>246</v>
      </c>
      <c r="F98" s="11" t="s">
        <v>247</v>
      </c>
      <c r="H98" s="7" t="str">
        <f t="shared" ref="H98:M98" si="70">IF(COUNTIF($N$64:$S$199,N98)&gt;1,"",N98)</f>
        <v/>
      </c>
      <c r="I98" s="7" t="str">
        <f t="shared" si="70"/>
        <v/>
      </c>
      <c r="J98" s="7" t="str">
        <f t="shared" si="70"/>
        <v>exploités</v>
      </c>
      <c r="K98" s="7" t="str">
        <f t="shared" si="70"/>
        <v>progressivement</v>
      </c>
      <c r="L98" s="7" t="str">
        <f t="shared" si="70"/>
        <v>prononcée</v>
      </c>
      <c r="M98" s="7" t="str">
        <f t="shared" si="70"/>
        <v>situ</v>
      </c>
      <c r="N98" s="7" t="str">
        <f t="shared" ref="N98:S98" si="71">LEFT(RIGHT(A98,LEN(A98)-2),SEARCH("'",RIGHT(A98,LEN(A98)-2))-1)</f>
        <v>reçu</v>
      </c>
      <c r="O98" s="7" t="str">
        <f t="shared" si="71"/>
        <v>acté</v>
      </c>
      <c r="P98" s="7" t="str">
        <f t="shared" si="71"/>
        <v>exploités</v>
      </c>
      <c r="Q98" s="7" t="str">
        <f t="shared" si="71"/>
        <v>progressivement</v>
      </c>
      <c r="R98" s="7" t="str">
        <f t="shared" si="71"/>
        <v>prononcée</v>
      </c>
      <c r="S98" s="7" t="str">
        <f t="shared" si="71"/>
        <v>situ</v>
      </c>
    </row>
    <row r="99">
      <c r="A99" s="11" t="s">
        <v>248</v>
      </c>
      <c r="B99" s="11" t="s">
        <v>249</v>
      </c>
      <c r="C99" s="11" t="s">
        <v>250</v>
      </c>
      <c r="D99" s="11" t="s">
        <v>251</v>
      </c>
      <c r="E99" s="11" t="s">
        <v>252</v>
      </c>
      <c r="F99" s="11" t="s">
        <v>253</v>
      </c>
      <c r="H99" s="7" t="str">
        <f t="shared" ref="H99:M99" si="72">IF(COUNTIF($N$64:$S$199,N99)&gt;1,"",N99)</f>
        <v>signée</v>
      </c>
      <c r="I99" s="7" t="str">
        <f t="shared" si="72"/>
        <v>visites</v>
      </c>
      <c r="J99" s="7" t="str">
        <f t="shared" si="72"/>
        <v/>
      </c>
      <c r="K99" s="7" t="str">
        <f t="shared" si="72"/>
        <v>gaz</v>
      </c>
      <c r="L99" s="7" t="str">
        <f t="shared" si="72"/>
        <v/>
      </c>
      <c r="M99" s="7" t="str">
        <f t="shared" si="72"/>
        <v>rendu</v>
      </c>
      <c r="N99" s="7" t="str">
        <f t="shared" ref="N99:S99" si="73">LEFT(RIGHT(A99,LEN(A99)-2),SEARCH("'",RIGHT(A99,LEN(A99)-2))-1)</f>
        <v>signée</v>
      </c>
      <c r="O99" s="7" t="str">
        <f t="shared" si="73"/>
        <v>visites</v>
      </c>
      <c r="P99" s="7" t="str">
        <f t="shared" si="73"/>
        <v>détectées</v>
      </c>
      <c r="Q99" s="7" t="str">
        <f t="shared" si="73"/>
        <v>gaz</v>
      </c>
      <c r="R99" s="7" t="str">
        <f t="shared" si="73"/>
        <v>modification</v>
      </c>
      <c r="S99" s="7" t="str">
        <f t="shared" si="73"/>
        <v>rendu</v>
      </c>
    </row>
    <row r="100">
      <c r="A100" s="11" t="s">
        <v>254</v>
      </c>
      <c r="B100" s="11" t="s">
        <v>255</v>
      </c>
      <c r="C100" s="11" t="s">
        <v>256</v>
      </c>
      <c r="D100" s="11" t="s">
        <v>257</v>
      </c>
      <c r="E100" s="11" t="s">
        <v>258</v>
      </c>
      <c r="F100" s="11" t="s">
        <v>259</v>
      </c>
      <c r="H100" s="7" t="str">
        <f t="shared" ref="H100:M100" si="74">IF(COUNTIF($N$64:$S$199,N100)&gt;1,"",N100)</f>
        <v/>
      </c>
      <c r="I100" s="7" t="str">
        <f t="shared" si="74"/>
        <v>retenu</v>
      </c>
      <c r="J100" s="7" t="str">
        <f t="shared" si="74"/>
        <v/>
      </c>
      <c r="K100" s="7" t="str">
        <f t="shared" si="74"/>
        <v>renforcé</v>
      </c>
      <c r="L100" s="7" t="str">
        <f t="shared" si="74"/>
        <v>utilisées</v>
      </c>
      <c r="M100" s="7" t="str">
        <f t="shared" si="74"/>
        <v/>
      </c>
      <c r="N100" s="7" t="str">
        <f t="shared" ref="N100:S100" si="75">LEFT(RIGHT(A100,LEN(A100)-2),SEARCH("'",RIGHT(A100,LEN(A100)-2))-1)</f>
        <v>prescrite</v>
      </c>
      <c r="O100" s="7" t="str">
        <f t="shared" si="75"/>
        <v>retenu</v>
      </c>
      <c r="P100" s="7" t="str">
        <f t="shared" si="75"/>
        <v>pollués</v>
      </c>
      <c r="Q100" s="7" t="str">
        <f t="shared" si="75"/>
        <v>renforcé</v>
      </c>
      <c r="R100" s="7" t="str">
        <f t="shared" si="75"/>
        <v>utilisées</v>
      </c>
      <c r="S100" s="7" t="str">
        <f t="shared" si="75"/>
        <v>pié</v>
      </c>
    </row>
    <row r="101">
      <c r="A101" s="11" t="s">
        <v>260</v>
      </c>
      <c r="B101" s="11" t="s">
        <v>261</v>
      </c>
      <c r="C101" s="11" t="s">
        <v>262</v>
      </c>
      <c r="D101" s="11" t="s">
        <v>263</v>
      </c>
      <c r="E101" s="11" t="s">
        <v>264</v>
      </c>
      <c r="F101" s="11" t="s">
        <v>195</v>
      </c>
      <c r="H101" s="7" t="str">
        <f t="shared" ref="H101:M101" si="76">IF(COUNTIF($N$64:$S$199,N101)&gt;1,"",N101)</f>
        <v>rapports</v>
      </c>
      <c r="I101" s="7" t="str">
        <f t="shared" si="76"/>
        <v/>
      </c>
      <c r="J101" s="7" t="str">
        <f t="shared" si="76"/>
        <v>éliminées</v>
      </c>
      <c r="K101" s="7" t="str">
        <f t="shared" si="76"/>
        <v>considéré</v>
      </c>
      <c r="L101" s="7" t="str">
        <f t="shared" si="76"/>
        <v>va</v>
      </c>
      <c r="M101" s="7" t="str">
        <f t="shared" si="76"/>
        <v/>
      </c>
      <c r="N101" s="7" t="str">
        <f t="shared" ref="N101:S101" si="77">LEFT(RIGHT(A101,LEN(A101)-2),SEARCH("'",RIGHT(A101,LEN(A101)-2))-1)</f>
        <v>rapports</v>
      </c>
      <c r="O101" s="7" t="str">
        <f t="shared" si="77"/>
        <v>constatée</v>
      </c>
      <c r="P101" s="7" t="str">
        <f t="shared" si="77"/>
        <v>éliminées</v>
      </c>
      <c r="Q101" s="7" t="str">
        <f t="shared" si="77"/>
        <v>considéré</v>
      </c>
      <c r="R101" s="7" t="str">
        <f t="shared" si="77"/>
        <v>va</v>
      </c>
      <c r="S101" s="7" t="str">
        <f t="shared" si="77"/>
        <v>rédigé</v>
      </c>
    </row>
    <row r="102">
      <c r="A102" s="11" t="s">
        <v>265</v>
      </c>
      <c r="B102" s="11" t="s">
        <v>266</v>
      </c>
      <c r="C102" s="11" t="s">
        <v>267</v>
      </c>
      <c r="D102" s="11" t="s">
        <v>268</v>
      </c>
      <c r="E102" s="11" t="s">
        <v>269</v>
      </c>
      <c r="F102" s="11" t="s">
        <v>270</v>
      </c>
      <c r="H102" s="7" t="str">
        <f t="shared" ref="H102:M102" si="78">IF(COUNTIF($N$64:$S$199,N102)&gt;1,"",N102)</f>
        <v/>
      </c>
      <c r="I102" s="7" t="str">
        <f t="shared" si="78"/>
        <v>survenu</v>
      </c>
      <c r="J102" s="7" t="str">
        <f t="shared" si="78"/>
        <v>démolis</v>
      </c>
      <c r="K102" s="7" t="str">
        <f t="shared" si="78"/>
        <v>précisé</v>
      </c>
      <c r="L102" s="7" t="str">
        <f t="shared" si="78"/>
        <v/>
      </c>
      <c r="M102" s="7" t="str">
        <f t="shared" si="78"/>
        <v>résultats</v>
      </c>
      <c r="N102" s="7" t="str">
        <f t="shared" ref="N102:S102" si="79">LEFT(RIGHT(A102,LEN(A102)-2),SEARCH("'",RIGHT(A102,LEN(A102)-2))-1)</f>
        <v>validation</v>
      </c>
      <c r="O102" s="7" t="str">
        <f t="shared" si="79"/>
        <v>survenu</v>
      </c>
      <c r="P102" s="7" t="str">
        <f t="shared" si="79"/>
        <v>démolis</v>
      </c>
      <c r="Q102" s="7" t="str">
        <f t="shared" si="79"/>
        <v>précisé</v>
      </c>
      <c r="R102" s="7" t="str">
        <f t="shared" si="79"/>
        <v>jour</v>
      </c>
      <c r="S102" s="7" t="str">
        <f t="shared" si="79"/>
        <v>résultats</v>
      </c>
    </row>
    <row r="103">
      <c r="A103" s="11" t="s">
        <v>271</v>
      </c>
      <c r="B103" s="11" t="s">
        <v>272</v>
      </c>
      <c r="C103" s="11" t="s">
        <v>273</v>
      </c>
      <c r="D103" s="11" t="s">
        <v>274</v>
      </c>
      <c r="E103" s="11" t="s">
        <v>275</v>
      </c>
      <c r="F103" s="11" t="s">
        <v>276</v>
      </c>
      <c r="H103" s="7" t="str">
        <f t="shared" ref="H103:M103" si="80">IF(COUNTIF($N$64:$S$199,N103)&gt;1,"",N103)</f>
        <v>réalisera</v>
      </c>
      <c r="I103" s="7" t="str">
        <f t="shared" si="80"/>
        <v>acte</v>
      </c>
      <c r="J103" s="7" t="str">
        <f t="shared" si="80"/>
        <v>nappe</v>
      </c>
      <c r="K103" s="7" t="str">
        <f t="shared" si="80"/>
        <v>a</v>
      </c>
      <c r="L103" s="7" t="str">
        <f t="shared" si="80"/>
        <v/>
      </c>
      <c r="M103" s="7" t="str">
        <f t="shared" si="80"/>
        <v>tenue</v>
      </c>
      <c r="N103" s="7" t="str">
        <f t="shared" ref="N103:S103" si="81">LEFT(RIGHT(A103,LEN(A103)-2),SEARCH("'",RIGHT(A103,LEN(A103)-2))-1)</f>
        <v>réalisera</v>
      </c>
      <c r="O103" s="7" t="str">
        <f t="shared" si="81"/>
        <v>acte</v>
      </c>
      <c r="P103" s="7" t="str">
        <f t="shared" si="81"/>
        <v>nappe</v>
      </c>
      <c r="Q103" s="7" t="str">
        <f t="shared" si="81"/>
        <v>a</v>
      </c>
      <c r="R103" s="7" t="str">
        <f t="shared" si="81"/>
        <v>chantier</v>
      </c>
      <c r="S103" s="7" t="str">
        <f t="shared" si="81"/>
        <v>tenue</v>
      </c>
    </row>
    <row r="104">
      <c r="A104" s="11" t="s">
        <v>277</v>
      </c>
      <c r="B104" s="11" t="s">
        <v>278</v>
      </c>
      <c r="C104" s="11" t="s">
        <v>279</v>
      </c>
      <c r="D104" s="11" t="s">
        <v>280</v>
      </c>
      <c r="E104" s="11" t="s">
        <v>281</v>
      </c>
      <c r="F104" s="11" t="s">
        <v>282</v>
      </c>
      <c r="H104" s="7" t="str">
        <f t="shared" ref="H104:M104" si="82">IF(COUNTIF($N$64:$S$199,N104)&gt;1,"",N104)</f>
        <v/>
      </c>
      <c r="I104" s="7" t="str">
        <f t="shared" si="82"/>
        <v>été</v>
      </c>
      <c r="J104" s="7" t="str">
        <f t="shared" si="82"/>
        <v>vidées</v>
      </c>
      <c r="K104" s="7" t="str">
        <f t="shared" si="82"/>
        <v>renforcée</v>
      </c>
      <c r="L104" s="7" t="str">
        <f t="shared" si="82"/>
        <v/>
      </c>
      <c r="M104" s="7" t="str">
        <f t="shared" si="82"/>
        <v>engagée</v>
      </c>
      <c r="N104" s="7" t="str">
        <f t="shared" ref="N104:S104" si="83">LEFT(RIGHT(A104,LEN(A104)-2),SEARCH("'",RIGHT(A104,LEN(A104)-2))-1)</f>
        <v>jugement</v>
      </c>
      <c r="O104" s="7" t="str">
        <f t="shared" si="83"/>
        <v>été</v>
      </c>
      <c r="P104" s="7" t="str">
        <f t="shared" si="83"/>
        <v>vidées</v>
      </c>
      <c r="Q104" s="7" t="str">
        <f t="shared" si="83"/>
        <v>renforcée</v>
      </c>
      <c r="R104" s="7" t="str">
        <f t="shared" si="83"/>
        <v>service</v>
      </c>
      <c r="S104" s="7" t="str">
        <f t="shared" si="83"/>
        <v>engagée</v>
      </c>
    </row>
    <row r="105">
      <c r="A105" s="11" t="s">
        <v>283</v>
      </c>
      <c r="B105" s="11" t="s">
        <v>284</v>
      </c>
      <c r="C105" s="11" t="s">
        <v>285</v>
      </c>
      <c r="D105" s="11" t="s">
        <v>286</v>
      </c>
      <c r="E105" s="11" t="s">
        <v>287</v>
      </c>
      <c r="F105" s="11" t="s">
        <v>288</v>
      </c>
      <c r="H105" s="7" t="str">
        <f t="shared" ref="H105:M105" si="84">IF(COUNTIF($N$64:$S$199,N105)&gt;1,"",N105)</f>
        <v>doit</v>
      </c>
      <c r="I105" s="7" t="str">
        <f t="shared" si="84"/>
        <v>activités</v>
      </c>
      <c r="J105" s="7" t="str">
        <f t="shared" si="84"/>
        <v>pomp</v>
      </c>
      <c r="K105" s="7" t="str">
        <f t="shared" si="84"/>
        <v>fuites</v>
      </c>
      <c r="L105" s="7" t="str">
        <f t="shared" si="84"/>
        <v>activité</v>
      </c>
      <c r="M105" s="7" t="str">
        <f t="shared" si="84"/>
        <v>soumise</v>
      </c>
      <c r="N105" s="7" t="str">
        <f t="shared" ref="N105:S105" si="85">LEFT(RIGHT(A105,LEN(A105)-2),SEARCH("'",RIGHT(A105,LEN(A105)-2))-1)</f>
        <v>doit</v>
      </c>
      <c r="O105" s="7" t="str">
        <f t="shared" si="85"/>
        <v>activités</v>
      </c>
      <c r="P105" s="7" t="str">
        <f t="shared" si="85"/>
        <v>pomp</v>
      </c>
      <c r="Q105" s="7" t="str">
        <f t="shared" si="85"/>
        <v>fuites</v>
      </c>
      <c r="R105" s="7" t="str">
        <f t="shared" si="85"/>
        <v>activité</v>
      </c>
      <c r="S105" s="7" t="str">
        <f t="shared" si="85"/>
        <v>soumise</v>
      </c>
    </row>
    <row r="106">
      <c r="A106" s="11" t="s">
        <v>289</v>
      </c>
      <c r="B106" s="11" t="s">
        <v>290</v>
      </c>
      <c r="C106" s="11" t="s">
        <v>291</v>
      </c>
      <c r="D106" s="11" t="s">
        <v>292</v>
      </c>
      <c r="E106" s="11" t="s">
        <v>293</v>
      </c>
      <c r="F106" s="11" t="s">
        <v>294</v>
      </c>
      <c r="H106" s="7" t="str">
        <f t="shared" ref="H106:M106" si="86">IF(COUNTIF($N$64:$S$199,N106)&gt;1,"",N106)</f>
        <v>confi</v>
      </c>
      <c r="I106" s="7" t="str">
        <f t="shared" si="86"/>
        <v>déroulés</v>
      </c>
      <c r="J106" s="7" t="str">
        <f t="shared" si="86"/>
        <v/>
      </c>
      <c r="K106" s="7" t="str">
        <f t="shared" si="86"/>
        <v>renforcement</v>
      </c>
      <c r="L106" s="7" t="str">
        <f t="shared" si="86"/>
        <v>détruit</v>
      </c>
      <c r="M106" s="7" t="str">
        <f t="shared" si="86"/>
        <v>rendue</v>
      </c>
      <c r="N106" s="7" t="str">
        <f t="shared" ref="N106:S106" si="87">LEFT(RIGHT(A106,LEN(A106)-2),SEARCH("'",RIGHT(A106,LEN(A106)-2))-1)</f>
        <v>confi</v>
      </c>
      <c r="O106" s="7" t="str">
        <f t="shared" si="87"/>
        <v>déroulés</v>
      </c>
      <c r="P106" s="7" t="str">
        <f t="shared" si="87"/>
        <v>mesurées</v>
      </c>
      <c r="Q106" s="7" t="str">
        <f t="shared" si="87"/>
        <v>renforcement</v>
      </c>
      <c r="R106" s="7" t="str">
        <f t="shared" si="87"/>
        <v>détruit</v>
      </c>
      <c r="S106" s="7" t="str">
        <f t="shared" si="87"/>
        <v>rendue</v>
      </c>
    </row>
    <row r="107">
      <c r="A107" s="11" t="s">
        <v>295</v>
      </c>
      <c r="B107" s="11" t="s">
        <v>296</v>
      </c>
      <c r="C107" s="11" t="s">
        <v>297</v>
      </c>
      <c r="D107" s="11" t="s">
        <v>298</v>
      </c>
      <c r="E107" s="11" t="s">
        <v>299</v>
      </c>
      <c r="F107" s="11" t="s">
        <v>300</v>
      </c>
      <c r="H107" s="7" t="str">
        <f t="shared" ref="H107:M107" si="88">IF(COUNTIF($N$64:$S$199,N107)&gt;1,"",N107)</f>
        <v>annulé</v>
      </c>
      <c r="I107" s="7" t="str">
        <f t="shared" si="88"/>
        <v/>
      </c>
      <c r="J107" s="7" t="str">
        <f t="shared" si="88"/>
        <v>stockés</v>
      </c>
      <c r="K107" s="7" t="str">
        <f t="shared" si="88"/>
        <v>métaux</v>
      </c>
      <c r="L107" s="7" t="str">
        <f t="shared" si="88"/>
        <v>production</v>
      </c>
      <c r="M107" s="7" t="str">
        <f t="shared" si="88"/>
        <v/>
      </c>
      <c r="N107" s="7" t="str">
        <f t="shared" ref="N107:S107" si="89">LEFT(RIGHT(A107,LEN(A107)-2),SEARCH("'",RIGHT(A107,LEN(A107)-2))-1)</f>
        <v>annulé</v>
      </c>
      <c r="O107" s="7" t="str">
        <f t="shared" si="89"/>
        <v>conduites</v>
      </c>
      <c r="P107" s="7" t="str">
        <f t="shared" si="89"/>
        <v>stockés</v>
      </c>
      <c r="Q107" s="7" t="str">
        <f t="shared" si="89"/>
        <v>métaux</v>
      </c>
      <c r="R107" s="7" t="str">
        <f t="shared" si="89"/>
        <v>production</v>
      </c>
      <c r="S107" s="7" t="str">
        <f t="shared" si="89"/>
        <v>sol</v>
      </c>
    </row>
    <row r="108">
      <c r="A108" s="11" t="s">
        <v>301</v>
      </c>
      <c r="B108" s="11" t="s">
        <v>302</v>
      </c>
      <c r="C108" s="11" t="s">
        <v>303</v>
      </c>
      <c r="D108" s="11" t="s">
        <v>304</v>
      </c>
      <c r="E108" s="11" t="s">
        <v>305</v>
      </c>
      <c r="F108" s="11" t="s">
        <v>306</v>
      </c>
      <c r="H108" s="7" t="str">
        <f t="shared" ref="H108:M108" si="90">IF(COUNTIF($N$64:$S$199,N108)&gt;1,"",N108)</f>
        <v/>
      </c>
      <c r="I108" s="7" t="str">
        <f t="shared" si="90"/>
        <v/>
      </c>
      <c r="J108" s="7" t="str">
        <f t="shared" si="90"/>
        <v>diminution</v>
      </c>
      <c r="K108" s="7" t="str">
        <f t="shared" si="90"/>
        <v>zones</v>
      </c>
      <c r="L108" s="7" t="str">
        <f t="shared" si="90"/>
        <v>usages</v>
      </c>
      <c r="M108" s="7" t="str">
        <f t="shared" si="90"/>
        <v>engagés</v>
      </c>
      <c r="N108" s="7" t="str">
        <f t="shared" ref="N108:S108" si="91">LEFT(RIGHT(A108,LEN(A108)-2),SEARCH("'",RIGHT(A108,LEN(A108)-2))-1)</f>
        <v>validé</v>
      </c>
      <c r="O108" s="7" t="str">
        <f t="shared" si="91"/>
        <v>identifiées</v>
      </c>
      <c r="P108" s="7" t="str">
        <f t="shared" si="91"/>
        <v>diminution</v>
      </c>
      <c r="Q108" s="7" t="str">
        <f t="shared" si="91"/>
        <v>zones</v>
      </c>
      <c r="R108" s="7" t="str">
        <f t="shared" si="91"/>
        <v>usages</v>
      </c>
      <c r="S108" s="7" t="str">
        <f t="shared" si="91"/>
        <v>engagés</v>
      </c>
    </row>
    <row r="109">
      <c r="A109" s="11" t="s">
        <v>307</v>
      </c>
      <c r="B109" s="11" t="s">
        <v>308</v>
      </c>
      <c r="C109" s="11" t="s">
        <v>309</v>
      </c>
      <c r="D109" s="11" t="s">
        <v>310</v>
      </c>
      <c r="E109" s="11" t="s">
        <v>311</v>
      </c>
      <c r="F109" s="11" t="s">
        <v>312</v>
      </c>
      <c r="H109" s="7" t="str">
        <f t="shared" ref="H109:M109" si="92">IF(COUNTIF($N$64:$S$199,N109)&gt;1,"",N109)</f>
        <v/>
      </c>
      <c r="I109" s="7" t="str">
        <f t="shared" si="92"/>
        <v/>
      </c>
      <c r="J109" s="7" t="str">
        <f t="shared" si="92"/>
        <v>transformateur</v>
      </c>
      <c r="K109" s="7" t="str">
        <f t="shared" si="92"/>
        <v>structures</v>
      </c>
      <c r="L109" s="7" t="str">
        <f t="shared" si="92"/>
        <v>utilisés</v>
      </c>
      <c r="M109" s="7" t="str">
        <f t="shared" si="92"/>
        <v>déroulée</v>
      </c>
      <c r="N109" s="7" t="str">
        <f t="shared" ref="N109:S109" si="93">LEFT(RIGHT(A109,LEN(A109)-2),SEARCH("'",RIGHT(A109,LEN(A109)-2))-1)</f>
        <v>adressé</v>
      </c>
      <c r="O109" s="7" t="str">
        <f t="shared" si="93"/>
        <v>complétée</v>
      </c>
      <c r="P109" s="7" t="str">
        <f t="shared" si="93"/>
        <v>transformateur</v>
      </c>
      <c r="Q109" s="7" t="str">
        <f t="shared" si="93"/>
        <v>structures</v>
      </c>
      <c r="R109" s="7" t="str">
        <f t="shared" si="93"/>
        <v>utilisés</v>
      </c>
      <c r="S109" s="7" t="str">
        <f t="shared" si="93"/>
        <v>déroulée</v>
      </c>
    </row>
    <row r="110">
      <c r="A110" s="11" t="s">
        <v>313</v>
      </c>
      <c r="B110" s="11" t="s">
        <v>314</v>
      </c>
      <c r="C110" s="11" t="s">
        <v>315</v>
      </c>
      <c r="D110" s="11" t="s">
        <v>316</v>
      </c>
      <c r="E110" s="11" t="s">
        <v>317</v>
      </c>
      <c r="F110" s="11" t="s">
        <v>318</v>
      </c>
      <c r="H110" s="7" t="str">
        <f t="shared" ref="H110:M110" si="94">IF(COUNTIF($N$64:$S$199,N110)&gt;1,"",N110)</f>
        <v>arrêtés</v>
      </c>
      <c r="I110" s="7" t="str">
        <f t="shared" si="94"/>
        <v>demandés</v>
      </c>
      <c r="J110" s="7" t="str">
        <f t="shared" si="94"/>
        <v>investigations</v>
      </c>
      <c r="K110" s="7" t="str">
        <f t="shared" si="94"/>
        <v>débordement</v>
      </c>
      <c r="L110" s="7" t="str">
        <f t="shared" si="94"/>
        <v>destruction</v>
      </c>
      <c r="M110" s="7" t="str">
        <f t="shared" si="94"/>
        <v>hautes</v>
      </c>
      <c r="N110" s="7" t="str">
        <f t="shared" ref="N110:S110" si="95">LEFT(RIGHT(A110,LEN(A110)-2),SEARCH("'",RIGHT(A110,LEN(A110)-2))-1)</f>
        <v>arrêtés</v>
      </c>
      <c r="O110" s="7" t="str">
        <f t="shared" si="95"/>
        <v>demandés</v>
      </c>
      <c r="P110" s="7" t="str">
        <f t="shared" si="95"/>
        <v>investigations</v>
      </c>
      <c r="Q110" s="7" t="str">
        <f t="shared" si="95"/>
        <v>débordement</v>
      </c>
      <c r="R110" s="7" t="str">
        <f t="shared" si="95"/>
        <v>destruction</v>
      </c>
      <c r="S110" s="7" t="str">
        <f t="shared" si="95"/>
        <v>hautes</v>
      </c>
    </row>
    <row r="111">
      <c r="A111" s="11" t="s">
        <v>319</v>
      </c>
      <c r="B111" s="11" t="s">
        <v>320</v>
      </c>
      <c r="C111" s="11" t="s">
        <v>321</v>
      </c>
      <c r="D111" s="11" t="s">
        <v>322</v>
      </c>
      <c r="E111" s="11" t="s">
        <v>323</v>
      </c>
      <c r="F111" s="11" t="s">
        <v>324</v>
      </c>
      <c r="H111" s="7" t="str">
        <f t="shared" ref="H111:M111" si="96">IF(COUNTIF($N$64:$S$199,N111)&gt;1,"",N111)</f>
        <v/>
      </c>
      <c r="I111" s="7" t="str">
        <f t="shared" si="96"/>
        <v/>
      </c>
      <c r="J111" s="7" t="str">
        <f t="shared" si="96"/>
        <v>partie</v>
      </c>
      <c r="K111" s="7" t="str">
        <f t="shared" si="96"/>
        <v/>
      </c>
      <c r="L111" s="7" t="str">
        <f t="shared" si="96"/>
        <v>projets</v>
      </c>
      <c r="M111" s="7" t="str">
        <f t="shared" si="96"/>
        <v/>
      </c>
      <c r="N111" s="7" t="str">
        <f t="shared" ref="N111:S111" si="97">LEFT(RIGHT(A111,LEN(A111)-2),SEARCH("'",RIGHT(A111,LEN(A111)-2))-1)</f>
        <v>de</v>
      </c>
      <c r="O111" s="7" t="str">
        <f t="shared" si="97"/>
        <v>procéder</v>
      </c>
      <c r="P111" s="7" t="str">
        <f t="shared" si="97"/>
        <v>partie</v>
      </c>
      <c r="Q111" s="7" t="str">
        <f t="shared" si="97"/>
        <v>validé</v>
      </c>
      <c r="R111" s="7" t="str">
        <f t="shared" si="97"/>
        <v>projets</v>
      </c>
      <c r="S111" s="7" t="str">
        <f t="shared" si="97"/>
        <v>démarré</v>
      </c>
    </row>
    <row r="112">
      <c r="A112" s="11" t="s">
        <v>325</v>
      </c>
      <c r="B112" s="11" t="s">
        <v>326</v>
      </c>
      <c r="C112" s="11" t="s">
        <v>327</v>
      </c>
      <c r="D112" s="11" t="s">
        <v>328</v>
      </c>
      <c r="E112" s="11" t="s">
        <v>329</v>
      </c>
      <c r="F112" s="11" t="s">
        <v>330</v>
      </c>
      <c r="H112" s="7" t="str">
        <f t="shared" ref="H112:M112" si="98">IF(COUNTIF($N$64:$S$199,N112)&gt;1,"",N112)</f>
        <v>propose</v>
      </c>
      <c r="I112" s="7" t="str">
        <f t="shared" si="98"/>
        <v>essais</v>
      </c>
      <c r="J112" s="7" t="str">
        <f t="shared" si="98"/>
        <v>décant</v>
      </c>
      <c r="K112" s="7" t="str">
        <f t="shared" si="98"/>
        <v>pilote</v>
      </c>
      <c r="L112" s="7" t="str">
        <f t="shared" si="98"/>
        <v>futurs</v>
      </c>
      <c r="M112" s="7" t="str">
        <f t="shared" si="98"/>
        <v>reprises</v>
      </c>
      <c r="N112" s="7" t="str">
        <f t="shared" ref="N112:S112" si="99">LEFT(RIGHT(A112,LEN(A112)-2),SEARCH("'",RIGHT(A112,LEN(A112)-2))-1)</f>
        <v>propose</v>
      </c>
      <c r="O112" s="7" t="str">
        <f t="shared" si="99"/>
        <v>essais</v>
      </c>
      <c r="P112" s="7" t="str">
        <f t="shared" si="99"/>
        <v>décant</v>
      </c>
      <c r="Q112" s="7" t="str">
        <f t="shared" si="99"/>
        <v>pilote</v>
      </c>
      <c r="R112" s="7" t="str">
        <f t="shared" si="99"/>
        <v>futurs</v>
      </c>
      <c r="S112" s="7" t="str">
        <f t="shared" si="99"/>
        <v>reprises</v>
      </c>
    </row>
    <row r="113">
      <c r="A113" s="11" t="s">
        <v>331</v>
      </c>
      <c r="B113" s="11" t="s">
        <v>332</v>
      </c>
      <c r="C113" s="11" t="s">
        <v>333</v>
      </c>
      <c r="D113" s="11" t="s">
        <v>334</v>
      </c>
      <c r="E113" s="11" t="s">
        <v>335</v>
      </c>
      <c r="F113" s="11" t="s">
        <v>336</v>
      </c>
      <c r="H113" s="7" t="str">
        <f t="shared" ref="H113:M113" si="100">IF(COUNTIF($N$64:$S$199,N113)&gt;1,"",N113)</f>
        <v>envoyé</v>
      </c>
      <c r="I113" s="7" t="str">
        <f t="shared" si="100"/>
        <v>prescrits</v>
      </c>
      <c r="J113" s="7" t="str">
        <f t="shared" si="100"/>
        <v>d’analyse</v>
      </c>
      <c r="K113" s="7" t="str">
        <f t="shared" si="100"/>
        <v>sources</v>
      </c>
      <c r="L113" s="7" t="str">
        <f t="shared" si="100"/>
        <v>démoli</v>
      </c>
      <c r="M113" s="7" t="str">
        <f t="shared" si="100"/>
        <v/>
      </c>
      <c r="N113" s="7" t="str">
        <f t="shared" ref="N113:S113" si="101">LEFT(RIGHT(A113,LEN(A113)-2),SEARCH("'",RIGHT(A113,LEN(A113)-2))-1)</f>
        <v>envoyé</v>
      </c>
      <c r="O113" s="7" t="str">
        <f t="shared" si="101"/>
        <v>prescrits</v>
      </c>
      <c r="P113" s="7" t="str">
        <f t="shared" si="101"/>
        <v>d’analyse</v>
      </c>
      <c r="Q113" s="7" t="str">
        <f t="shared" si="101"/>
        <v>sources</v>
      </c>
      <c r="R113" s="7" t="str">
        <f t="shared" si="101"/>
        <v>démoli</v>
      </c>
      <c r="S113" s="7" t="str">
        <f t="shared" si="101"/>
        <v>fonctionnement</v>
      </c>
    </row>
    <row r="114">
      <c r="A114" s="11" t="s">
        <v>337</v>
      </c>
      <c r="B114" s="11" t="s">
        <v>338</v>
      </c>
      <c r="C114" s="11" t="s">
        <v>339</v>
      </c>
      <c r="D114" s="11" t="s">
        <v>340</v>
      </c>
      <c r="E114" s="11" t="s">
        <v>341</v>
      </c>
      <c r="F114" s="11" t="s">
        <v>342</v>
      </c>
      <c r="H114" s="7" t="str">
        <f t="shared" ref="H114:M114" si="102">IF(COUNTIF($N$64:$S$199,N114)&gt;1,"",N114)</f>
        <v/>
      </c>
      <c r="I114" s="7" t="str">
        <f t="shared" si="102"/>
        <v>déterminer</v>
      </c>
      <c r="J114" s="7" t="str">
        <f t="shared" si="102"/>
        <v/>
      </c>
      <c r="K114" s="7" t="str">
        <f t="shared" si="102"/>
        <v>protection</v>
      </c>
      <c r="L114" s="7" t="str">
        <f t="shared" si="102"/>
        <v/>
      </c>
      <c r="M114" s="7" t="str">
        <f t="shared" si="102"/>
        <v/>
      </c>
      <c r="N114" s="7" t="str">
        <f t="shared" ref="N114:S114" si="103">LEFT(RIGHT(A114,LEN(A114)-2),SEARCH("'",RIGHT(A114,LEN(A114)-2))-1)</f>
        <v>pié</v>
      </c>
      <c r="O114" s="7" t="str">
        <f t="shared" si="103"/>
        <v>déterminer</v>
      </c>
      <c r="P114" s="7" t="str">
        <f t="shared" si="103"/>
        <v>terres</v>
      </c>
      <c r="Q114" s="7" t="str">
        <f t="shared" si="103"/>
        <v>protection</v>
      </c>
      <c r="R114" s="7" t="str">
        <f t="shared" si="103"/>
        <v>produits</v>
      </c>
      <c r="S114" s="7" t="str">
        <f t="shared" si="103"/>
        <v>commencé</v>
      </c>
    </row>
    <row r="115">
      <c r="A115" s="11" t="s">
        <v>343</v>
      </c>
      <c r="B115" s="11" t="s">
        <v>344</v>
      </c>
      <c r="C115" s="11" t="s">
        <v>345</v>
      </c>
      <c r="D115" s="11" t="s">
        <v>346</v>
      </c>
      <c r="E115" s="11" t="s">
        <v>347</v>
      </c>
      <c r="F115" s="11" t="s">
        <v>348</v>
      </c>
      <c r="H115" s="7" t="str">
        <f t="shared" ref="H115:M115" si="104">IF(COUNTIF($N$64:$S$199,N115)&gt;1,"",N115)</f>
        <v>fixant</v>
      </c>
      <c r="I115" s="7" t="str">
        <f t="shared" si="104"/>
        <v>découvert</v>
      </c>
      <c r="J115" s="7" t="str">
        <f t="shared" si="104"/>
        <v/>
      </c>
      <c r="K115" s="7" t="str">
        <f t="shared" si="104"/>
        <v/>
      </c>
      <c r="L115" s="7" t="str">
        <f t="shared" si="104"/>
        <v>locaux</v>
      </c>
      <c r="M115" s="7" t="str">
        <f t="shared" si="104"/>
        <v>lieux</v>
      </c>
      <c r="N115" s="7" t="str">
        <f t="shared" ref="N115:S115" si="105">LEFT(RIGHT(A115,LEN(A115)-2),SEARCH("'",RIGHT(A115,LEN(A115)-2))-1)</f>
        <v>fixant</v>
      </c>
      <c r="O115" s="7" t="str">
        <f t="shared" si="105"/>
        <v>découvert</v>
      </c>
      <c r="P115" s="7" t="str">
        <f t="shared" si="105"/>
        <v>acté</v>
      </c>
      <c r="Q115" s="7" t="str">
        <f t="shared" si="105"/>
        <v>constaté</v>
      </c>
      <c r="R115" s="7" t="str">
        <f t="shared" si="105"/>
        <v>locaux</v>
      </c>
      <c r="S115" s="7" t="str">
        <f t="shared" si="105"/>
        <v>lieux</v>
      </c>
    </row>
    <row r="116">
      <c r="A116" s="11" t="s">
        <v>349</v>
      </c>
      <c r="B116" s="11" t="s">
        <v>350</v>
      </c>
      <c r="C116" s="11" t="s">
        <v>351</v>
      </c>
      <c r="D116" s="11" t="s">
        <v>352</v>
      </c>
      <c r="E116" s="11" t="s">
        <v>353</v>
      </c>
      <c r="F116" s="11" t="s">
        <v>354</v>
      </c>
      <c r="H116" s="7" t="str">
        <f t="shared" ref="H116:M116" si="106">IF(COUNTIF($N$64:$S$199,N116)&gt;1,"",N116)</f>
        <v>demandant</v>
      </c>
      <c r="I116" s="7" t="str">
        <f t="shared" si="106"/>
        <v/>
      </c>
      <c r="J116" s="7" t="str">
        <f t="shared" si="106"/>
        <v>traité</v>
      </c>
      <c r="K116" s="7" t="str">
        <f t="shared" si="106"/>
        <v>gestion</v>
      </c>
      <c r="L116" s="7" t="str">
        <f t="shared" si="106"/>
        <v>décharge</v>
      </c>
      <c r="M116" s="7" t="str">
        <f t="shared" si="106"/>
        <v>réception</v>
      </c>
      <c r="N116" s="7" t="str">
        <f t="shared" ref="N116:S116" si="107">LEFT(RIGHT(A116,LEN(A116)-2),SEARCH("'",RIGHT(A116,LEN(A116)-2))-1)</f>
        <v>demandant</v>
      </c>
      <c r="O116" s="7" t="str">
        <f t="shared" si="107"/>
        <v>adressé</v>
      </c>
      <c r="P116" s="7" t="str">
        <f t="shared" si="107"/>
        <v>traité</v>
      </c>
      <c r="Q116" s="7" t="str">
        <f t="shared" si="107"/>
        <v>gestion</v>
      </c>
      <c r="R116" s="7" t="str">
        <f t="shared" si="107"/>
        <v>décharge</v>
      </c>
      <c r="S116" s="7" t="str">
        <f t="shared" si="107"/>
        <v>réception</v>
      </c>
    </row>
    <row r="117">
      <c r="A117" s="11" t="s">
        <v>355</v>
      </c>
      <c r="B117" s="11" t="s">
        <v>356</v>
      </c>
      <c r="C117" s="11" t="s">
        <v>357</v>
      </c>
      <c r="D117" s="11" t="s">
        <v>358</v>
      </c>
      <c r="E117" s="11" t="s">
        <v>359</v>
      </c>
      <c r="F117" s="11" t="s">
        <v>360</v>
      </c>
      <c r="H117" s="7" t="str">
        <f t="shared" ref="H117:M117" si="108">IF(COUNTIF($N$64:$S$199,N117)&gt;1,"",N117)</f>
        <v>compléter</v>
      </c>
      <c r="I117" s="7" t="str">
        <f t="shared" si="108"/>
        <v/>
      </c>
      <c r="J117" s="7" t="str">
        <f t="shared" si="108"/>
        <v>enlevées</v>
      </c>
      <c r="K117" s="7" t="str">
        <f t="shared" si="108"/>
        <v/>
      </c>
      <c r="L117" s="7" t="str">
        <f t="shared" si="108"/>
        <v/>
      </c>
      <c r="M117" s="7" t="str">
        <f t="shared" si="108"/>
        <v>conformité</v>
      </c>
      <c r="N117" s="7" t="str">
        <f t="shared" ref="N117:S117" si="109">LEFT(RIGHT(A117,LEN(A117)-2),SEARCH("'",RIGHT(A117,LEN(A117)-2))-1)</f>
        <v>compléter</v>
      </c>
      <c r="O117" s="7" t="str">
        <f t="shared" si="109"/>
        <v>commencé</v>
      </c>
      <c r="P117" s="7" t="str">
        <f t="shared" si="109"/>
        <v>enlevées</v>
      </c>
      <c r="Q117" s="7" t="str">
        <f t="shared" si="109"/>
        <v>produit</v>
      </c>
      <c r="R117" s="7" t="str">
        <f t="shared" si="109"/>
        <v>d</v>
      </c>
      <c r="S117" s="7" t="str">
        <f t="shared" si="109"/>
        <v>conformité</v>
      </c>
    </row>
    <row r="118">
      <c r="A118" s="11" t="s">
        <v>361</v>
      </c>
      <c r="B118" s="11" t="s">
        <v>362</v>
      </c>
      <c r="C118" s="11" t="s">
        <v>363</v>
      </c>
      <c r="D118" s="11" t="s">
        <v>364</v>
      </c>
      <c r="E118" s="11" t="s">
        <v>365</v>
      </c>
      <c r="F118" s="11" t="s">
        <v>366</v>
      </c>
      <c r="H118" s="7" t="str">
        <f t="shared" ref="H118:M118" si="110">IF(COUNTIF($N$64:$S$199,N118)&gt;1,"",N118)</f>
        <v>obtenu</v>
      </c>
      <c r="I118" s="7" t="str">
        <f t="shared" si="110"/>
        <v/>
      </c>
      <c r="J118" s="7" t="str">
        <f t="shared" si="110"/>
        <v/>
      </c>
      <c r="K118" s="7" t="str">
        <f t="shared" si="110"/>
        <v>fermeture</v>
      </c>
      <c r="L118" s="7" t="str">
        <f t="shared" si="110"/>
        <v>déclare</v>
      </c>
      <c r="M118" s="7" t="str">
        <f t="shared" si="110"/>
        <v>déposée</v>
      </c>
      <c r="N118" s="7" t="str">
        <f t="shared" ref="N118:S118" si="111">LEFT(RIGHT(A118,LEN(A118)-2),SEARCH("'",RIGHT(A118,LEN(A118)-2))-1)</f>
        <v>obtenu</v>
      </c>
      <c r="O118" s="7" t="str">
        <f t="shared" si="111"/>
        <v>détectées</v>
      </c>
      <c r="P118" s="7" t="str">
        <f t="shared" si="111"/>
        <v>en</v>
      </c>
      <c r="Q118" s="7" t="str">
        <f t="shared" si="111"/>
        <v>fermeture</v>
      </c>
      <c r="R118" s="7" t="str">
        <f t="shared" si="111"/>
        <v>déclare</v>
      </c>
      <c r="S118" s="7" t="str">
        <f t="shared" si="111"/>
        <v>déposée</v>
      </c>
    </row>
    <row r="119">
      <c r="A119" s="11" t="s">
        <v>367</v>
      </c>
      <c r="B119" s="11" t="s">
        <v>368</v>
      </c>
      <c r="C119" s="11" t="s">
        <v>369</v>
      </c>
      <c r="D119" s="11" t="s">
        <v>370</v>
      </c>
      <c r="E119" s="11" t="s">
        <v>371</v>
      </c>
      <c r="F119" s="11" t="s">
        <v>372</v>
      </c>
      <c r="H119" s="7" t="str">
        <f t="shared" ref="H119:M119" si="112">IF(COUNTIF($N$64:$S$199,N119)&gt;1,"",N119)</f>
        <v>fixés</v>
      </c>
      <c r="I119" s="7" t="str">
        <f t="shared" si="112"/>
        <v>vérifier</v>
      </c>
      <c r="J119" s="7" t="str">
        <f t="shared" si="112"/>
        <v>nettoyées</v>
      </c>
      <c r="K119" s="7" t="str">
        <f t="shared" si="112"/>
        <v>cuve</v>
      </c>
      <c r="L119" s="7" t="str">
        <f t="shared" si="112"/>
        <v>fermé</v>
      </c>
      <c r="M119" s="7" t="str">
        <f t="shared" si="112"/>
        <v>met</v>
      </c>
      <c r="N119" s="7" t="str">
        <f t="shared" ref="N119:S119" si="113">LEFT(RIGHT(A119,LEN(A119)-2),SEARCH("'",RIGHT(A119,LEN(A119)-2))-1)</f>
        <v>fixés</v>
      </c>
      <c r="O119" s="7" t="str">
        <f t="shared" si="113"/>
        <v>vérifier</v>
      </c>
      <c r="P119" s="7" t="str">
        <f t="shared" si="113"/>
        <v>nettoyées</v>
      </c>
      <c r="Q119" s="7" t="str">
        <f t="shared" si="113"/>
        <v>cuve</v>
      </c>
      <c r="R119" s="7" t="str">
        <f t="shared" si="113"/>
        <v>fermé</v>
      </c>
      <c r="S119" s="7" t="str">
        <f t="shared" si="113"/>
        <v>met</v>
      </c>
    </row>
    <row r="120">
      <c r="A120" s="11" t="s">
        <v>373</v>
      </c>
      <c r="B120" s="11" t="s">
        <v>374</v>
      </c>
      <c r="C120" s="11" t="s">
        <v>375</v>
      </c>
      <c r="D120" s="11" t="s">
        <v>376</v>
      </c>
      <c r="E120" s="11" t="s">
        <v>377</v>
      </c>
      <c r="F120" s="11" t="s">
        <v>378</v>
      </c>
      <c r="H120" s="7" t="str">
        <f t="shared" ref="H120:M120" si="114">IF(COUNTIF($N$64:$S$199,N120)&gt;1,"",N120)</f>
        <v>déposer</v>
      </c>
      <c r="I120" s="7" t="str">
        <f t="shared" si="114"/>
        <v/>
      </c>
      <c r="J120" s="7" t="str">
        <f t="shared" si="114"/>
        <v>enlevés</v>
      </c>
      <c r="K120" s="7" t="str">
        <f t="shared" si="114"/>
        <v>peintures</v>
      </c>
      <c r="L120" s="7" t="str">
        <f t="shared" si="114"/>
        <v>racheté</v>
      </c>
      <c r="M120" s="7" t="str">
        <f t="shared" si="114"/>
        <v/>
      </c>
      <c r="N120" s="7" t="str">
        <f t="shared" ref="N120:S120" si="115">LEFT(RIGHT(A120,LEN(A120)-2),SEARCH("'",RIGHT(A120,LEN(A120)-2))-1)</f>
        <v>déposer</v>
      </c>
      <c r="O120" s="7" t="str">
        <f t="shared" si="115"/>
        <v>signé</v>
      </c>
      <c r="P120" s="7" t="str">
        <f t="shared" si="115"/>
        <v>enlevés</v>
      </c>
      <c r="Q120" s="7" t="str">
        <f t="shared" si="115"/>
        <v>peintures</v>
      </c>
      <c r="R120" s="7" t="str">
        <f t="shared" si="115"/>
        <v>racheté</v>
      </c>
      <c r="S120" s="7" t="str">
        <f t="shared" si="115"/>
        <v>produit</v>
      </c>
    </row>
    <row r="121">
      <c r="A121" s="11" t="s">
        <v>379</v>
      </c>
      <c r="B121" s="11" t="s">
        <v>380</v>
      </c>
      <c r="C121" s="11" t="s">
        <v>381</v>
      </c>
      <c r="D121" s="11" t="s">
        <v>382</v>
      </c>
      <c r="E121" s="11" t="s">
        <v>383</v>
      </c>
      <c r="F121" s="11" t="s">
        <v>384</v>
      </c>
      <c r="H121" s="7" t="str">
        <f t="shared" ref="H121:M121" si="116">IF(COUNTIF($N$64:$S$199,N121)&gt;1,"",N121)</f>
        <v>encadré</v>
      </c>
      <c r="I121" s="7" t="str">
        <f t="shared" si="116"/>
        <v>programme</v>
      </c>
      <c r="J121" s="7" t="str">
        <f t="shared" si="116"/>
        <v>réa</v>
      </c>
      <c r="K121" s="7" t="str">
        <f t="shared" si="116"/>
        <v>incidents</v>
      </c>
      <c r="L121" s="7" t="str">
        <f t="shared" si="116"/>
        <v>transfert</v>
      </c>
      <c r="M121" s="7" t="str">
        <f t="shared" si="116"/>
        <v>maintien</v>
      </c>
      <c r="N121" s="7" t="str">
        <f t="shared" ref="N121:S121" si="117">LEFT(RIGHT(A121,LEN(A121)-2),SEARCH("'",RIGHT(A121,LEN(A121)-2))-1)</f>
        <v>encadré</v>
      </c>
      <c r="O121" s="7" t="str">
        <f t="shared" si="117"/>
        <v>programme</v>
      </c>
      <c r="P121" s="7" t="str">
        <f t="shared" si="117"/>
        <v>réa</v>
      </c>
      <c r="Q121" s="7" t="str">
        <f t="shared" si="117"/>
        <v>incidents</v>
      </c>
      <c r="R121" s="7" t="str">
        <f t="shared" si="117"/>
        <v>transfert</v>
      </c>
      <c r="S121" s="7" t="str">
        <f t="shared" si="117"/>
        <v>maintien</v>
      </c>
    </row>
    <row r="122">
      <c r="A122" s="11" t="s">
        <v>385</v>
      </c>
      <c r="B122" s="11" t="s">
        <v>386</v>
      </c>
      <c r="C122" s="11" t="s">
        <v>387</v>
      </c>
      <c r="D122" s="11" t="s">
        <v>388</v>
      </c>
      <c r="E122" s="11" t="s">
        <v>389</v>
      </c>
      <c r="F122" s="11" t="s">
        <v>390</v>
      </c>
      <c r="H122" s="7" t="str">
        <f t="shared" ref="H122:M122" si="118">IF(COUNTIF($N$64:$S$199,N122)&gt;1,"",N122)</f>
        <v/>
      </c>
      <c r="I122" s="7" t="str">
        <f t="shared" si="118"/>
        <v>ment</v>
      </c>
      <c r="J122" s="7" t="str">
        <f t="shared" si="118"/>
        <v>r)</v>
      </c>
      <c r="K122" s="7" t="str">
        <f t="shared" si="118"/>
        <v>définition</v>
      </c>
      <c r="L122" s="7" t="str">
        <f t="shared" si="118"/>
        <v>faire</v>
      </c>
      <c r="M122" s="7" t="str">
        <f t="shared" si="118"/>
        <v>ées</v>
      </c>
      <c r="N122" s="7" t="str">
        <f t="shared" ref="N122:S122" si="119">LEFT(RIGHT(A122,LEN(A122)-2),SEARCH("'",RIGHT(A122,LEN(A122)-2))-1)</f>
        <v>porté</v>
      </c>
      <c r="O122" s="7" t="str">
        <f t="shared" si="119"/>
        <v>ment</v>
      </c>
      <c r="P122" s="7" t="str">
        <f t="shared" si="119"/>
        <v>r)</v>
      </c>
      <c r="Q122" s="7" t="str">
        <f t="shared" si="119"/>
        <v>définition</v>
      </c>
      <c r="R122" s="7" t="str">
        <f t="shared" si="119"/>
        <v>faire</v>
      </c>
      <c r="S122" s="7" t="str">
        <f t="shared" si="119"/>
        <v>ées</v>
      </c>
    </row>
    <row r="123">
      <c r="A123" s="11" t="s">
        <v>391</v>
      </c>
      <c r="B123" s="11" t="s">
        <v>392</v>
      </c>
      <c r="C123" s="11" t="s">
        <v>393</v>
      </c>
      <c r="D123" s="11" t="s">
        <v>394</v>
      </c>
      <c r="E123" s="11" t="s">
        <v>395</v>
      </c>
      <c r="F123" s="11" t="s">
        <v>396</v>
      </c>
      <c r="H123" s="7" t="str">
        <f t="shared" ref="H123:M123" si="120">IF(COUNTIF($N$64:$S$199,N123)&gt;1,"",N123)</f>
        <v>demandes</v>
      </c>
      <c r="I123" s="7" t="str">
        <f t="shared" si="120"/>
        <v>notification</v>
      </c>
      <c r="J123" s="7" t="str">
        <f t="shared" si="120"/>
        <v>crivant</v>
      </c>
      <c r="K123" s="7" t="str">
        <f t="shared" si="120"/>
        <v>constitué</v>
      </c>
      <c r="L123" s="7" t="str">
        <f t="shared" si="120"/>
        <v/>
      </c>
      <c r="M123" s="7" t="str">
        <f t="shared" si="120"/>
        <v>intervenue</v>
      </c>
      <c r="N123" s="7" t="str">
        <f t="shared" ref="N123:S123" si="121">LEFT(RIGHT(A123,LEN(A123)-2),SEARCH("'",RIGHT(A123,LEN(A123)-2))-1)</f>
        <v>demandes</v>
      </c>
      <c r="O123" s="7" t="str">
        <f t="shared" si="121"/>
        <v>notification</v>
      </c>
      <c r="P123" s="7" t="str">
        <f t="shared" si="121"/>
        <v>crivant</v>
      </c>
      <c r="Q123" s="7" t="str">
        <f t="shared" si="121"/>
        <v>constitué</v>
      </c>
      <c r="R123" s="7" t="str">
        <f t="shared" si="121"/>
        <v>informe</v>
      </c>
      <c r="S123" s="7" t="str">
        <f t="shared" si="121"/>
        <v>intervenue</v>
      </c>
    </row>
    <row r="124">
      <c r="A124" s="11" t="s">
        <v>397</v>
      </c>
      <c r="B124" s="11" t="s">
        <v>398</v>
      </c>
      <c r="C124" s="11" t="s">
        <v>399</v>
      </c>
      <c r="D124" s="11" t="s">
        <v>400</v>
      </c>
      <c r="E124" s="11" t="s">
        <v>401</v>
      </c>
      <c r="F124" s="11" t="s">
        <v>402</v>
      </c>
      <c r="H124" s="7" t="str">
        <f t="shared" ref="H124:M124" si="122">IF(COUNTIF($N$64:$S$199,N124)&gt;1,"",N124)</f>
        <v>permettant</v>
      </c>
      <c r="I124" s="7" t="str">
        <f t="shared" si="122"/>
        <v>clôturé</v>
      </c>
      <c r="J124" s="7" t="str">
        <f t="shared" si="122"/>
        <v>cavée</v>
      </c>
      <c r="K124" s="7" t="str">
        <f t="shared" si="122"/>
        <v/>
      </c>
      <c r="L124" s="7" t="str">
        <f t="shared" si="122"/>
        <v>orienté</v>
      </c>
      <c r="M124" s="7" t="str">
        <f t="shared" si="122"/>
        <v>démarrage</v>
      </c>
      <c r="N124" s="7" t="str">
        <f t="shared" ref="N124:S124" si="123">LEFT(RIGHT(A124,LEN(A124)-2),SEARCH("'",RIGHT(A124,LEN(A124)-2))-1)</f>
        <v>permettant</v>
      </c>
      <c r="O124" s="7" t="str">
        <f t="shared" si="123"/>
        <v>clôturé</v>
      </c>
      <c r="P124" s="7" t="str">
        <f t="shared" si="123"/>
        <v>cavée</v>
      </c>
      <c r="Q124" s="7" t="str">
        <f t="shared" si="123"/>
        <v>dépassement</v>
      </c>
      <c r="R124" s="7" t="str">
        <f t="shared" si="123"/>
        <v>orienté</v>
      </c>
      <c r="S124" s="7" t="str">
        <f t="shared" si="123"/>
        <v>démarrage</v>
      </c>
    </row>
    <row r="125">
      <c r="A125" s="11" t="s">
        <v>403</v>
      </c>
      <c r="B125" s="11" t="s">
        <v>404</v>
      </c>
      <c r="C125" s="11" t="s">
        <v>405</v>
      </c>
      <c r="D125" s="11" t="s">
        <v>406</v>
      </c>
      <c r="E125" s="11" t="s">
        <v>407</v>
      </c>
      <c r="F125" s="11" t="s">
        <v>408</v>
      </c>
      <c r="H125" s="7" t="str">
        <f t="shared" ref="H125:M125" si="124">IF(COUNTIF($N$64:$S$199,N125)&gt;1,"",N125)</f>
        <v/>
      </c>
      <c r="I125" s="7" t="str">
        <f t="shared" si="124"/>
        <v>démarche</v>
      </c>
      <c r="J125" s="7" t="str">
        <f t="shared" si="124"/>
        <v>traitée</v>
      </c>
      <c r="K125" s="7" t="str">
        <f t="shared" si="124"/>
        <v>e</v>
      </c>
      <c r="L125" s="7" t="str">
        <f t="shared" si="124"/>
        <v>friche</v>
      </c>
      <c r="M125" s="7" t="str">
        <f t="shared" si="124"/>
        <v/>
      </c>
      <c r="N125" s="7" t="str">
        <f t="shared" ref="N125:S125" si="125">LEFT(RIGHT(A125,LEN(A125)-2),SEARCH("'",RIGHT(A125,LEN(A125)-2))-1)</f>
        <v>identifié</v>
      </c>
      <c r="O125" s="7" t="str">
        <f t="shared" si="125"/>
        <v>démarche</v>
      </c>
      <c r="P125" s="7" t="str">
        <f t="shared" si="125"/>
        <v>traitée</v>
      </c>
      <c r="Q125" s="7" t="str">
        <f t="shared" si="125"/>
        <v>e</v>
      </c>
      <c r="R125" s="7" t="str">
        <f t="shared" si="125"/>
        <v>friche</v>
      </c>
      <c r="S125" s="7" t="str">
        <f t="shared" si="125"/>
        <v>soumis</v>
      </c>
    </row>
    <row r="126">
      <c r="A126" s="11" t="s">
        <v>409</v>
      </c>
      <c r="B126" s="11" t="s">
        <v>410</v>
      </c>
      <c r="C126" s="11" t="s">
        <v>411</v>
      </c>
      <c r="D126" s="11" t="s">
        <v>412</v>
      </c>
      <c r="E126" s="11" t="s">
        <v>413</v>
      </c>
      <c r="F126" s="11" t="s">
        <v>414</v>
      </c>
      <c r="H126" s="7" t="str">
        <f t="shared" ref="H126:M126" si="126">IF(COUNTIF($N$64:$S$199,N126)&gt;1,"",N126)</f>
        <v/>
      </c>
      <c r="I126" s="7" t="str">
        <f t="shared" si="126"/>
        <v>informée</v>
      </c>
      <c r="J126" s="7" t="str">
        <f t="shared" si="126"/>
        <v>l’application</v>
      </c>
      <c r="K126" s="7" t="str">
        <f t="shared" si="126"/>
        <v>retrouvés</v>
      </c>
      <c r="L126" s="7" t="str">
        <f t="shared" si="126"/>
        <v/>
      </c>
      <c r="M126" s="7" t="str">
        <f t="shared" si="126"/>
        <v>stockées</v>
      </c>
      <c r="N126" s="7" t="str">
        <f t="shared" ref="N126:S126" si="127">LEFT(RIGHT(A126,LEN(A126)-2),SEARCH("'",RIGHT(A126,LEN(A126)-2))-1)</f>
        <v>notifié</v>
      </c>
      <c r="O126" s="7" t="str">
        <f t="shared" si="127"/>
        <v>informée</v>
      </c>
      <c r="P126" s="7" t="str">
        <f t="shared" si="127"/>
        <v>l’application</v>
      </c>
      <c r="Q126" s="7" t="str">
        <f t="shared" si="127"/>
        <v>retrouvés</v>
      </c>
      <c r="R126" s="7" t="str">
        <f t="shared" si="127"/>
        <v>profondeur</v>
      </c>
      <c r="S126" s="7" t="str">
        <f t="shared" si="127"/>
        <v>stockées</v>
      </c>
    </row>
    <row r="127">
      <c r="A127" s="11" t="s">
        <v>415</v>
      </c>
      <c r="B127" s="11" t="s">
        <v>416</v>
      </c>
      <c r="C127" s="11" t="s">
        <v>417</v>
      </c>
      <c r="D127" s="11" t="s">
        <v>418</v>
      </c>
      <c r="E127" s="11" t="s">
        <v>419</v>
      </c>
      <c r="F127" s="11" t="s">
        <v>420</v>
      </c>
      <c r="H127" s="7" t="str">
        <f t="shared" ref="H127:M127" si="128">IF(COUNTIF($N$64:$S$199,N127)&gt;1,"",N127)</f>
        <v>confié</v>
      </c>
      <c r="I127" s="7" t="str">
        <f t="shared" si="128"/>
        <v/>
      </c>
      <c r="J127" s="7" t="str">
        <f t="shared" si="128"/>
        <v>récupérés</v>
      </c>
      <c r="K127" s="7" t="str">
        <f t="shared" si="128"/>
        <v>finalisé</v>
      </c>
      <c r="L127" s="7" t="str">
        <f t="shared" si="128"/>
        <v>créer</v>
      </c>
      <c r="M127" s="7" t="str">
        <f t="shared" si="128"/>
        <v>créée</v>
      </c>
      <c r="N127" s="7" t="str">
        <f t="shared" ref="N127:S127" si="129">LEFT(RIGHT(A127,LEN(A127)-2),SEARCH("'",RIGHT(A127,LEN(A127)-2))-1)</f>
        <v>confié</v>
      </c>
      <c r="O127" s="7" t="str">
        <f t="shared" si="129"/>
        <v>détectés</v>
      </c>
      <c r="P127" s="7" t="str">
        <f t="shared" si="129"/>
        <v>récupérés</v>
      </c>
      <c r="Q127" s="7" t="str">
        <f t="shared" si="129"/>
        <v>finalisé</v>
      </c>
      <c r="R127" s="7" t="str">
        <f t="shared" si="129"/>
        <v>créer</v>
      </c>
      <c r="S127" s="7" t="str">
        <f t="shared" si="129"/>
        <v>créée</v>
      </c>
    </row>
    <row r="128">
      <c r="A128" s="11" t="s">
        <v>421</v>
      </c>
      <c r="B128" s="11" t="s">
        <v>422</v>
      </c>
      <c r="C128" s="11" t="s">
        <v>423</v>
      </c>
      <c r="D128" s="11" t="s">
        <v>424</v>
      </c>
      <c r="E128" s="11" t="s">
        <v>425</v>
      </c>
      <c r="F128" s="11" t="s">
        <v>426</v>
      </c>
      <c r="H128" s="7" t="str">
        <f t="shared" ref="H128:M128" si="130">IF(COUNTIF($N$64:$S$199,N128)&gt;1,"",N128)</f>
        <v>fixer</v>
      </c>
      <c r="I128" s="7" t="str">
        <f t="shared" si="130"/>
        <v/>
      </c>
      <c r="J128" s="7" t="str">
        <f t="shared" si="130"/>
        <v/>
      </c>
      <c r="K128" s="7" t="str">
        <f t="shared" si="130"/>
        <v>validée</v>
      </c>
      <c r="L128" s="7" t="str">
        <f t="shared" si="130"/>
        <v>vendue</v>
      </c>
      <c r="M128" s="7" t="str">
        <f t="shared" si="130"/>
        <v/>
      </c>
      <c r="N128" s="7" t="str">
        <f t="shared" ref="N128:S128" si="131">LEFT(RIGHT(A128,LEN(A128)-2),SEARCH("'",RIGHT(A128,LEN(A128)-2))-1)</f>
        <v>fixer</v>
      </c>
      <c r="O128" s="7" t="str">
        <f t="shared" si="131"/>
        <v>rés</v>
      </c>
      <c r="P128" s="7" t="str">
        <f t="shared" si="131"/>
        <v>zone</v>
      </c>
      <c r="Q128" s="7" t="str">
        <f t="shared" si="131"/>
        <v>validée</v>
      </c>
      <c r="R128" s="7" t="str">
        <f t="shared" si="131"/>
        <v>vendue</v>
      </c>
      <c r="S128" s="7" t="str">
        <f t="shared" si="131"/>
        <v>évidence</v>
      </c>
    </row>
    <row r="129">
      <c r="A129" s="11" t="s">
        <v>427</v>
      </c>
      <c r="B129" s="11" t="s">
        <v>428</v>
      </c>
      <c r="C129" s="11" t="s">
        <v>429</v>
      </c>
      <c r="D129" s="11" t="s">
        <v>430</v>
      </c>
      <c r="E129" s="11" t="s">
        <v>431</v>
      </c>
      <c r="F129" s="11" t="s">
        <v>432</v>
      </c>
      <c r="H129" s="7" t="str">
        <f t="shared" ref="H129:M129" si="132">IF(COUNTIF($N$64:$S$199,N129)&gt;1,"",N129)</f>
        <v/>
      </c>
      <c r="I129" s="7" t="str">
        <f t="shared" si="132"/>
        <v/>
      </c>
      <c r="J129" s="7" t="str">
        <f t="shared" si="132"/>
        <v>éliminé</v>
      </c>
      <c r="K129" s="7" t="str">
        <f t="shared" si="132"/>
        <v>diagnostics</v>
      </c>
      <c r="L129" s="7" t="str">
        <f t="shared" si="132"/>
        <v>extension</v>
      </c>
      <c r="M129" s="7" t="str">
        <f t="shared" si="132"/>
        <v>conduite</v>
      </c>
      <c r="N129" s="7" t="str">
        <f t="shared" ref="N129:S129" si="133">LEFT(RIGHT(A129,LEN(A129)-2),SEARCH("'",RIGHT(A129,LEN(A129)-2))-1)</f>
        <v>complété</v>
      </c>
      <c r="O129" s="7" t="str">
        <f t="shared" si="133"/>
        <v>conduit</v>
      </c>
      <c r="P129" s="7" t="str">
        <f t="shared" si="133"/>
        <v>éliminé</v>
      </c>
      <c r="Q129" s="7" t="str">
        <f t="shared" si="133"/>
        <v>diagnostics</v>
      </c>
      <c r="R129" s="7" t="str">
        <f t="shared" si="133"/>
        <v>extension</v>
      </c>
      <c r="S129" s="7" t="str">
        <f t="shared" si="133"/>
        <v>conduite</v>
      </c>
    </row>
    <row r="130">
      <c r="A130" s="11" t="s">
        <v>433</v>
      </c>
      <c r="B130" s="11" t="s">
        <v>434</v>
      </c>
      <c r="C130" s="11" t="s">
        <v>435</v>
      </c>
      <c r="D130" s="11" t="s">
        <v>436</v>
      </c>
      <c r="E130" s="11" t="s">
        <v>437</v>
      </c>
      <c r="F130" s="11" t="s">
        <v>438</v>
      </c>
      <c r="H130" s="7" t="str">
        <f t="shared" ref="H130:M130" si="134">IF(COUNTIF($N$64:$S$199,N130)&gt;1,"",N130)</f>
        <v>dépose</v>
      </c>
      <c r="I130" s="7" t="str">
        <f t="shared" si="134"/>
        <v>envoyés</v>
      </c>
      <c r="J130" s="7" t="str">
        <f t="shared" si="134"/>
        <v>arrêtées</v>
      </c>
      <c r="K130" s="7" t="str">
        <f t="shared" si="134"/>
        <v>concentration</v>
      </c>
      <c r="L130" s="7" t="str">
        <f t="shared" si="134"/>
        <v>clôture</v>
      </c>
      <c r="M130" s="7" t="str">
        <f t="shared" si="134"/>
        <v>réalisant</v>
      </c>
      <c r="N130" s="7" t="str">
        <f t="shared" ref="N130:S130" si="135">LEFT(RIGHT(A130,LEN(A130)-2),SEARCH("'",RIGHT(A130,LEN(A130)-2))-1)</f>
        <v>dépose</v>
      </c>
      <c r="O130" s="7" t="str">
        <f t="shared" si="135"/>
        <v>envoyés</v>
      </c>
      <c r="P130" s="7" t="str">
        <f t="shared" si="135"/>
        <v>arrêtées</v>
      </c>
      <c r="Q130" s="7" t="str">
        <f t="shared" si="135"/>
        <v>concentration</v>
      </c>
      <c r="R130" s="7" t="str">
        <f t="shared" si="135"/>
        <v>clôture</v>
      </c>
      <c r="S130" s="7" t="str">
        <f t="shared" si="135"/>
        <v>réalisant</v>
      </c>
    </row>
    <row r="131">
      <c r="A131" s="11" t="s">
        <v>439</v>
      </c>
      <c r="B131" s="11" t="s">
        <v>440</v>
      </c>
      <c r="C131" s="11" t="s">
        <v>441</v>
      </c>
      <c r="D131" s="11" t="s">
        <v>442</v>
      </c>
      <c r="E131" s="11" t="s">
        <v>443</v>
      </c>
      <c r="F131" s="11" t="s">
        <v>444</v>
      </c>
      <c r="H131" s="7" t="str">
        <f t="shared" ref="H131:M131" si="136">IF(COUNTIF($N$64:$S$199,N131)&gt;1,"",N131)</f>
        <v/>
      </c>
      <c r="I131" s="7" t="str">
        <f t="shared" si="136"/>
        <v>prononcé</v>
      </c>
      <c r="J131" s="7" t="str">
        <f t="shared" si="136"/>
        <v>destination</v>
      </c>
      <c r="K131" s="7" t="str">
        <f t="shared" si="136"/>
        <v>contenu</v>
      </c>
      <c r="L131" s="7" t="str">
        <f t="shared" si="136"/>
        <v>occupée</v>
      </c>
      <c r="M131" s="7" t="str">
        <f t="shared" si="136"/>
        <v/>
      </c>
      <c r="N131" s="7" t="str">
        <f t="shared" ref="N131:S131" si="137">LEFT(RIGHT(A131,LEN(A131)-2),SEARCH("'",RIGHT(A131,LEN(A131)-2))-1)</f>
        <v>modification</v>
      </c>
      <c r="O131" s="7" t="str">
        <f t="shared" si="137"/>
        <v>prononcé</v>
      </c>
      <c r="P131" s="7" t="str">
        <f t="shared" si="137"/>
        <v>destination</v>
      </c>
      <c r="Q131" s="7" t="str">
        <f t="shared" si="137"/>
        <v>contenu</v>
      </c>
      <c r="R131" s="7" t="str">
        <f t="shared" si="137"/>
        <v>occupée</v>
      </c>
      <c r="S131" s="7" t="str">
        <f t="shared" si="137"/>
        <v>nouveau</v>
      </c>
    </row>
    <row r="132">
      <c r="A132" s="11" t="s">
        <v>445</v>
      </c>
      <c r="B132" s="11" t="s">
        <v>446</v>
      </c>
      <c r="C132" s="11" t="s">
        <v>447</v>
      </c>
      <c r="D132" s="11" t="s">
        <v>448</v>
      </c>
      <c r="E132" s="11" t="s">
        <v>449</v>
      </c>
      <c r="F132" s="11" t="s">
        <v>450</v>
      </c>
      <c r="H132" s="7" t="str">
        <f t="shared" ref="H132:M132" si="138">IF(COUNTIF($N$64:$S$199,N132)&gt;1,"",N132)</f>
        <v>valider</v>
      </c>
      <c r="I132" s="7" t="str">
        <f t="shared" si="138"/>
        <v>atteint</v>
      </c>
      <c r="J132" s="7" t="str">
        <f t="shared" si="138"/>
        <v>vand</v>
      </c>
      <c r="K132" s="7" t="str">
        <f t="shared" si="138"/>
        <v>crue</v>
      </c>
      <c r="L132" s="7" t="str">
        <f t="shared" si="138"/>
        <v>vendus</v>
      </c>
      <c r="M132" s="7" t="str">
        <f t="shared" si="138"/>
        <v>faites</v>
      </c>
      <c r="N132" s="7" t="str">
        <f t="shared" ref="N132:S132" si="139">LEFT(RIGHT(A132,LEN(A132)-2),SEARCH("'",RIGHT(A132,LEN(A132)-2))-1)</f>
        <v>valider</v>
      </c>
      <c r="O132" s="7" t="str">
        <f t="shared" si="139"/>
        <v>atteint</v>
      </c>
      <c r="P132" s="7" t="str">
        <f t="shared" si="139"/>
        <v>vand</v>
      </c>
      <c r="Q132" s="7" t="str">
        <f t="shared" si="139"/>
        <v>crue</v>
      </c>
      <c r="R132" s="7" t="str">
        <f t="shared" si="139"/>
        <v>vendus</v>
      </c>
      <c r="S132" s="7" t="str">
        <f t="shared" si="139"/>
        <v>faites</v>
      </c>
    </row>
    <row r="133">
      <c r="A133" s="11" t="s">
        <v>451</v>
      </c>
      <c r="B133" s="11" t="s">
        <v>452</v>
      </c>
      <c r="C133" s="11" t="s">
        <v>453</v>
      </c>
      <c r="D133" s="11" t="s">
        <v>454</v>
      </c>
      <c r="E133" s="11" t="s">
        <v>455</v>
      </c>
      <c r="F133" s="11" t="s">
        <v>456</v>
      </c>
      <c r="H133" s="7" t="str">
        <f t="shared" ref="H133:M133" si="140">IF(COUNTIF($N$64:$S$199,N133)&gt;1,"",N133)</f>
        <v>encadrant</v>
      </c>
      <c r="I133" s="7" t="str">
        <f t="shared" si="140"/>
        <v>actions</v>
      </c>
      <c r="J133" s="7" t="str">
        <f t="shared" si="140"/>
        <v>impactée</v>
      </c>
      <c r="K133" s="7" t="str">
        <f t="shared" si="140"/>
        <v>ponctuelle</v>
      </c>
      <c r="L133" s="7" t="str">
        <f t="shared" si="140"/>
        <v>procédure</v>
      </c>
      <c r="M133" s="7" t="str">
        <f t="shared" si="140"/>
        <v/>
      </c>
      <c r="N133" s="7" t="str">
        <f t="shared" ref="N133:S133" si="141">LEFT(RIGHT(A133,LEN(A133)-2),SEARCH("'",RIGHT(A133,LEN(A133)-2))-1)</f>
        <v>encadrant</v>
      </c>
      <c r="O133" s="7" t="str">
        <f t="shared" si="141"/>
        <v>actions</v>
      </c>
      <c r="P133" s="7" t="str">
        <f t="shared" si="141"/>
        <v>impactée</v>
      </c>
      <c r="Q133" s="7" t="str">
        <f t="shared" si="141"/>
        <v>ponctuelle</v>
      </c>
      <c r="R133" s="7" t="str">
        <f t="shared" si="141"/>
        <v>procédure</v>
      </c>
      <c r="S133" s="7" t="str">
        <f t="shared" si="141"/>
        <v>classé</v>
      </c>
    </row>
    <row r="134">
      <c r="A134" s="11" t="s">
        <v>457</v>
      </c>
      <c r="B134" s="11" t="s">
        <v>458</v>
      </c>
      <c r="C134" s="11" t="s">
        <v>459</v>
      </c>
      <c r="D134" s="11" t="s">
        <v>460</v>
      </c>
      <c r="E134" s="11" t="s">
        <v>461</v>
      </c>
      <c r="F134" s="11" t="s">
        <v>462</v>
      </c>
      <c r="H134" s="7" t="str">
        <f t="shared" ref="H134:M134" si="142">IF(COUNTIF($N$64:$S$199,N134)&gt;1,"",N134)</f>
        <v>confiée</v>
      </c>
      <c r="I134" s="7" t="str">
        <f t="shared" si="142"/>
        <v>pv</v>
      </c>
      <c r="J134" s="7" t="str">
        <f t="shared" si="142"/>
        <v/>
      </c>
      <c r="K134" s="7" t="str">
        <f t="shared" si="142"/>
        <v>perte</v>
      </c>
      <c r="L134" s="7" t="str">
        <f t="shared" si="142"/>
        <v/>
      </c>
      <c r="M134" s="7" t="str">
        <f t="shared" si="142"/>
        <v/>
      </c>
      <c r="N134" s="7" t="str">
        <f t="shared" ref="N134:S134" si="143">LEFT(RIGHT(A134,LEN(A134)-2),SEARCH("'",RIGHT(A134,LEN(A134)-2))-1)</f>
        <v>confiée</v>
      </c>
      <c r="O134" s="7" t="str">
        <f t="shared" si="143"/>
        <v>pv</v>
      </c>
      <c r="P134" s="7" t="str">
        <f t="shared" si="143"/>
        <v>adressé</v>
      </c>
      <c r="Q134" s="7" t="str">
        <f t="shared" si="143"/>
        <v>perte</v>
      </c>
      <c r="R134" s="7" t="str">
        <f t="shared" si="143"/>
        <v>fonctionnement</v>
      </c>
      <c r="S134" s="7" t="str">
        <f t="shared" si="143"/>
        <v>complétée</v>
      </c>
    </row>
    <row r="135">
      <c r="A135" s="11" t="s">
        <v>463</v>
      </c>
      <c r="B135" s="11" t="s">
        <v>464</v>
      </c>
      <c r="C135" s="11" t="s">
        <v>465</v>
      </c>
      <c r="D135" s="11" t="s">
        <v>466</v>
      </c>
      <c r="E135" s="11" t="s">
        <v>467</v>
      </c>
      <c r="F135" s="11" t="s">
        <v>468</v>
      </c>
      <c r="H135" s="7" t="str">
        <f t="shared" ref="H135:M135" si="144">IF(COUNTIF($N$64:$S$199,N135)&gt;1,"",N135)</f>
        <v>stoppé</v>
      </c>
      <c r="I135" s="7" t="str">
        <f t="shared" si="144"/>
        <v/>
      </c>
      <c r="J135" s="7" t="str">
        <f t="shared" si="144"/>
        <v>filières</v>
      </c>
      <c r="K135" s="7" t="str">
        <f t="shared" si="144"/>
        <v>terre</v>
      </c>
      <c r="L135" s="7" t="str">
        <f t="shared" si="144"/>
        <v/>
      </c>
      <c r="M135" s="7" t="str">
        <f t="shared" si="144"/>
        <v>cas</v>
      </c>
      <c r="N135" s="7" t="str">
        <f t="shared" ref="N135:S135" si="145">LEFT(RIGHT(A135,LEN(A135)-2),SEARCH("'",RIGHT(A135,LEN(A135)-2))-1)</f>
        <v>stoppé</v>
      </c>
      <c r="O135" s="7" t="str">
        <f t="shared" si="145"/>
        <v>réh</v>
      </c>
      <c r="P135" s="7" t="str">
        <f t="shared" si="145"/>
        <v>filières</v>
      </c>
      <c r="Q135" s="7" t="str">
        <f t="shared" si="145"/>
        <v>terre</v>
      </c>
      <c r="R135" s="7" t="str">
        <f t="shared" si="145"/>
        <v>jugement</v>
      </c>
      <c r="S135" s="7" t="str">
        <f t="shared" si="145"/>
        <v>cas</v>
      </c>
    </row>
    <row r="136">
      <c r="A136" s="11" t="s">
        <v>469</v>
      </c>
      <c r="B136" s="11" t="s">
        <v>470</v>
      </c>
      <c r="C136" s="11" t="s">
        <v>471</v>
      </c>
      <c r="D136" s="11" t="s">
        <v>472</v>
      </c>
      <c r="E136" s="11" t="s">
        <v>473</v>
      </c>
      <c r="F136" s="11" t="s">
        <v>474</v>
      </c>
      <c r="H136" s="7" t="str">
        <f t="shared" ref="H136:M136" si="146">IF(COUNTIF($N$64:$S$199,N136)&gt;1,"",N136)</f>
        <v>prescrivant</v>
      </c>
      <c r="I136" s="7" t="str">
        <f t="shared" si="146"/>
        <v>achevé</v>
      </c>
      <c r="J136" s="7" t="str">
        <f t="shared" si="146"/>
        <v/>
      </c>
      <c r="K136" s="7" t="str">
        <f t="shared" si="146"/>
        <v/>
      </c>
      <c r="L136" s="7" t="str">
        <f t="shared" si="146"/>
        <v>limiter</v>
      </c>
      <c r="M136" s="7" t="str">
        <f t="shared" si="146"/>
        <v>nécessité</v>
      </c>
      <c r="N136" s="7" t="str">
        <f t="shared" ref="N136:S136" si="147">LEFT(RIGHT(A136,LEN(A136)-2),SEARCH("'",RIGHT(A136,LEN(A136)-2))-1)</f>
        <v>prescrivant</v>
      </c>
      <c r="O136" s="7" t="str">
        <f t="shared" si="147"/>
        <v>achevé</v>
      </c>
      <c r="P136" s="7" t="str">
        <f t="shared" si="147"/>
        <v>reconnaissance</v>
      </c>
      <c r="Q136" s="7" t="str">
        <f t="shared" si="147"/>
        <v>émis</v>
      </c>
      <c r="R136" s="7" t="str">
        <f t="shared" si="147"/>
        <v>limiter</v>
      </c>
      <c r="S136" s="7" t="str">
        <f t="shared" si="147"/>
        <v>nécessité</v>
      </c>
    </row>
    <row r="137">
      <c r="A137" s="11" t="s">
        <v>475</v>
      </c>
      <c r="B137" s="11" t="s">
        <v>476</v>
      </c>
      <c r="C137" s="11" t="s">
        <v>477</v>
      </c>
      <c r="D137" s="11" t="s">
        <v>478</v>
      </c>
      <c r="E137" s="11" t="s">
        <v>479</v>
      </c>
      <c r="F137" s="11" t="s">
        <v>480</v>
      </c>
      <c r="H137" s="7" t="str">
        <f t="shared" ref="H137:M137" si="148">IF(COUNTIF($N$64:$S$199,N137)&gt;1,"",N137)</f>
        <v>parvenir</v>
      </c>
      <c r="I137" s="7" t="str">
        <f t="shared" si="148"/>
        <v>à</v>
      </c>
      <c r="J137" s="7" t="str">
        <f t="shared" si="148"/>
        <v>forages</v>
      </c>
      <c r="K137" s="7" t="str">
        <f t="shared" si="148"/>
        <v>voie</v>
      </c>
      <c r="L137" s="7" t="str">
        <f t="shared" si="148"/>
        <v>bénéficié</v>
      </c>
      <c r="M137" s="7" t="str">
        <f t="shared" si="148"/>
        <v>devenue</v>
      </c>
      <c r="N137" s="7" t="str">
        <f t="shared" ref="N137:S137" si="149">LEFT(RIGHT(A137,LEN(A137)-2),SEARCH("'",RIGHT(A137,LEN(A137)-2))-1)</f>
        <v>parvenir</v>
      </c>
      <c r="O137" s="7" t="str">
        <f t="shared" si="149"/>
        <v>à</v>
      </c>
      <c r="P137" s="7" t="str">
        <f t="shared" si="149"/>
        <v>forages</v>
      </c>
      <c r="Q137" s="7" t="str">
        <f t="shared" si="149"/>
        <v>voie</v>
      </c>
      <c r="R137" s="7" t="str">
        <f t="shared" si="149"/>
        <v>bénéficié</v>
      </c>
      <c r="S137" s="7" t="str">
        <f t="shared" si="149"/>
        <v>devenue</v>
      </c>
    </row>
    <row r="138">
      <c r="A138" s="11" t="s">
        <v>481</v>
      </c>
      <c r="B138" s="11" t="s">
        <v>482</v>
      </c>
      <c r="C138" s="11" t="s">
        <v>483</v>
      </c>
      <c r="D138" s="11" t="s">
        <v>484</v>
      </c>
      <c r="E138" s="11" t="s">
        <v>485</v>
      </c>
      <c r="F138" s="11" t="s">
        <v>486</v>
      </c>
      <c r="H138" s="7" t="str">
        <f t="shared" ref="H138:M138" si="150">IF(COUNTIF($N$64:$S$199,N138)&gt;1,"",N138)</f>
        <v>liquidateur</v>
      </c>
      <c r="I138" s="7" t="str">
        <f t="shared" si="150"/>
        <v/>
      </c>
      <c r="J138" s="7" t="str">
        <f t="shared" si="150"/>
        <v>retirées</v>
      </c>
      <c r="K138" s="7" t="str">
        <f t="shared" si="150"/>
        <v/>
      </c>
      <c r="L138" s="7" t="str">
        <f t="shared" si="150"/>
        <v/>
      </c>
      <c r="M138" s="7" t="str">
        <f t="shared" si="150"/>
        <v/>
      </c>
      <c r="N138" s="7" t="str">
        <f t="shared" ref="N138:S138" si="151">LEFT(RIGHT(A138,LEN(A138)-2),SEARCH("'",RIGHT(A138,LEN(A138)-2))-1)</f>
        <v>liquidateur</v>
      </c>
      <c r="O138" s="7" t="str">
        <f t="shared" si="151"/>
        <v>milieux</v>
      </c>
      <c r="P138" s="7" t="str">
        <f t="shared" si="151"/>
        <v>retirées</v>
      </c>
      <c r="Q138" s="7" t="str">
        <f t="shared" si="151"/>
        <v>démarré</v>
      </c>
      <c r="R138" s="7" t="str">
        <f t="shared" si="151"/>
        <v>évidence</v>
      </c>
      <c r="S138" s="7" t="str">
        <f t="shared" si="151"/>
        <v>sols</v>
      </c>
    </row>
    <row r="139">
      <c r="A139" s="11" t="s">
        <v>487</v>
      </c>
      <c r="B139" s="11" t="s">
        <v>488</v>
      </c>
      <c r="C139" s="11" t="s">
        <v>489</v>
      </c>
      <c r="D139" s="11" t="s">
        <v>490</v>
      </c>
      <c r="E139" s="11" t="s">
        <v>491</v>
      </c>
      <c r="F139" s="11" t="s">
        <v>492</v>
      </c>
      <c r="H139" s="7" t="str">
        <f t="shared" ref="H139:M139" si="152">IF(COUNTIF($N$64:$S$199,N139)&gt;1,"",N139)</f>
        <v>stopper</v>
      </c>
      <c r="I139" s="7" t="str">
        <f t="shared" si="152"/>
        <v>fournis</v>
      </c>
      <c r="J139" s="7" t="str">
        <f t="shared" si="152"/>
        <v>d’activité</v>
      </c>
      <c r="K139" s="7" t="str">
        <f t="shared" si="152"/>
        <v>surface</v>
      </c>
      <c r="L139" s="7" t="str">
        <f t="shared" si="152"/>
        <v>portant</v>
      </c>
      <c r="M139" s="7" t="str">
        <f t="shared" si="152"/>
        <v>engagées</v>
      </c>
      <c r="N139" s="7" t="str">
        <f t="shared" ref="N139:S139" si="153">LEFT(RIGHT(A139,LEN(A139)-2),SEARCH("'",RIGHT(A139,LEN(A139)-2))-1)</f>
        <v>stopper</v>
      </c>
      <c r="O139" s="7" t="str">
        <f t="shared" si="153"/>
        <v>fournis</v>
      </c>
      <c r="P139" s="7" t="str">
        <f t="shared" si="153"/>
        <v>d’activité</v>
      </c>
      <c r="Q139" s="7" t="str">
        <f t="shared" si="153"/>
        <v>surface</v>
      </c>
      <c r="R139" s="7" t="str">
        <f t="shared" si="153"/>
        <v>portant</v>
      </c>
      <c r="S139" s="7" t="str">
        <f t="shared" si="153"/>
        <v>engagées</v>
      </c>
    </row>
    <row r="140">
      <c r="A140" s="11" t="s">
        <v>493</v>
      </c>
      <c r="B140" s="11" t="s">
        <v>494</v>
      </c>
      <c r="C140" s="11" t="s">
        <v>495</v>
      </c>
      <c r="D140" s="11" t="s">
        <v>496</v>
      </c>
      <c r="E140" s="11" t="s">
        <v>497</v>
      </c>
      <c r="F140" s="11" t="s">
        <v>498</v>
      </c>
      <c r="H140" s="7" t="str">
        <f t="shared" ref="H140:M140" si="154">IF(COUNTIF($N$64:$S$199,N140)&gt;1,"",N140)</f>
        <v>récé</v>
      </c>
      <c r="I140" s="7" t="str">
        <f t="shared" si="154"/>
        <v>mètres</v>
      </c>
      <c r="J140" s="7" t="str">
        <f t="shared" si="154"/>
        <v>décaissement</v>
      </c>
      <c r="K140" s="7" t="str">
        <f t="shared" si="154"/>
        <v>infiltration</v>
      </c>
      <c r="L140" s="7" t="str">
        <f t="shared" si="154"/>
        <v>cesse</v>
      </c>
      <c r="M140" s="7" t="str">
        <f t="shared" si="154"/>
        <v/>
      </c>
      <c r="N140" s="7" t="str">
        <f t="shared" ref="N140:S140" si="155">LEFT(RIGHT(A140,LEN(A140)-2),SEARCH("'",RIGHT(A140,LEN(A140)-2))-1)</f>
        <v>récé</v>
      </c>
      <c r="O140" s="7" t="str">
        <f t="shared" si="155"/>
        <v>mètres</v>
      </c>
      <c r="P140" s="7" t="str">
        <f t="shared" si="155"/>
        <v>décaissement</v>
      </c>
      <c r="Q140" s="7" t="str">
        <f t="shared" si="155"/>
        <v>infiltration</v>
      </c>
      <c r="R140" s="7" t="str">
        <f t="shared" si="155"/>
        <v>cesse</v>
      </c>
      <c r="S140" s="7" t="str">
        <f t="shared" si="155"/>
        <v>en</v>
      </c>
    </row>
    <row r="141">
      <c r="A141" s="11" t="s">
        <v>499</v>
      </c>
      <c r="B141" s="11" t="s">
        <v>500</v>
      </c>
      <c r="C141" s="11" t="s">
        <v>501</v>
      </c>
      <c r="D141" s="11" t="s">
        <v>502</v>
      </c>
      <c r="E141" s="11" t="s">
        <v>503</v>
      </c>
      <c r="F141" s="11" t="s">
        <v>504</v>
      </c>
      <c r="H141" s="7" t="str">
        <f t="shared" ref="H141:M141" si="156">IF(COUNTIF($N$64:$S$199,N141)&gt;1,"",N141)</f>
        <v>inscrit</v>
      </c>
      <c r="I141" s="7" t="str">
        <f t="shared" si="156"/>
        <v>désigné</v>
      </c>
      <c r="J141" s="7" t="str">
        <f t="shared" si="156"/>
        <v>démolies</v>
      </c>
      <c r="K141" s="7" t="str">
        <f t="shared" si="156"/>
        <v>véhicules</v>
      </c>
      <c r="L141" s="7" t="str">
        <f t="shared" si="156"/>
        <v>constructions</v>
      </c>
      <c r="M141" s="7" t="str">
        <f t="shared" si="156"/>
        <v/>
      </c>
      <c r="N141" s="7" t="str">
        <f t="shared" ref="N141:S141" si="157">LEFT(RIGHT(A141,LEN(A141)-2),SEARCH("'",RIGHT(A141,LEN(A141)-2))-1)</f>
        <v>inscrit</v>
      </c>
      <c r="O141" s="7" t="str">
        <f t="shared" si="157"/>
        <v>désigné</v>
      </c>
      <c r="P141" s="7" t="str">
        <f t="shared" si="157"/>
        <v>démolies</v>
      </c>
      <c r="Q141" s="7" t="str">
        <f t="shared" si="157"/>
        <v>véhicules</v>
      </c>
      <c r="R141" s="7" t="str">
        <f t="shared" si="157"/>
        <v>constructions</v>
      </c>
      <c r="S141" s="7" t="str">
        <f t="shared" si="157"/>
        <v>entrepris</v>
      </c>
    </row>
    <row r="142">
      <c r="A142" s="11" t="s">
        <v>505</v>
      </c>
      <c r="B142" s="11" t="s">
        <v>506</v>
      </c>
      <c r="C142" s="11" t="s">
        <v>507</v>
      </c>
      <c r="D142" s="11" t="s">
        <v>508</v>
      </c>
      <c r="E142" s="11" t="s">
        <v>509</v>
      </c>
      <c r="F142" s="11" t="s">
        <v>510</v>
      </c>
      <c r="H142" s="7" t="str">
        <f t="shared" ref="H142:M142" si="158">IF(COUNTIF($N$64:$S$199,N142)&gt;1,"",N142)</f>
        <v>compléments</v>
      </c>
      <c r="I142" s="7" t="str">
        <f t="shared" si="158"/>
        <v>poursuivi</v>
      </c>
      <c r="J142" s="7" t="str">
        <f t="shared" si="158"/>
        <v>dépassements</v>
      </c>
      <c r="K142" s="7" t="str">
        <f t="shared" si="158"/>
        <v>rupture</v>
      </c>
      <c r="L142" s="7" t="str">
        <f t="shared" si="158"/>
        <v>mémoire</v>
      </c>
      <c r="M142" s="7" t="str">
        <f t="shared" si="158"/>
        <v>placé</v>
      </c>
      <c r="N142" s="7" t="str">
        <f t="shared" ref="N142:S142" si="159">LEFT(RIGHT(A142,LEN(A142)-2),SEARCH("'",RIGHT(A142,LEN(A142)-2))-1)</f>
        <v>compléments</v>
      </c>
      <c r="O142" s="7" t="str">
        <f t="shared" si="159"/>
        <v>poursuivi</v>
      </c>
      <c r="P142" s="7" t="str">
        <f t="shared" si="159"/>
        <v>dépassements</v>
      </c>
      <c r="Q142" s="7" t="str">
        <f t="shared" si="159"/>
        <v>rupture</v>
      </c>
      <c r="R142" s="7" t="str">
        <f t="shared" si="159"/>
        <v>mémoire</v>
      </c>
      <c r="S142" s="7" t="str">
        <f t="shared" si="159"/>
        <v>placé</v>
      </c>
    </row>
    <row r="143">
      <c r="A143" s="11" t="s">
        <v>511</v>
      </c>
      <c r="B143" s="11" t="s">
        <v>512</v>
      </c>
      <c r="C143" s="11" t="s">
        <v>513</v>
      </c>
      <c r="D143" s="11" t="s">
        <v>514</v>
      </c>
      <c r="E143" s="11" t="s">
        <v>515</v>
      </c>
      <c r="F143" s="11" t="s">
        <v>516</v>
      </c>
      <c r="H143" s="7" t="str">
        <f t="shared" ref="H143:M143" si="160">IF(COUNTIF($N$64:$S$199,N143)&gt;1,"",N143)</f>
        <v>accordé</v>
      </c>
      <c r="I143" s="7" t="str">
        <f t="shared" si="160"/>
        <v>sélectionné</v>
      </c>
      <c r="J143" s="7" t="str">
        <f t="shared" si="160"/>
        <v>enterrées</v>
      </c>
      <c r="K143" s="7" t="str">
        <f t="shared" si="160"/>
        <v>motivé</v>
      </c>
      <c r="L143" s="7" t="str">
        <f t="shared" si="160"/>
        <v/>
      </c>
      <c r="M143" s="7" t="str">
        <f t="shared" si="160"/>
        <v>nécessite</v>
      </c>
      <c r="N143" s="7" t="str">
        <f t="shared" ref="N143:S143" si="161">LEFT(RIGHT(A143,LEN(A143)-2),SEARCH("'",RIGHT(A143,LEN(A143)-2))-1)</f>
        <v>accordé</v>
      </c>
      <c r="O143" s="7" t="str">
        <f t="shared" si="161"/>
        <v>sélectionné</v>
      </c>
      <c r="P143" s="7" t="str">
        <f t="shared" si="161"/>
        <v>enterrées</v>
      </c>
      <c r="Q143" s="7" t="str">
        <f t="shared" si="161"/>
        <v>motivé</v>
      </c>
      <c r="R143" s="7" t="str">
        <f t="shared" si="161"/>
        <v>produit</v>
      </c>
      <c r="S143" s="7" t="str">
        <f t="shared" si="161"/>
        <v>nécessite</v>
      </c>
    </row>
    <row r="144">
      <c r="A144" s="11" t="s">
        <v>517</v>
      </c>
      <c r="B144" s="11" t="s">
        <v>518</v>
      </c>
      <c r="C144" s="11" t="s">
        <v>519</v>
      </c>
      <c r="D144" s="11" t="s">
        <v>520</v>
      </c>
      <c r="E144" s="11" t="s">
        <v>521</v>
      </c>
      <c r="F144" s="11" t="s">
        <v>522</v>
      </c>
      <c r="H144" s="7" t="str">
        <f t="shared" ref="H144:M144" si="162">IF(COUNTIF($N$64:$S$199,N144)&gt;1,"",N144)</f>
        <v>suspendu</v>
      </c>
      <c r="I144" s="7" t="str">
        <f t="shared" si="162"/>
        <v/>
      </c>
      <c r="J144" s="7" t="str">
        <f t="shared" si="162"/>
        <v/>
      </c>
      <c r="K144" s="7" t="str">
        <f t="shared" si="162"/>
        <v/>
      </c>
      <c r="L144" s="7" t="str">
        <f t="shared" si="162"/>
        <v>fonctionné</v>
      </c>
      <c r="M144" s="7" t="str">
        <f t="shared" si="162"/>
        <v>levée</v>
      </c>
      <c r="N144" s="7" t="str">
        <f t="shared" ref="N144:S144" si="163">LEFT(RIGHT(A144,LEN(A144)-2),SEARCH("'",RIGHT(A144,LEN(A144)-2))-1)</f>
        <v>suspendu</v>
      </c>
      <c r="O144" s="7" t="str">
        <f t="shared" si="163"/>
        <v>mesurées</v>
      </c>
      <c r="P144" s="7" t="str">
        <f t="shared" si="163"/>
        <v>ement</v>
      </c>
      <c r="Q144" s="7" t="str">
        <f t="shared" si="163"/>
        <v>découverte</v>
      </c>
      <c r="R144" s="7" t="str">
        <f t="shared" si="163"/>
        <v>fonctionné</v>
      </c>
      <c r="S144" s="7" t="str">
        <f t="shared" si="163"/>
        <v>levée</v>
      </c>
    </row>
    <row r="145">
      <c r="A145" s="11" t="s">
        <v>523</v>
      </c>
      <c r="B145" s="11" t="s">
        <v>524</v>
      </c>
      <c r="C145" s="11" t="s">
        <v>525</v>
      </c>
      <c r="D145" s="11" t="s">
        <v>526</v>
      </c>
      <c r="E145" s="11" t="s">
        <v>527</v>
      </c>
      <c r="F145" s="11" t="s">
        <v>528</v>
      </c>
      <c r="H145" s="7" t="str">
        <f t="shared" ref="H145:M145" si="164">IF(COUNTIF($N$64:$S$199,N145)&gt;1,"",N145)</f>
        <v>suspension</v>
      </c>
      <c r="I145" s="7" t="str">
        <f t="shared" si="164"/>
        <v>élaboré</v>
      </c>
      <c r="J145" s="7" t="str">
        <f t="shared" si="164"/>
        <v>implantées</v>
      </c>
      <c r="K145" s="7" t="str">
        <f t="shared" si="164"/>
        <v>minima</v>
      </c>
      <c r="L145" s="7" t="str">
        <f t="shared" si="164"/>
        <v>création</v>
      </c>
      <c r="M145" s="7" t="str">
        <f t="shared" si="164"/>
        <v>maintenue</v>
      </c>
      <c r="N145" s="7" t="str">
        <f t="shared" ref="N145:S145" si="165">LEFT(RIGHT(A145,LEN(A145)-2),SEARCH("'",RIGHT(A145,LEN(A145)-2))-1)</f>
        <v>suspension</v>
      </c>
      <c r="O145" s="7" t="str">
        <f t="shared" si="165"/>
        <v>élaboré</v>
      </c>
      <c r="P145" s="7" t="str">
        <f t="shared" si="165"/>
        <v>implantées</v>
      </c>
      <c r="Q145" s="7" t="str">
        <f t="shared" si="165"/>
        <v>minima</v>
      </c>
      <c r="R145" s="7" t="str">
        <f t="shared" si="165"/>
        <v>création</v>
      </c>
      <c r="S145" s="7" t="str">
        <f t="shared" si="165"/>
        <v>maintenue</v>
      </c>
    </row>
    <row r="146">
      <c r="A146" s="11" t="s">
        <v>529</v>
      </c>
      <c r="B146" s="11" t="s">
        <v>530</v>
      </c>
      <c r="C146" s="11" t="s">
        <v>531</v>
      </c>
      <c r="D146" s="11" t="s">
        <v>532</v>
      </c>
      <c r="E146" s="11" t="s">
        <v>533</v>
      </c>
      <c r="F146" s="11" t="s">
        <v>534</v>
      </c>
      <c r="H146" s="7" t="str">
        <f t="shared" ref="H146:M146" si="166">IF(COUNTIF($N$64:$S$199,N146)&gt;1,"",N146)</f>
        <v>donne</v>
      </c>
      <c r="I146" s="7" t="str">
        <f t="shared" si="166"/>
        <v/>
      </c>
      <c r="J146" s="7" t="str">
        <f t="shared" si="166"/>
        <v>neu</v>
      </c>
      <c r="K146" s="7" t="str">
        <f t="shared" si="166"/>
        <v>cartographie</v>
      </c>
      <c r="L146" s="7" t="str">
        <f t="shared" si="166"/>
        <v/>
      </c>
      <c r="M146" s="7" t="str">
        <f t="shared" si="166"/>
        <v>réalise</v>
      </c>
      <c r="N146" s="7" t="str">
        <f t="shared" ref="N146:S146" si="167">LEFT(RIGHT(A146,LEN(A146)-2),SEARCH("'",RIGHT(A146,LEN(A146)-2))-1)</f>
        <v>donne</v>
      </c>
      <c r="O146" s="7" t="str">
        <f t="shared" si="167"/>
        <v>déce</v>
      </c>
      <c r="P146" s="7" t="str">
        <f t="shared" si="167"/>
        <v>neu</v>
      </c>
      <c r="Q146" s="7" t="str">
        <f t="shared" si="167"/>
        <v>cartographie</v>
      </c>
      <c r="R146" s="7" t="str">
        <f t="shared" si="167"/>
        <v>ement</v>
      </c>
      <c r="S146" s="7" t="str">
        <f t="shared" si="167"/>
        <v>réalise</v>
      </c>
    </row>
    <row r="147">
      <c r="A147" s="11" t="s">
        <v>535</v>
      </c>
      <c r="B147" s="11" t="s">
        <v>536</v>
      </c>
      <c r="C147" s="11" t="s">
        <v>537</v>
      </c>
      <c r="D147" s="11" t="s">
        <v>538</v>
      </c>
      <c r="E147" s="11" t="s">
        <v>539</v>
      </c>
      <c r="F147" s="11" t="s">
        <v>540</v>
      </c>
      <c r="H147" s="7" t="str">
        <f t="shared" ref="H147:M147" si="168">IF(COUNTIF($N$64:$S$199,N147)&gt;1,"",N147)</f>
        <v>planification</v>
      </c>
      <c r="I147" s="7" t="str">
        <f t="shared" si="168"/>
        <v>confirmé</v>
      </c>
      <c r="J147" s="7" t="str">
        <f t="shared" si="168"/>
        <v>pompages</v>
      </c>
      <c r="K147" s="7" t="str">
        <f t="shared" si="168"/>
        <v>incident</v>
      </c>
      <c r="L147" s="7" t="str">
        <f t="shared" si="168"/>
        <v>occupés</v>
      </c>
      <c r="M147" s="7" t="str">
        <f t="shared" si="168"/>
        <v>déposées</v>
      </c>
      <c r="N147" s="7" t="str">
        <f t="shared" ref="N147:S147" si="169">LEFT(RIGHT(A147,LEN(A147)-2),SEARCH("'",RIGHT(A147,LEN(A147)-2))-1)</f>
        <v>planification</v>
      </c>
      <c r="O147" s="7" t="str">
        <f t="shared" si="169"/>
        <v>confirmé</v>
      </c>
      <c r="P147" s="7" t="str">
        <f t="shared" si="169"/>
        <v>pompages</v>
      </c>
      <c r="Q147" s="7" t="str">
        <f t="shared" si="169"/>
        <v>incident</v>
      </c>
      <c r="R147" s="7" t="str">
        <f t="shared" si="169"/>
        <v>occupés</v>
      </c>
      <c r="S147" s="7" t="str">
        <f t="shared" si="169"/>
        <v>déposées</v>
      </c>
    </row>
    <row r="148">
      <c r="A148" s="11" t="s">
        <v>541</v>
      </c>
      <c r="B148" s="11" t="s">
        <v>542</v>
      </c>
      <c r="C148" s="11" t="s">
        <v>543</v>
      </c>
      <c r="D148" s="11" t="s">
        <v>544</v>
      </c>
      <c r="E148" s="11" t="s">
        <v>545</v>
      </c>
      <c r="F148" s="11" t="s">
        <v>546</v>
      </c>
      <c r="H148" s="7" t="str">
        <f t="shared" ref="H148:M148" si="170">IF(COUNTIF($N$64:$S$199,N148)&gt;1,"",N148)</f>
        <v>délivrée</v>
      </c>
      <c r="I148" s="7" t="str">
        <f t="shared" si="170"/>
        <v>découvertes</v>
      </c>
      <c r="J148" s="7" t="str">
        <f t="shared" si="170"/>
        <v>dégazées</v>
      </c>
      <c r="K148" s="7" t="str">
        <f t="shared" si="170"/>
        <v>pluies</v>
      </c>
      <c r="L148" s="7" t="str">
        <f t="shared" si="170"/>
        <v>loué</v>
      </c>
      <c r="M148" s="7" t="str">
        <f t="shared" si="170"/>
        <v/>
      </c>
      <c r="N148" s="7" t="str">
        <f t="shared" ref="N148:S148" si="171">LEFT(RIGHT(A148,LEN(A148)-2),SEARCH("'",RIGHT(A148,LEN(A148)-2))-1)</f>
        <v>délivrée</v>
      </c>
      <c r="O148" s="7" t="str">
        <f t="shared" si="171"/>
        <v>découvertes</v>
      </c>
      <c r="P148" s="7" t="str">
        <f t="shared" si="171"/>
        <v>dégazées</v>
      </c>
      <c r="Q148" s="7" t="str">
        <f t="shared" si="171"/>
        <v>pluies</v>
      </c>
      <c r="R148" s="7" t="str">
        <f t="shared" si="171"/>
        <v>loué</v>
      </c>
      <c r="S148" s="7" t="str">
        <f t="shared" si="171"/>
        <v>permis</v>
      </c>
    </row>
    <row r="149">
      <c r="A149" s="11" t="s">
        <v>547</v>
      </c>
      <c r="B149" s="11" t="s">
        <v>548</v>
      </c>
      <c r="C149" s="11" t="s">
        <v>549</v>
      </c>
      <c r="D149" s="11" t="s">
        <v>550</v>
      </c>
      <c r="E149" s="11" t="s">
        <v>551</v>
      </c>
      <c r="F149" s="11" t="s">
        <v>552</v>
      </c>
      <c r="H149" s="7" t="str">
        <f t="shared" ref="H149:M149" si="172">IF(COUNTIF($N$64:$S$199,N149)&gt;1,"",N149)</f>
        <v>effet</v>
      </c>
      <c r="I149" s="7" t="str">
        <f t="shared" si="172"/>
        <v>temps</v>
      </c>
      <c r="J149" s="7" t="str">
        <f t="shared" si="172"/>
        <v>rejets</v>
      </c>
      <c r="K149" s="7" t="str">
        <f t="shared" si="172"/>
        <v>prévu</v>
      </c>
      <c r="L149" s="7" t="str">
        <f t="shared" si="172"/>
        <v>poursuivre</v>
      </c>
      <c r="M149" s="7" t="str">
        <f t="shared" si="172"/>
        <v>lancée</v>
      </c>
      <c r="N149" s="7" t="str">
        <f t="shared" ref="N149:S149" si="173">LEFT(RIGHT(A149,LEN(A149)-2),SEARCH("'",RIGHT(A149,LEN(A149)-2))-1)</f>
        <v>effet</v>
      </c>
      <c r="O149" s="7" t="str">
        <f t="shared" si="173"/>
        <v>temps</v>
      </c>
      <c r="P149" s="7" t="str">
        <f t="shared" si="173"/>
        <v>rejets</v>
      </c>
      <c r="Q149" s="7" t="str">
        <f t="shared" si="173"/>
        <v>prévu</v>
      </c>
      <c r="R149" s="7" t="str">
        <f t="shared" si="173"/>
        <v>poursuivre</v>
      </c>
      <c r="S149" s="7" t="str">
        <f t="shared" si="173"/>
        <v>lancée</v>
      </c>
    </row>
    <row r="150">
      <c r="A150" s="11" t="s">
        <v>553</v>
      </c>
      <c r="B150" s="11" t="s">
        <v>554</v>
      </c>
      <c r="C150" s="11" t="s">
        <v>555</v>
      </c>
      <c r="D150" s="11" t="s">
        <v>556</v>
      </c>
      <c r="E150" s="11" t="s">
        <v>557</v>
      </c>
      <c r="F150" s="11" t="s">
        <v>558</v>
      </c>
      <c r="H150" s="7" t="str">
        <f t="shared" ref="H150:M150" si="174">IF(COUNTIF($N$64:$S$199,N150)&gt;1,"",N150)</f>
        <v>ouvert</v>
      </c>
      <c r="I150" s="7" t="str">
        <f t="shared" si="174"/>
        <v>la</v>
      </c>
      <c r="J150" s="7" t="str">
        <f t="shared" si="174"/>
        <v/>
      </c>
      <c r="K150" s="7" t="str">
        <f t="shared" si="174"/>
        <v/>
      </c>
      <c r="L150" s="7" t="str">
        <f t="shared" si="174"/>
        <v>vant</v>
      </c>
      <c r="M150" s="7" t="str">
        <f t="shared" si="174"/>
        <v/>
      </c>
      <c r="N150" s="7" t="str">
        <f t="shared" ref="N150:S150" si="175">LEFT(RIGHT(A150,LEN(A150)-2),SEARCH("'",RIGHT(A150,LEN(A150)-2))-1)</f>
        <v>ouvert</v>
      </c>
      <c r="O150" s="7" t="str">
        <f t="shared" si="175"/>
        <v>la</v>
      </c>
      <c r="P150" s="7" t="str">
        <f t="shared" si="175"/>
        <v>conduites</v>
      </c>
      <c r="Q150" s="7" t="str">
        <f t="shared" si="175"/>
        <v>révélé</v>
      </c>
      <c r="R150" s="7" t="str">
        <f t="shared" si="175"/>
        <v>vant</v>
      </c>
      <c r="S150" s="7" t="str">
        <f t="shared" si="175"/>
        <v>procédé</v>
      </c>
    </row>
    <row r="151">
      <c r="A151" s="11" t="s">
        <v>559</v>
      </c>
      <c r="B151" s="11" t="s">
        <v>560</v>
      </c>
      <c r="C151" s="11" t="s">
        <v>561</v>
      </c>
      <c r="D151" s="11" t="s">
        <v>562</v>
      </c>
      <c r="E151" s="11" t="s">
        <v>563</v>
      </c>
      <c r="F151" s="11" t="s">
        <v>564</v>
      </c>
      <c r="H151" s="7" t="str">
        <f t="shared" ref="H151:M151" si="176">IF(COUNTIF($N$64:$S$199,N151)&gt;1,"",N151)</f>
        <v>nommé</v>
      </c>
      <c r="I151" s="7" t="str">
        <f t="shared" si="176"/>
        <v/>
      </c>
      <c r="J151" s="7" t="str">
        <f t="shared" si="176"/>
        <v>achevés</v>
      </c>
      <c r="K151" s="7" t="str">
        <f t="shared" si="176"/>
        <v>migration</v>
      </c>
      <c r="L151" s="7" t="str">
        <f t="shared" si="176"/>
        <v>décision</v>
      </c>
      <c r="M151" s="7" t="str">
        <f t="shared" si="176"/>
        <v>fournie</v>
      </c>
      <c r="N151" s="7" t="str">
        <f t="shared" ref="N151:S151" si="177">LEFT(RIGHT(A151,LEN(A151)-2),SEARCH("'",RIGHT(A151,LEN(A151)-2))-1)</f>
        <v>nommé</v>
      </c>
      <c r="O151" s="7" t="str">
        <f t="shared" si="177"/>
        <v>fouilles</v>
      </c>
      <c r="P151" s="7" t="str">
        <f t="shared" si="177"/>
        <v>achevés</v>
      </c>
      <c r="Q151" s="7" t="str">
        <f t="shared" si="177"/>
        <v>migration</v>
      </c>
      <c r="R151" s="7" t="str">
        <f t="shared" si="177"/>
        <v>décision</v>
      </c>
      <c r="S151" s="7" t="str">
        <f t="shared" si="177"/>
        <v>fournie</v>
      </c>
    </row>
    <row r="152">
      <c r="A152" s="11" t="s">
        <v>565</v>
      </c>
      <c r="B152" s="11" t="s">
        <v>566</v>
      </c>
      <c r="C152" s="11" t="s">
        <v>567</v>
      </c>
      <c r="D152" s="11" t="s">
        <v>568</v>
      </c>
      <c r="E152" s="11" t="s">
        <v>569</v>
      </c>
      <c r="F152" s="11" t="s">
        <v>570</v>
      </c>
      <c r="H152" s="7" t="str">
        <f t="shared" ref="H152:M152" si="178">IF(COUNTIF($N$64:$S$199,N152)&gt;1,"",N152)</f>
        <v>interdiction</v>
      </c>
      <c r="I152" s="7" t="str">
        <f t="shared" si="178"/>
        <v>phases</v>
      </c>
      <c r="J152" s="7" t="str">
        <f t="shared" si="178"/>
        <v>incin</v>
      </c>
      <c r="K152" s="7" t="str">
        <f t="shared" si="178"/>
        <v>dangereux</v>
      </c>
      <c r="L152" s="7" t="str">
        <f t="shared" si="178"/>
        <v/>
      </c>
      <c r="M152" s="7" t="str">
        <f t="shared" si="178"/>
        <v>terminée</v>
      </c>
      <c r="N152" s="7" t="str">
        <f t="shared" ref="N152:S152" si="179">LEFT(RIGHT(A152,LEN(A152)-2),SEARCH("'",RIGHT(A152,LEN(A152)-2))-1)</f>
        <v>interdiction</v>
      </c>
      <c r="O152" s="7" t="str">
        <f t="shared" si="179"/>
        <v>phases</v>
      </c>
      <c r="P152" s="7" t="str">
        <f t="shared" si="179"/>
        <v>incin</v>
      </c>
      <c r="Q152" s="7" t="str">
        <f t="shared" si="179"/>
        <v>dangereux</v>
      </c>
      <c r="R152" s="7" t="str">
        <f t="shared" si="179"/>
        <v>dépassement</v>
      </c>
      <c r="S152" s="7" t="str">
        <f t="shared" si="179"/>
        <v>terminée</v>
      </c>
    </row>
    <row r="153">
      <c r="A153" s="11" t="s">
        <v>571</v>
      </c>
      <c r="B153" s="11" t="s">
        <v>572</v>
      </c>
      <c r="C153" s="11" t="s">
        <v>573</v>
      </c>
      <c r="D153" s="11" t="s">
        <v>574</v>
      </c>
      <c r="E153" s="11" t="s">
        <v>575</v>
      </c>
      <c r="F153" s="11" t="s">
        <v>576</v>
      </c>
      <c r="H153" s="7" t="str">
        <f t="shared" ref="H153:M153" si="180">IF(COUNTIF($N$64:$S$199,N153)&gt;1,"",N153)</f>
        <v>interdits</v>
      </c>
      <c r="I153" s="7" t="str">
        <f t="shared" si="180"/>
        <v>atteints</v>
      </c>
      <c r="J153" s="7" t="str">
        <f t="shared" si="180"/>
        <v/>
      </c>
      <c r="K153" s="7" t="str">
        <f t="shared" si="180"/>
        <v>charbon</v>
      </c>
      <c r="L153" s="7" t="str">
        <f t="shared" si="180"/>
        <v>aménagé</v>
      </c>
      <c r="M153" s="7" t="str">
        <f t="shared" si="180"/>
        <v>fois</v>
      </c>
      <c r="N153" s="7" t="str">
        <f t="shared" ref="N153:S153" si="181">LEFT(RIGHT(A153,LEN(A153)-2),SEARCH("'",RIGHT(A153,LEN(A153)-2))-1)</f>
        <v>interdits</v>
      </c>
      <c r="O153" s="7" t="str">
        <f t="shared" si="181"/>
        <v>atteints</v>
      </c>
      <c r="P153" s="7" t="str">
        <f t="shared" si="181"/>
        <v>repris</v>
      </c>
      <c r="Q153" s="7" t="str">
        <f t="shared" si="181"/>
        <v>charbon</v>
      </c>
      <c r="R153" s="7" t="str">
        <f t="shared" si="181"/>
        <v>aménagé</v>
      </c>
      <c r="S153" s="7" t="str">
        <f t="shared" si="181"/>
        <v>fois</v>
      </c>
    </row>
    <row r="154">
      <c r="A154" s="11" t="s">
        <v>577</v>
      </c>
      <c r="B154" s="11" t="s">
        <v>578</v>
      </c>
      <c r="C154" s="11" t="s">
        <v>579</v>
      </c>
      <c r="D154" s="11" t="s">
        <v>580</v>
      </c>
      <c r="E154" s="11" t="s">
        <v>581</v>
      </c>
      <c r="F154" s="11" t="s">
        <v>582</v>
      </c>
      <c r="H154" s="7" t="str">
        <f t="shared" ref="H154:M154" si="182">IF(COUNTIF($N$64:$S$199,N154)&gt;1,"",N154)</f>
        <v>délivrance</v>
      </c>
      <c r="I154" s="7" t="str">
        <f t="shared" si="182"/>
        <v>mesurée</v>
      </c>
      <c r="J154" s="7" t="str">
        <f t="shared" si="182"/>
        <v>exploitait</v>
      </c>
      <c r="K154" s="7" t="str">
        <f t="shared" si="182"/>
        <v>recensé</v>
      </c>
      <c r="L154" s="7" t="str">
        <f t="shared" si="182"/>
        <v>réglementée</v>
      </c>
      <c r="M154" s="7" t="str">
        <f t="shared" si="182"/>
        <v>lancer</v>
      </c>
      <c r="N154" s="7" t="str">
        <f t="shared" ref="N154:S154" si="183">LEFT(RIGHT(A154,LEN(A154)-2),SEARCH("'",RIGHT(A154,LEN(A154)-2))-1)</f>
        <v>délivrance</v>
      </c>
      <c r="O154" s="7" t="str">
        <f t="shared" si="183"/>
        <v>mesurée</v>
      </c>
      <c r="P154" s="7" t="str">
        <f t="shared" si="183"/>
        <v>exploitait</v>
      </c>
      <c r="Q154" s="7" t="str">
        <f t="shared" si="183"/>
        <v>recensé</v>
      </c>
      <c r="R154" s="7" t="str">
        <f t="shared" si="183"/>
        <v>réglementée</v>
      </c>
      <c r="S154" s="7" t="str">
        <f t="shared" si="183"/>
        <v>lancer</v>
      </c>
    </row>
    <row r="155">
      <c r="A155" s="11" t="s">
        <v>583</v>
      </c>
      <c r="B155" s="11" t="s">
        <v>584</v>
      </c>
      <c r="C155" s="11" t="s">
        <v>585</v>
      </c>
      <c r="D155" s="11" t="s">
        <v>586</v>
      </c>
      <c r="E155" s="11" t="s">
        <v>587</v>
      </c>
      <c r="F155" s="11" t="s">
        <v>588</v>
      </c>
      <c r="H155" s="7" t="str">
        <f t="shared" ref="H155:M155" si="184">IF(COUNTIF($N$64:$S$199,N155)&gt;1,"",N155)</f>
        <v>accepté</v>
      </c>
      <c r="I155" s="7" t="str">
        <f t="shared" si="184"/>
        <v>chargé</v>
      </c>
      <c r="J155" s="7" t="str">
        <f t="shared" si="184"/>
        <v>age</v>
      </c>
      <c r="K155" s="7" t="str">
        <f t="shared" si="184"/>
        <v>iso</v>
      </c>
      <c r="L155" s="7" t="str">
        <f t="shared" si="184"/>
        <v>plantation</v>
      </c>
      <c r="M155" s="7" t="str">
        <f t="shared" si="184"/>
        <v/>
      </c>
      <c r="N155" s="7" t="str">
        <f t="shared" ref="N155:S155" si="185">LEFT(RIGHT(A155,LEN(A155)-2),SEARCH("'",RIGHT(A155,LEN(A155)-2))-1)</f>
        <v>accepté</v>
      </c>
      <c r="O155" s="7" t="str">
        <f t="shared" si="185"/>
        <v>chargé</v>
      </c>
      <c r="P155" s="7" t="str">
        <f t="shared" si="185"/>
        <v>age</v>
      </c>
      <c r="Q155" s="7" t="str">
        <f t="shared" si="185"/>
        <v>iso</v>
      </c>
      <c r="R155" s="7" t="str">
        <f t="shared" si="185"/>
        <v>plantation</v>
      </c>
      <c r="S155" s="7" t="str">
        <f t="shared" si="185"/>
        <v>donné</v>
      </c>
    </row>
    <row r="156">
      <c r="A156" s="11" t="s">
        <v>589</v>
      </c>
      <c r="B156" s="11" t="s">
        <v>590</v>
      </c>
      <c r="C156" s="11" t="s">
        <v>591</v>
      </c>
      <c r="D156" s="11" t="s">
        <v>592</v>
      </c>
      <c r="E156" s="11" t="s">
        <v>593</v>
      </c>
      <c r="F156" s="11" t="s">
        <v>594</v>
      </c>
      <c r="H156" s="7" t="str">
        <f t="shared" ref="H156:M156" si="186">IF(COUNTIF($N$64:$S$199,N156)&gt;1,"",N156)</f>
        <v/>
      </c>
      <c r="I156" s="7" t="str">
        <f t="shared" si="186"/>
        <v/>
      </c>
      <c r="J156" s="7" t="str">
        <f t="shared" si="186"/>
        <v>restructuration</v>
      </c>
      <c r="K156" s="7" t="str">
        <f t="shared" si="186"/>
        <v>écoulement</v>
      </c>
      <c r="L156" s="7" t="str">
        <f t="shared" si="186"/>
        <v>lever</v>
      </c>
      <c r="M156" s="7" t="str">
        <f t="shared" si="186"/>
        <v/>
      </c>
      <c r="N156" s="7" t="str">
        <f t="shared" ref="N156:S156" si="187">LEFT(RIGHT(A156,LEN(A156)-2),SEARCH("'",RIGHT(A156,LEN(A156)-2))-1)</f>
        <v>informe</v>
      </c>
      <c r="O156" s="7" t="str">
        <f t="shared" si="187"/>
        <v>nouveau</v>
      </c>
      <c r="P156" s="7" t="str">
        <f t="shared" si="187"/>
        <v>restructuration</v>
      </c>
      <c r="Q156" s="7" t="str">
        <f t="shared" si="187"/>
        <v>écoulement</v>
      </c>
      <c r="R156" s="7" t="str">
        <f t="shared" si="187"/>
        <v>lever</v>
      </c>
      <c r="S156" s="7" t="str">
        <f t="shared" si="187"/>
        <v>d</v>
      </c>
    </row>
    <row r="157">
      <c r="A157" s="11" t="s">
        <v>595</v>
      </c>
      <c r="B157" s="11" t="s">
        <v>596</v>
      </c>
      <c r="C157" s="11" t="s">
        <v>597</v>
      </c>
      <c r="D157" s="11" t="s">
        <v>598</v>
      </c>
      <c r="E157" s="11" t="s">
        <v>599</v>
      </c>
      <c r="F157" s="11" t="s">
        <v>600</v>
      </c>
      <c r="H157" s="7" t="str">
        <f t="shared" ref="H157:M157" si="188">IF(COUNTIF($N$64:$S$199,N157)&gt;1,"",N157)</f>
        <v>dili</v>
      </c>
      <c r="I157" s="7" t="str">
        <f t="shared" si="188"/>
        <v>déposés</v>
      </c>
      <c r="J157" s="7" t="str">
        <f t="shared" si="188"/>
        <v>réutilisé</v>
      </c>
      <c r="K157" s="7" t="str">
        <f t="shared" si="188"/>
        <v>inc</v>
      </c>
      <c r="L157" s="7" t="str">
        <f t="shared" si="188"/>
        <v>disparition</v>
      </c>
      <c r="M157" s="7" t="str">
        <f t="shared" si="188"/>
        <v/>
      </c>
      <c r="N157" s="7" t="str">
        <f t="shared" ref="N157:S157" si="189">LEFT(RIGHT(A157,LEN(A157)-2),SEARCH("'",RIGHT(A157,LEN(A157)-2))-1)</f>
        <v>dili</v>
      </c>
      <c r="O157" s="7" t="str">
        <f t="shared" si="189"/>
        <v>déposés</v>
      </c>
      <c r="P157" s="7" t="str">
        <f t="shared" si="189"/>
        <v>réutilisé</v>
      </c>
      <c r="Q157" s="7" t="str">
        <f t="shared" si="189"/>
        <v>inc</v>
      </c>
      <c r="R157" s="7" t="str">
        <f t="shared" si="189"/>
        <v>disparition</v>
      </c>
      <c r="S157" s="7" t="str">
        <f t="shared" si="189"/>
        <v>produits</v>
      </c>
    </row>
    <row r="158">
      <c r="A158" s="11" t="s">
        <v>601</v>
      </c>
      <c r="B158" s="11" t="s">
        <v>602</v>
      </c>
      <c r="C158" s="11" t="s">
        <v>603</v>
      </c>
      <c r="D158" s="11" t="s">
        <v>604</v>
      </c>
      <c r="E158" s="11" t="s">
        <v>605</v>
      </c>
      <c r="F158" s="11" t="s">
        <v>606</v>
      </c>
      <c r="H158" s="7" t="str">
        <f t="shared" ref="H158:M158" si="190">IF(COUNTIF($N$64:$S$199,N158)&gt;1,"",N158)</f>
        <v>condamné</v>
      </c>
      <c r="I158" s="7" t="str">
        <f t="shared" si="190"/>
        <v/>
      </c>
      <c r="J158" s="7" t="str">
        <f t="shared" si="190"/>
        <v>localisée</v>
      </c>
      <c r="K158" s="7" t="str">
        <f t="shared" si="190"/>
        <v/>
      </c>
      <c r="L158" s="7" t="str">
        <f t="shared" si="190"/>
        <v>modifier</v>
      </c>
      <c r="M158" s="7" t="str">
        <f t="shared" si="190"/>
        <v>reprendre</v>
      </c>
      <c r="N158" s="7" t="str">
        <f t="shared" ref="N158:S158" si="191">LEFT(RIGHT(A158,LEN(A158)-2),SEARCH("'",RIGHT(A158,LEN(A158)-2))-1)</f>
        <v>condamné</v>
      </c>
      <c r="O158" s="7" t="str">
        <f t="shared" si="191"/>
        <v>reconnaissance</v>
      </c>
      <c r="P158" s="7" t="str">
        <f t="shared" si="191"/>
        <v>localisée</v>
      </c>
      <c r="Q158" s="7" t="str">
        <f t="shared" si="191"/>
        <v>pollués</v>
      </c>
      <c r="R158" s="7" t="str">
        <f t="shared" si="191"/>
        <v>modifier</v>
      </c>
      <c r="S158" s="7" t="str">
        <f t="shared" si="191"/>
        <v>reprendre</v>
      </c>
    </row>
    <row r="159">
      <c r="A159" s="11" t="s">
        <v>607</v>
      </c>
      <c r="B159" s="11" t="s">
        <v>608</v>
      </c>
      <c r="C159" s="11" t="s">
        <v>609</v>
      </c>
      <c r="D159" s="11" t="s">
        <v>610</v>
      </c>
      <c r="E159" s="11" t="s">
        <v>611</v>
      </c>
      <c r="F159" s="11" t="s">
        <v>612</v>
      </c>
      <c r="H159" s="7" t="str">
        <f t="shared" ref="H159:M159" si="192">IF(COUNTIF($N$64:$S$199,N159)&gt;1,"",N159)</f>
        <v>complément</v>
      </c>
      <c r="I159" s="7" t="str">
        <f t="shared" si="192"/>
        <v/>
      </c>
      <c r="J159" s="7" t="str">
        <f t="shared" si="192"/>
        <v/>
      </c>
      <c r="K159" s="7" t="str">
        <f t="shared" si="192"/>
        <v>ouvrages</v>
      </c>
      <c r="L159" s="7" t="str">
        <f t="shared" si="192"/>
        <v/>
      </c>
      <c r="M159" s="7" t="str">
        <f t="shared" si="192"/>
        <v/>
      </c>
      <c r="N159" s="7" t="str">
        <f t="shared" ref="N159:S159" si="193">LEFT(RIGHT(A159,LEN(A159)-2),SEARCH("'",RIGHT(A159,LEN(A159)-2))-1)</f>
        <v>complément</v>
      </c>
      <c r="O159" s="7" t="str">
        <f t="shared" si="193"/>
        <v>d’un</v>
      </c>
      <c r="P159" s="7" t="str">
        <f t="shared" si="193"/>
        <v>reçu</v>
      </c>
      <c r="Q159" s="7" t="str">
        <f t="shared" si="193"/>
        <v>ouvrages</v>
      </c>
      <c r="R159" s="7" t="str">
        <f t="shared" si="193"/>
        <v>matériaux</v>
      </c>
      <c r="S159" s="7" t="str">
        <f t="shared" si="193"/>
        <v>pu</v>
      </c>
    </row>
    <row r="160">
      <c r="A160" s="11" t="s">
        <v>613</v>
      </c>
      <c r="B160" s="11" t="s">
        <v>614</v>
      </c>
      <c r="C160" s="11" t="s">
        <v>615</v>
      </c>
      <c r="D160" s="11" t="s">
        <v>616</v>
      </c>
      <c r="E160" s="11" t="s">
        <v>617</v>
      </c>
      <c r="F160" s="11" t="s">
        <v>618</v>
      </c>
      <c r="H160" s="7" t="str">
        <f t="shared" ref="H160:M160" si="194">IF(COUNTIF($N$64:$S$199,N160)&gt;1,"",N160)</f>
        <v>permet</v>
      </c>
      <c r="I160" s="7" t="str">
        <f t="shared" si="194"/>
        <v>comblé</v>
      </c>
      <c r="J160" s="7" t="str">
        <f t="shared" si="194"/>
        <v>d’usage</v>
      </c>
      <c r="K160" s="7" t="str">
        <f t="shared" si="194"/>
        <v>peinture</v>
      </c>
      <c r="L160" s="7" t="str">
        <f t="shared" si="194"/>
        <v>centre</v>
      </c>
      <c r="M160" s="7" t="str">
        <f t="shared" si="194"/>
        <v>es</v>
      </c>
      <c r="N160" s="7" t="str">
        <f t="shared" ref="N160:S160" si="195">LEFT(RIGHT(A160,LEN(A160)-2),SEARCH("'",RIGHT(A160,LEN(A160)-2))-1)</f>
        <v>permet</v>
      </c>
      <c r="O160" s="7" t="str">
        <f t="shared" si="195"/>
        <v>comblé</v>
      </c>
      <c r="P160" s="7" t="str">
        <f t="shared" si="195"/>
        <v>d’usage</v>
      </c>
      <c r="Q160" s="7" t="str">
        <f t="shared" si="195"/>
        <v>peinture</v>
      </c>
      <c r="R160" s="7" t="str">
        <f t="shared" si="195"/>
        <v>centre</v>
      </c>
      <c r="S160" s="7" t="str">
        <f t="shared" si="195"/>
        <v>es</v>
      </c>
    </row>
    <row r="161">
      <c r="A161" s="11" t="s">
        <v>619</v>
      </c>
      <c r="B161" s="11" t="s">
        <v>620</v>
      </c>
      <c r="C161" s="11" t="s">
        <v>621</v>
      </c>
      <c r="D161" s="11" t="s">
        <v>622</v>
      </c>
      <c r="E161" s="11" t="s">
        <v>623</v>
      </c>
      <c r="F161" s="11" t="s">
        <v>624</v>
      </c>
      <c r="H161" s="7" t="str">
        <f t="shared" ref="H161:M161" si="196">IF(COUNTIF($N$64:$S$199,N161)&gt;1,"",N161)</f>
        <v/>
      </c>
      <c r="I161" s="7" t="str">
        <f t="shared" si="196"/>
        <v>observée</v>
      </c>
      <c r="J161" s="7" t="str">
        <f t="shared" si="196"/>
        <v>d’aménagement</v>
      </c>
      <c r="K161" s="7" t="str">
        <f t="shared" si="196"/>
        <v>défini</v>
      </c>
      <c r="L161" s="7" t="str">
        <f t="shared" si="196"/>
        <v>espace</v>
      </c>
      <c r="M161" s="7" t="str">
        <f t="shared" si="196"/>
        <v>présente</v>
      </c>
      <c r="N161" s="7" t="str">
        <f t="shared" ref="N161:S161" si="197">LEFT(RIGHT(A161,LEN(A161)-2),SEARCH("'",RIGHT(A161,LEN(A161)-2))-1)</f>
        <v>fait</v>
      </c>
      <c r="O161" s="7" t="str">
        <f t="shared" si="197"/>
        <v>observée</v>
      </c>
      <c r="P161" s="7" t="str">
        <f t="shared" si="197"/>
        <v>d’aménagement</v>
      </c>
      <c r="Q161" s="7" t="str">
        <f t="shared" si="197"/>
        <v>défini</v>
      </c>
      <c r="R161" s="7" t="str">
        <f t="shared" si="197"/>
        <v>espace</v>
      </c>
      <c r="S161" s="7" t="str">
        <f t="shared" si="197"/>
        <v>présente</v>
      </c>
    </row>
    <row r="162">
      <c r="A162" s="11" t="s">
        <v>625</v>
      </c>
      <c r="B162" s="11" t="s">
        <v>626</v>
      </c>
      <c r="C162" s="11" t="s">
        <v>627</v>
      </c>
      <c r="D162" s="11" t="s">
        <v>628</v>
      </c>
      <c r="E162" s="11" t="s">
        <v>629</v>
      </c>
      <c r="F162" s="11" t="s">
        <v>630</v>
      </c>
      <c r="H162" s="7" t="str">
        <f t="shared" ref="H162:M162" si="198">IF(COUNTIF($N$64:$S$199,N162)&gt;1,"",N162)</f>
        <v>interdisant</v>
      </c>
      <c r="I162" s="7" t="str">
        <f t="shared" si="198"/>
        <v>relevés</v>
      </c>
      <c r="J162" s="7" t="str">
        <f t="shared" si="198"/>
        <v>investigué</v>
      </c>
      <c r="K162" s="7" t="str">
        <f t="shared" si="198"/>
        <v>initial</v>
      </c>
      <c r="L162" s="7" t="str">
        <f t="shared" si="198"/>
        <v>travaux</v>
      </c>
      <c r="M162" s="7" t="str">
        <f t="shared" si="198"/>
        <v>baisse</v>
      </c>
      <c r="N162" s="7" t="str">
        <f t="shared" ref="N162:S162" si="199">LEFT(RIGHT(A162,LEN(A162)-2),SEARCH("'",RIGHT(A162,LEN(A162)-2))-1)</f>
        <v>interdisant</v>
      </c>
      <c r="O162" s="7" t="str">
        <f t="shared" si="199"/>
        <v>relevés</v>
      </c>
      <c r="P162" s="7" t="str">
        <f t="shared" si="199"/>
        <v>investigué</v>
      </c>
      <c r="Q162" s="7" t="str">
        <f t="shared" si="199"/>
        <v>initial</v>
      </c>
      <c r="R162" s="7" t="str">
        <f t="shared" si="199"/>
        <v>travaux</v>
      </c>
      <c r="S162" s="7" t="str">
        <f t="shared" si="199"/>
        <v>baisse</v>
      </c>
    </row>
    <row r="163">
      <c r="A163" s="11" t="s">
        <v>631</v>
      </c>
      <c r="B163" s="11" t="s">
        <v>632</v>
      </c>
      <c r="C163" s="11" t="s">
        <v>633</v>
      </c>
      <c r="D163" s="11" t="s">
        <v>634</v>
      </c>
      <c r="E163" s="11" t="s">
        <v>635</v>
      </c>
      <c r="F163" s="11" t="s">
        <v>636</v>
      </c>
      <c r="H163" s="7" t="str">
        <f t="shared" ref="H163:M163" si="200">IF(COUNTIF($N$64:$S$199,N163)&gt;1,"",N163)</f>
        <v>désor</v>
      </c>
      <c r="I163" s="7" t="str">
        <f t="shared" si="200"/>
        <v/>
      </c>
      <c r="J163" s="7" t="str">
        <f t="shared" si="200"/>
        <v>ification</v>
      </c>
      <c r="K163" s="7" t="str">
        <f t="shared" si="200"/>
        <v>pic</v>
      </c>
      <c r="L163" s="7" t="str">
        <f t="shared" si="200"/>
        <v>société</v>
      </c>
      <c r="M163" s="7" t="str">
        <f t="shared" si="200"/>
        <v>fins</v>
      </c>
      <c r="N163" s="7" t="str">
        <f t="shared" ref="N163:S163" si="201">LEFT(RIGHT(A163,LEN(A163)-2),SEARCH("'",RIGHT(A163,LEN(A163)-2))-1)</f>
        <v>désor</v>
      </c>
      <c r="O163" s="7" t="str">
        <f t="shared" si="201"/>
        <v>terrain</v>
      </c>
      <c r="P163" s="7" t="str">
        <f t="shared" si="201"/>
        <v>ification</v>
      </c>
      <c r="Q163" s="7" t="str">
        <f t="shared" si="201"/>
        <v>pic</v>
      </c>
      <c r="R163" s="7" t="str">
        <f t="shared" si="201"/>
        <v>société</v>
      </c>
      <c r="S163" s="7" t="str">
        <f t="shared" si="201"/>
        <v>fins</v>
      </c>
    </row>
    <row r="164">
      <c r="B164" s="19"/>
      <c r="C164" s="19"/>
      <c r="D164" s="19"/>
    </row>
    <row r="165">
      <c r="B165" s="19"/>
    </row>
    <row r="166">
      <c r="B166" s="19"/>
    </row>
    <row r="169">
      <c r="A169" s="6" t="s">
        <v>637</v>
      </c>
    </row>
    <row r="170">
      <c r="A170" s="19"/>
      <c r="B170" s="11" t="s">
        <v>638</v>
      </c>
      <c r="C170" s="11" t="s">
        <v>639</v>
      </c>
      <c r="D170" s="11" t="s">
        <v>640</v>
      </c>
      <c r="E170" s="11" t="s">
        <v>641</v>
      </c>
      <c r="F170" s="11" t="s">
        <v>10</v>
      </c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>
      <c r="A171" s="6" t="s">
        <v>0</v>
      </c>
      <c r="B171" s="6"/>
      <c r="C171" s="6">
        <v>2241.0</v>
      </c>
      <c r="D171" s="6">
        <v>0.207702888583218</v>
      </c>
      <c r="E171" s="6">
        <v>0.134761267291387</v>
      </c>
      <c r="F171" s="6">
        <v>0.163464140730717</v>
      </c>
    </row>
    <row r="172">
      <c r="A172" s="6" t="s">
        <v>1</v>
      </c>
      <c r="B172" s="6"/>
      <c r="C172" s="6">
        <v>1625.0</v>
      </c>
      <c r="D172" s="6">
        <v>0.227999099707404</v>
      </c>
      <c r="E172" s="6">
        <v>0.623384615384615</v>
      </c>
      <c r="F172" s="6">
        <v>0.333882663150955</v>
      </c>
    </row>
    <row r="173">
      <c r="A173" s="6" t="s">
        <v>7</v>
      </c>
      <c r="B173" s="6"/>
      <c r="C173" s="6">
        <v>2070.0</v>
      </c>
      <c r="D173" s="6">
        <v>0.498945147679324</v>
      </c>
      <c r="E173" s="6">
        <v>0.914009661835748</v>
      </c>
      <c r="F173" s="6">
        <v>0.645513476629136</v>
      </c>
    </row>
    <row r="174">
      <c r="A174" s="6" t="s">
        <v>9</v>
      </c>
      <c r="B174" s="6"/>
      <c r="C174" s="6">
        <v>697.0</v>
      </c>
      <c r="D174" s="6">
        <v>0.375</v>
      </c>
      <c r="E174" s="6">
        <v>0.00860832137733142</v>
      </c>
      <c r="F174" s="6">
        <v>0.0168302945301542</v>
      </c>
    </row>
    <row r="175">
      <c r="A175" s="6" t="s">
        <v>11</v>
      </c>
      <c r="B175" s="6"/>
      <c r="C175" s="6">
        <v>468.0</v>
      </c>
      <c r="D175" s="6">
        <v>0.00660153155532083</v>
      </c>
      <c r="E175" s="6">
        <v>0.0534188034188034</v>
      </c>
      <c r="F175" s="6">
        <v>0.0117508813160987</v>
      </c>
    </row>
    <row r="176">
      <c r="A176" s="6" t="s">
        <v>5</v>
      </c>
      <c r="B176" s="6"/>
      <c r="C176" s="6">
        <v>10295.0</v>
      </c>
      <c r="D176" s="6">
        <v>0.936219262295082</v>
      </c>
      <c r="E176" s="6">
        <v>0.355026711996114</v>
      </c>
      <c r="F176" s="6">
        <v>0.514824987675188</v>
      </c>
    </row>
    <row r="177">
      <c r="A177" s="6" t="s">
        <v>642</v>
      </c>
      <c r="B177" s="6"/>
      <c r="C177" s="6">
        <v>17396.0</v>
      </c>
      <c r="D177" s="6">
        <v>0.396240515060933</v>
      </c>
      <c r="E177" s="6">
        <v>0.396240515060933</v>
      </c>
      <c r="F177" s="6">
        <v>0.396240515060933</v>
      </c>
    </row>
    <row r="181">
      <c r="A181" s="20" t="s">
        <v>643</v>
      </c>
      <c r="B181" s="21"/>
      <c r="C181" s="21"/>
      <c r="D181" s="21"/>
      <c r="E181" s="21"/>
    </row>
    <row r="182">
      <c r="A182" s="22"/>
      <c r="B182" s="23" t="s">
        <v>638</v>
      </c>
      <c r="C182" s="23" t="s">
        <v>639</v>
      </c>
      <c r="D182" s="23" t="s">
        <v>640</v>
      </c>
      <c r="E182" s="23" t="s">
        <v>641</v>
      </c>
      <c r="F182" s="23" t="s">
        <v>10</v>
      </c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>
      <c r="A183" s="20" t="s">
        <v>0</v>
      </c>
      <c r="B183" s="6">
        <v>2895.0</v>
      </c>
      <c r="C183" s="20">
        <v>1482.0</v>
      </c>
      <c r="D183" s="20">
        <v>0.552112676056338</v>
      </c>
      <c r="E183" s="20">
        <v>0.132253711201079</v>
      </c>
      <c r="F183" s="20">
        <v>0.213391399020141</v>
      </c>
    </row>
    <row r="184">
      <c r="A184" s="20" t="s">
        <v>1</v>
      </c>
      <c r="B184" s="6">
        <v>11862.0</v>
      </c>
      <c r="C184" s="20">
        <v>407.0</v>
      </c>
      <c r="D184" s="20">
        <v>0.130208333333333</v>
      </c>
      <c r="E184" s="20">
        <v>0.737100737100737</v>
      </c>
      <c r="F184" s="20">
        <v>0.221320545924013</v>
      </c>
    </row>
    <row r="185">
      <c r="A185" s="20" t="s">
        <v>7</v>
      </c>
      <c r="B185" s="6">
        <v>10373.0</v>
      </c>
      <c r="C185" s="20">
        <v>1457.0</v>
      </c>
      <c r="D185" s="20">
        <v>0.0333333333333333</v>
      </c>
      <c r="E185" s="20">
        <v>0.0589680589680589</v>
      </c>
      <c r="F185" s="20">
        <v>0.0425909494232475</v>
      </c>
    </row>
    <row r="186">
      <c r="A186" s="20" t="s">
        <v>9</v>
      </c>
      <c r="B186" s="6">
        <v>2294.0</v>
      </c>
      <c r="C186" s="20">
        <v>526.0</v>
      </c>
      <c r="D186" s="20">
        <v>0.4</v>
      </c>
      <c r="E186" s="20">
        <v>0.0114068441064638</v>
      </c>
      <c r="F186" s="20">
        <v>0.022181146025878</v>
      </c>
    </row>
    <row r="187">
      <c r="A187" s="20" t="s">
        <v>11</v>
      </c>
      <c r="B187" s="6">
        <v>8219.0</v>
      </c>
      <c r="C187" s="20">
        <v>109.0</v>
      </c>
      <c r="D187" s="20">
        <v>0.00432900432900432</v>
      </c>
      <c r="E187" s="20">
        <v>0.146788990825688</v>
      </c>
      <c r="F187" s="20">
        <v>0.00840998685939553</v>
      </c>
    </row>
    <row r="188">
      <c r="A188" s="20" t="s">
        <v>5</v>
      </c>
      <c r="B188" s="6">
        <v>10316.0</v>
      </c>
      <c r="C188" s="20">
        <v>7866.0</v>
      </c>
      <c r="D188" s="20">
        <v>0.936066900458591</v>
      </c>
      <c r="E188" s="20">
        <v>0.441139079583015</v>
      </c>
      <c r="F188" s="20">
        <v>0.599671649529076</v>
      </c>
    </row>
    <row r="189">
      <c r="A189" s="20" t="s">
        <v>642</v>
      </c>
      <c r="B189" s="6">
        <v>45959.0</v>
      </c>
      <c r="C189" s="20">
        <v>10797.0</v>
      </c>
      <c r="D189" s="20">
        <v>0.371584699453551</v>
      </c>
      <c r="E189" s="20">
        <v>0.371584699453551</v>
      </c>
      <c r="F189" s="20">
        <v>0.371584699453552</v>
      </c>
    </row>
    <row r="195">
      <c r="A195" s="24" t="s">
        <v>644</v>
      </c>
      <c r="B195" s="25"/>
      <c r="C195" s="25"/>
      <c r="D195" s="25"/>
      <c r="E195" s="25"/>
    </row>
    <row r="196">
      <c r="A196" s="26"/>
      <c r="B196" s="27" t="s">
        <v>638</v>
      </c>
      <c r="C196" s="27" t="s">
        <v>639</v>
      </c>
      <c r="D196" s="27" t="s">
        <v>640</v>
      </c>
      <c r="E196" s="27" t="s">
        <v>641</v>
      </c>
      <c r="F196" s="27" t="s">
        <v>10</v>
      </c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>
      <c r="A197" s="24" t="s">
        <v>0</v>
      </c>
      <c r="B197" s="6">
        <v>12696.0</v>
      </c>
      <c r="C197" s="24">
        <v>2241.0</v>
      </c>
      <c r="D197" s="24">
        <v>0.297035515115937</v>
      </c>
      <c r="E197" s="24">
        <v>0.451584114234716</v>
      </c>
      <c r="F197" s="24">
        <v>0.358356940509915</v>
      </c>
    </row>
    <row r="198">
      <c r="A198" s="24" t="s">
        <v>1</v>
      </c>
      <c r="B198" s="6">
        <v>22450.0</v>
      </c>
      <c r="C198" s="24">
        <v>1625.0</v>
      </c>
      <c r="D198" s="24">
        <v>0.503237410071942</v>
      </c>
      <c r="E198" s="24">
        <v>0.860923076923076</v>
      </c>
      <c r="F198" s="24">
        <v>0.635187287173666</v>
      </c>
    </row>
    <row r="199">
      <c r="A199" s="24" t="s">
        <v>7</v>
      </c>
      <c r="B199" s="6">
        <v>12507.0</v>
      </c>
      <c r="C199" s="24">
        <v>2070.0</v>
      </c>
      <c r="D199" s="24">
        <v>0.705858747993579</v>
      </c>
      <c r="E199" s="24">
        <v>0.84975845410628</v>
      </c>
      <c r="F199" s="24">
        <v>0.771153003068829</v>
      </c>
    </row>
    <row r="200">
      <c r="A200" s="24" t="s">
        <v>9</v>
      </c>
      <c r="B200" s="6">
        <v>2849.0</v>
      </c>
      <c r="C200" s="24">
        <v>697.0</v>
      </c>
      <c r="D200" s="24">
        <v>0.772058823529411</v>
      </c>
      <c r="E200" s="24">
        <v>0.301291248206599</v>
      </c>
      <c r="F200" s="24">
        <v>0.433436532507739</v>
      </c>
    </row>
    <row r="201">
      <c r="A201" s="24" t="s">
        <v>11</v>
      </c>
      <c r="B201" s="6">
        <v>12884.0</v>
      </c>
      <c r="C201" s="24">
        <v>468.0</v>
      </c>
      <c r="D201" s="24">
        <v>0.109382366808109</v>
      </c>
      <c r="E201" s="24">
        <v>0.991452991452991</v>
      </c>
      <c r="F201" s="24">
        <v>0.197027600849256</v>
      </c>
    </row>
    <row r="202">
      <c r="A202" s="24" t="s">
        <v>5</v>
      </c>
      <c r="B202" s="6">
        <v>36129.0</v>
      </c>
      <c r="C202" s="24">
        <v>10295.0</v>
      </c>
      <c r="D202" s="24">
        <v>0.961931953366642</v>
      </c>
      <c r="E202" s="24">
        <v>0.392714910150558</v>
      </c>
      <c r="F202" s="24">
        <v>0.557732100979445</v>
      </c>
    </row>
    <row r="203">
      <c r="A203" s="24" t="s">
        <v>642</v>
      </c>
      <c r="B203" s="6">
        <v>89220.0</v>
      </c>
      <c r="C203" s="24">
        <v>17396.0</v>
      </c>
      <c r="D203" s="24">
        <v>0.510864566567027</v>
      </c>
      <c r="E203" s="24">
        <v>0.510864566567027</v>
      </c>
      <c r="F203" s="24">
        <v>0.510864566567027</v>
      </c>
    </row>
    <row r="208">
      <c r="A208" s="6" t="s">
        <v>645</v>
      </c>
    </row>
    <row r="209">
      <c r="A209" s="19"/>
      <c r="B209" s="11" t="s">
        <v>646</v>
      </c>
      <c r="C209" s="11" t="s">
        <v>639</v>
      </c>
      <c r="D209" s="11" t="s">
        <v>640</v>
      </c>
      <c r="E209" s="11" t="s">
        <v>641</v>
      </c>
      <c r="F209" s="11" t="s">
        <v>10</v>
      </c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>
      <c r="A210" s="6" t="s">
        <v>0</v>
      </c>
      <c r="B210" s="6"/>
      <c r="C210" s="6">
        <v>1482.0</v>
      </c>
      <c r="D210" s="6">
        <v>0.466968325791855</v>
      </c>
      <c r="E210" s="6">
        <v>0.348178137651821</v>
      </c>
      <c r="F210" s="6">
        <v>0.398917665249323</v>
      </c>
    </row>
    <row r="211">
      <c r="A211" s="6" t="s">
        <v>1</v>
      </c>
      <c r="B211" s="6"/>
      <c r="C211" s="6">
        <v>407.0</v>
      </c>
      <c r="D211" s="6">
        <v>0.28526148969889</v>
      </c>
      <c r="E211" s="6">
        <v>0.884520884520884</v>
      </c>
      <c r="F211" s="6">
        <v>0.431396045536249</v>
      </c>
    </row>
    <row r="212">
      <c r="A212" s="6" t="s">
        <v>7</v>
      </c>
      <c r="B212" s="6"/>
      <c r="C212" s="6">
        <v>1457.0</v>
      </c>
      <c r="D212" s="6">
        <v>0.718287526427061</v>
      </c>
      <c r="E212" s="6">
        <v>0.932738503774879</v>
      </c>
      <c r="F212" s="6">
        <v>0.811585547924753</v>
      </c>
    </row>
    <row r="213">
      <c r="A213" s="6" t="s">
        <v>9</v>
      </c>
      <c r="B213" s="6"/>
      <c r="C213" s="6">
        <v>526.0</v>
      </c>
      <c r="D213" s="6">
        <v>0.901734104046242</v>
      </c>
      <c r="E213" s="6">
        <v>0.29657794676806</v>
      </c>
      <c r="F213" s="6">
        <v>0.446351931330472</v>
      </c>
    </row>
    <row r="214">
      <c r="A214" s="6" t="s">
        <v>11</v>
      </c>
      <c r="B214" s="6"/>
      <c r="C214" s="6">
        <v>109.0</v>
      </c>
      <c r="D214" s="6">
        <v>0.0318527177089421</v>
      </c>
      <c r="E214" s="6">
        <v>1.0</v>
      </c>
      <c r="F214" s="6">
        <v>0.0617388841687907</v>
      </c>
    </row>
    <row r="215">
      <c r="A215" s="6" t="s">
        <v>5</v>
      </c>
      <c r="B215" s="6"/>
      <c r="C215" s="6">
        <v>7866.0</v>
      </c>
      <c r="D215" s="6">
        <v>0.961682945154019</v>
      </c>
      <c r="E215" s="6">
        <v>0.488176964149504</v>
      </c>
      <c r="F215" s="6">
        <v>0.647609410574247</v>
      </c>
    </row>
    <row r="216">
      <c r="A216" s="6" t="s">
        <v>642</v>
      </c>
      <c r="B216" s="6"/>
      <c r="C216" s="6">
        <v>11847.0</v>
      </c>
      <c r="D216" s="6">
        <v>0.535156579724824</v>
      </c>
      <c r="E216" s="6">
        <v>0.535156579724824</v>
      </c>
      <c r="F216" s="6">
        <v>0.535156579724824</v>
      </c>
    </row>
    <row r="220">
      <c r="A220" s="3" t="s">
        <v>0</v>
      </c>
      <c r="B220" s="3" t="s">
        <v>1</v>
      </c>
      <c r="C220" s="3" t="s">
        <v>7</v>
      </c>
      <c r="D220" s="3" t="s">
        <v>9</v>
      </c>
      <c r="E220" s="3" t="s">
        <v>11</v>
      </c>
      <c r="F220" s="3" t="s">
        <v>5</v>
      </c>
    </row>
    <row r="221">
      <c r="A221" s="11" t="s">
        <v>647</v>
      </c>
      <c r="B221" s="11" t="s">
        <v>648</v>
      </c>
      <c r="C221" s="11" t="s">
        <v>649</v>
      </c>
      <c r="D221" s="11" t="s">
        <v>650</v>
      </c>
      <c r="E221" s="11" t="s">
        <v>651</v>
      </c>
      <c r="F221" s="11" t="s">
        <v>652</v>
      </c>
    </row>
    <row r="222">
      <c r="A222" s="11" t="s">
        <v>653</v>
      </c>
      <c r="B222" s="11" t="s">
        <v>654</v>
      </c>
      <c r="C222" s="11" t="s">
        <v>655</v>
      </c>
      <c r="D222" s="11" t="s">
        <v>656</v>
      </c>
      <c r="E222" s="11" t="s">
        <v>657</v>
      </c>
      <c r="F222" s="11" t="s">
        <v>658</v>
      </c>
    </row>
    <row r="223">
      <c r="A223" s="11" t="s">
        <v>659</v>
      </c>
      <c r="B223" s="11" t="s">
        <v>660</v>
      </c>
      <c r="C223" s="11" t="s">
        <v>661</v>
      </c>
      <c r="D223" s="11" t="s">
        <v>662</v>
      </c>
      <c r="E223" s="11" t="s">
        <v>663</v>
      </c>
      <c r="F223" s="11" t="s">
        <v>664</v>
      </c>
    </row>
    <row r="224">
      <c r="A224" s="11" t="s">
        <v>665</v>
      </c>
      <c r="B224" s="11" t="s">
        <v>666</v>
      </c>
      <c r="C224" s="11" t="s">
        <v>667</v>
      </c>
      <c r="D224" s="11" t="s">
        <v>668</v>
      </c>
      <c r="E224" s="11" t="s">
        <v>669</v>
      </c>
      <c r="F224" s="11" t="s">
        <v>670</v>
      </c>
    </row>
    <row r="225">
      <c r="A225" s="11" t="s">
        <v>671</v>
      </c>
      <c r="B225" s="11" t="s">
        <v>672</v>
      </c>
      <c r="C225" s="11" t="s">
        <v>673</v>
      </c>
      <c r="D225" s="11" t="s">
        <v>674</v>
      </c>
      <c r="E225" s="11" t="s">
        <v>675</v>
      </c>
      <c r="F225" s="11" t="s">
        <v>676</v>
      </c>
    </row>
    <row r="226">
      <c r="A226" s="11" t="s">
        <v>677</v>
      </c>
      <c r="B226" s="11" t="s">
        <v>678</v>
      </c>
      <c r="C226" s="11" t="s">
        <v>679</v>
      </c>
      <c r="D226" s="11" t="s">
        <v>680</v>
      </c>
      <c r="E226" s="11" t="s">
        <v>681</v>
      </c>
      <c r="F226" s="11" t="s">
        <v>682</v>
      </c>
    </row>
    <row r="227">
      <c r="A227" s="11" t="s">
        <v>683</v>
      </c>
      <c r="B227" s="11" t="s">
        <v>684</v>
      </c>
      <c r="C227" s="11" t="s">
        <v>685</v>
      </c>
      <c r="D227" s="11" t="s">
        <v>686</v>
      </c>
      <c r="E227" s="11" t="s">
        <v>687</v>
      </c>
      <c r="F227" s="11" t="s">
        <v>688</v>
      </c>
    </row>
    <row r="228">
      <c r="A228" s="11" t="s">
        <v>689</v>
      </c>
      <c r="B228" s="11" t="s">
        <v>690</v>
      </c>
      <c r="C228" s="11" t="s">
        <v>691</v>
      </c>
      <c r="D228" s="11" t="s">
        <v>692</v>
      </c>
      <c r="E228" s="11" t="s">
        <v>693</v>
      </c>
      <c r="F228" s="11" t="s">
        <v>694</v>
      </c>
    </row>
    <row r="229">
      <c r="A229" s="11" t="s">
        <v>695</v>
      </c>
      <c r="B229" s="11" t="s">
        <v>696</v>
      </c>
      <c r="C229" s="11" t="s">
        <v>697</v>
      </c>
      <c r="D229" s="11" t="s">
        <v>698</v>
      </c>
      <c r="E229" s="11" t="s">
        <v>192</v>
      </c>
      <c r="F229" s="11" t="s">
        <v>699</v>
      </c>
    </row>
    <row r="230">
      <c r="A230" s="11" t="s">
        <v>700</v>
      </c>
      <c r="B230" s="11" t="s">
        <v>701</v>
      </c>
      <c r="C230" s="11" t="s">
        <v>702</v>
      </c>
      <c r="D230" s="11" t="s">
        <v>703</v>
      </c>
      <c r="E230" s="11" t="s">
        <v>704</v>
      </c>
      <c r="F230" s="11" t="s">
        <v>705</v>
      </c>
    </row>
    <row r="231">
      <c r="A231" s="11" t="s">
        <v>706</v>
      </c>
      <c r="B231" s="11" t="s">
        <v>707</v>
      </c>
      <c r="C231" s="11" t="s">
        <v>708</v>
      </c>
      <c r="D231" s="11" t="s">
        <v>709</v>
      </c>
      <c r="E231" s="11" t="s">
        <v>710</v>
      </c>
      <c r="F231" s="11" t="s">
        <v>711</v>
      </c>
    </row>
    <row r="232">
      <c r="A232" s="11" t="s">
        <v>712</v>
      </c>
      <c r="B232" s="11" t="s">
        <v>713</v>
      </c>
      <c r="C232" s="11" t="s">
        <v>714</v>
      </c>
      <c r="D232" s="11" t="s">
        <v>715</v>
      </c>
      <c r="E232" s="11" t="s">
        <v>716</v>
      </c>
      <c r="F232" s="11" t="s">
        <v>717</v>
      </c>
    </row>
    <row r="233">
      <c r="A233" s="11" t="s">
        <v>718</v>
      </c>
      <c r="B233" s="11" t="s">
        <v>719</v>
      </c>
      <c r="C233" s="11" t="s">
        <v>720</v>
      </c>
      <c r="D233" s="11" t="s">
        <v>721</v>
      </c>
      <c r="E233" s="11" t="s">
        <v>722</v>
      </c>
      <c r="F233" s="11" t="s">
        <v>723</v>
      </c>
    </row>
    <row r="234">
      <c r="A234" s="11" t="s">
        <v>724</v>
      </c>
      <c r="B234" s="11" t="s">
        <v>725</v>
      </c>
      <c r="C234" s="11" t="s">
        <v>726</v>
      </c>
      <c r="D234" s="11" t="s">
        <v>727</v>
      </c>
      <c r="E234" s="11" t="s">
        <v>728</v>
      </c>
      <c r="F234" s="11" t="s">
        <v>729</v>
      </c>
    </row>
    <row r="235">
      <c r="A235" s="11" t="s">
        <v>730</v>
      </c>
      <c r="B235" s="11" t="s">
        <v>731</v>
      </c>
      <c r="C235" s="11" t="s">
        <v>732</v>
      </c>
      <c r="D235" s="11" t="s">
        <v>733</v>
      </c>
      <c r="E235" s="11" t="s">
        <v>734</v>
      </c>
      <c r="F235" s="11" t="s">
        <v>735</v>
      </c>
    </row>
    <row r="236">
      <c r="A236" s="11" t="s">
        <v>736</v>
      </c>
      <c r="B236" s="11" t="s">
        <v>737</v>
      </c>
      <c r="C236" s="11" t="s">
        <v>738</v>
      </c>
      <c r="D236" s="11" t="s">
        <v>739</v>
      </c>
      <c r="E236" s="11" t="s">
        <v>240</v>
      </c>
      <c r="F236" s="11" t="s">
        <v>175</v>
      </c>
    </row>
    <row r="237">
      <c r="A237" s="11" t="s">
        <v>740</v>
      </c>
      <c r="B237" s="11" t="s">
        <v>741</v>
      </c>
      <c r="C237" s="11" t="s">
        <v>742</v>
      </c>
      <c r="D237" s="11" t="s">
        <v>743</v>
      </c>
      <c r="E237" s="11" t="s">
        <v>744</v>
      </c>
      <c r="F237" s="11" t="s">
        <v>745</v>
      </c>
    </row>
    <row r="238">
      <c r="A238" s="11" t="s">
        <v>746</v>
      </c>
      <c r="B238" s="11" t="s">
        <v>747</v>
      </c>
      <c r="C238" s="11" t="s">
        <v>748</v>
      </c>
      <c r="D238" s="11" t="s">
        <v>749</v>
      </c>
      <c r="E238" s="11" t="s">
        <v>750</v>
      </c>
      <c r="F238" s="11" t="s">
        <v>751</v>
      </c>
    </row>
    <row r="239">
      <c r="A239" s="11" t="s">
        <v>752</v>
      </c>
      <c r="B239" s="11" t="s">
        <v>753</v>
      </c>
      <c r="C239" s="11" t="s">
        <v>754</v>
      </c>
      <c r="D239" s="11" t="s">
        <v>755</v>
      </c>
      <c r="E239" s="11" t="s">
        <v>756</v>
      </c>
      <c r="F239" s="11" t="s">
        <v>757</v>
      </c>
    </row>
    <row r="240">
      <c r="A240" s="11" t="s">
        <v>758</v>
      </c>
      <c r="B240" s="11" t="s">
        <v>759</v>
      </c>
      <c r="C240" s="11" t="s">
        <v>760</v>
      </c>
      <c r="D240" s="11" t="s">
        <v>761</v>
      </c>
      <c r="E240" s="11" t="s">
        <v>762</v>
      </c>
      <c r="F240" s="11" t="s">
        <v>763</v>
      </c>
    </row>
    <row r="241">
      <c r="A241" s="11" t="s">
        <v>764</v>
      </c>
      <c r="B241" s="11" t="s">
        <v>255</v>
      </c>
      <c r="C241" s="11" t="s">
        <v>765</v>
      </c>
      <c r="D241" s="11" t="s">
        <v>766</v>
      </c>
      <c r="E241" s="11" t="s">
        <v>767</v>
      </c>
      <c r="F241" s="11" t="s">
        <v>768</v>
      </c>
    </row>
    <row r="242">
      <c r="A242" s="11" t="s">
        <v>769</v>
      </c>
      <c r="B242" s="11" t="s">
        <v>770</v>
      </c>
      <c r="C242" s="11" t="s">
        <v>771</v>
      </c>
      <c r="D242" s="11" t="s">
        <v>772</v>
      </c>
      <c r="E242" s="11" t="s">
        <v>773</v>
      </c>
      <c r="F242" s="11" t="s">
        <v>774</v>
      </c>
    </row>
    <row r="243">
      <c r="A243" s="11" t="s">
        <v>775</v>
      </c>
      <c r="B243" s="11" t="s">
        <v>776</v>
      </c>
      <c r="C243" s="11" t="s">
        <v>777</v>
      </c>
      <c r="D243" s="11" t="s">
        <v>778</v>
      </c>
      <c r="E243" s="11" t="s">
        <v>779</v>
      </c>
      <c r="F243" s="11" t="s">
        <v>780</v>
      </c>
    </row>
    <row r="244">
      <c r="A244" s="11" t="s">
        <v>781</v>
      </c>
      <c r="B244" s="11" t="s">
        <v>782</v>
      </c>
      <c r="C244" s="11" t="s">
        <v>783</v>
      </c>
      <c r="D244" s="11" t="s">
        <v>784</v>
      </c>
      <c r="E244" s="11" t="s">
        <v>785</v>
      </c>
      <c r="F244" s="11" t="s">
        <v>786</v>
      </c>
    </row>
    <row r="245">
      <c r="A245" s="11" t="s">
        <v>787</v>
      </c>
      <c r="B245" s="11" t="s">
        <v>788</v>
      </c>
      <c r="C245" s="11" t="s">
        <v>789</v>
      </c>
      <c r="D245" s="11" t="s">
        <v>790</v>
      </c>
      <c r="E245" s="11" t="s">
        <v>791</v>
      </c>
      <c r="F245" s="11" t="s">
        <v>792</v>
      </c>
    </row>
    <row r="246">
      <c r="A246" s="11" t="s">
        <v>793</v>
      </c>
      <c r="B246" s="11" t="s">
        <v>794</v>
      </c>
      <c r="C246" s="11" t="s">
        <v>795</v>
      </c>
      <c r="D246" s="11" t="s">
        <v>796</v>
      </c>
      <c r="E246" s="11" t="s">
        <v>797</v>
      </c>
      <c r="F246" s="11" t="s">
        <v>798</v>
      </c>
    </row>
    <row r="247">
      <c r="A247" s="11" t="s">
        <v>799</v>
      </c>
      <c r="B247" s="11" t="s">
        <v>800</v>
      </c>
      <c r="C247" s="11" t="s">
        <v>801</v>
      </c>
      <c r="D247" s="11" t="s">
        <v>802</v>
      </c>
      <c r="E247" s="11" t="s">
        <v>803</v>
      </c>
      <c r="F247" s="11" t="s">
        <v>804</v>
      </c>
    </row>
    <row r="248">
      <c r="A248" s="11" t="s">
        <v>805</v>
      </c>
      <c r="B248" s="11" t="s">
        <v>806</v>
      </c>
      <c r="C248" s="11" t="s">
        <v>807</v>
      </c>
      <c r="D248" s="11" t="s">
        <v>808</v>
      </c>
      <c r="E248" s="11" t="s">
        <v>809</v>
      </c>
      <c r="F248" s="11" t="s">
        <v>810</v>
      </c>
    </row>
    <row r="249">
      <c r="A249" s="11" t="s">
        <v>811</v>
      </c>
      <c r="B249" s="11" t="s">
        <v>812</v>
      </c>
      <c r="C249" s="11" t="s">
        <v>813</v>
      </c>
      <c r="D249" s="11" t="s">
        <v>814</v>
      </c>
      <c r="E249" s="11" t="s">
        <v>815</v>
      </c>
      <c r="F249" s="11" t="s">
        <v>816</v>
      </c>
    </row>
    <row r="250">
      <c r="A250" s="11" t="s">
        <v>817</v>
      </c>
      <c r="B250" s="11" t="s">
        <v>818</v>
      </c>
      <c r="C250" s="11" t="s">
        <v>819</v>
      </c>
      <c r="D250" s="11" t="s">
        <v>820</v>
      </c>
      <c r="E250" s="11" t="s">
        <v>821</v>
      </c>
      <c r="F250" s="11" t="s">
        <v>822</v>
      </c>
    </row>
    <row r="251">
      <c r="A251" s="11" t="s">
        <v>823</v>
      </c>
      <c r="B251" s="11" t="s">
        <v>824</v>
      </c>
      <c r="C251" s="11" t="s">
        <v>825</v>
      </c>
      <c r="D251" s="11" t="s">
        <v>826</v>
      </c>
      <c r="E251" s="11" t="s">
        <v>827</v>
      </c>
      <c r="F251" s="11" t="s">
        <v>828</v>
      </c>
    </row>
    <row r="252">
      <c r="A252" s="11" t="s">
        <v>829</v>
      </c>
      <c r="B252" s="11" t="s">
        <v>830</v>
      </c>
      <c r="C252" s="11" t="s">
        <v>831</v>
      </c>
      <c r="D252" s="11" t="s">
        <v>832</v>
      </c>
      <c r="E252" s="11" t="s">
        <v>833</v>
      </c>
      <c r="F252" s="11" t="s">
        <v>834</v>
      </c>
    </row>
    <row r="253">
      <c r="A253" s="11" t="s">
        <v>835</v>
      </c>
      <c r="B253" s="11" t="s">
        <v>836</v>
      </c>
      <c r="C253" s="11" t="s">
        <v>837</v>
      </c>
      <c r="D253" s="11" t="s">
        <v>838</v>
      </c>
      <c r="E253" s="11" t="s">
        <v>839</v>
      </c>
      <c r="F253" s="11" t="s">
        <v>840</v>
      </c>
    </row>
    <row r="254">
      <c r="A254" s="11" t="s">
        <v>841</v>
      </c>
      <c r="B254" s="11" t="s">
        <v>842</v>
      </c>
      <c r="C254" s="11" t="s">
        <v>843</v>
      </c>
      <c r="D254" s="11" t="s">
        <v>844</v>
      </c>
      <c r="E254" s="11" t="s">
        <v>845</v>
      </c>
      <c r="F254" s="11" t="s">
        <v>846</v>
      </c>
    </row>
    <row r="255">
      <c r="A255" s="11" t="s">
        <v>847</v>
      </c>
      <c r="B255" s="11" t="s">
        <v>848</v>
      </c>
      <c r="C255" s="11" t="s">
        <v>849</v>
      </c>
      <c r="D255" s="11" t="s">
        <v>850</v>
      </c>
      <c r="E255" s="11" t="s">
        <v>851</v>
      </c>
      <c r="F255" s="11" t="s">
        <v>852</v>
      </c>
    </row>
    <row r="256">
      <c r="A256" s="11" t="s">
        <v>853</v>
      </c>
      <c r="B256" s="11" t="s">
        <v>854</v>
      </c>
      <c r="C256" s="11" t="s">
        <v>855</v>
      </c>
      <c r="D256" s="11" t="s">
        <v>856</v>
      </c>
      <c r="E256" s="11" t="s">
        <v>857</v>
      </c>
      <c r="F256" s="11" t="s">
        <v>858</v>
      </c>
    </row>
    <row r="257">
      <c r="A257" s="11" t="s">
        <v>859</v>
      </c>
      <c r="B257" s="11" t="s">
        <v>860</v>
      </c>
      <c r="C257" s="11" t="s">
        <v>861</v>
      </c>
      <c r="D257" s="11" t="s">
        <v>862</v>
      </c>
      <c r="E257" s="11" t="s">
        <v>863</v>
      </c>
      <c r="F257" s="11" t="s">
        <v>864</v>
      </c>
    </row>
    <row r="258">
      <c r="A258" s="11" t="s">
        <v>865</v>
      </c>
      <c r="B258" s="11" t="s">
        <v>866</v>
      </c>
      <c r="C258" s="11" t="s">
        <v>867</v>
      </c>
      <c r="D258" s="11" t="s">
        <v>868</v>
      </c>
      <c r="E258" s="11" t="s">
        <v>869</v>
      </c>
      <c r="F258" s="11" t="s">
        <v>870</v>
      </c>
    </row>
    <row r="259">
      <c r="A259" s="11" t="s">
        <v>871</v>
      </c>
      <c r="B259" s="11" t="s">
        <v>872</v>
      </c>
      <c r="C259" s="11" t="s">
        <v>873</v>
      </c>
      <c r="D259" s="11" t="s">
        <v>874</v>
      </c>
      <c r="E259" s="11" t="s">
        <v>875</v>
      </c>
      <c r="F259" s="11" t="s">
        <v>876</v>
      </c>
    </row>
    <row r="260">
      <c r="A260" s="11" t="s">
        <v>877</v>
      </c>
      <c r="B260" s="11" t="s">
        <v>878</v>
      </c>
      <c r="C260" s="11" t="s">
        <v>879</v>
      </c>
      <c r="D260" s="11" t="s">
        <v>880</v>
      </c>
      <c r="E260" s="11" t="s">
        <v>881</v>
      </c>
      <c r="F260" s="11" t="s">
        <v>882</v>
      </c>
    </row>
    <row r="261">
      <c r="A261" s="11" t="s">
        <v>386</v>
      </c>
      <c r="B261" s="11" t="s">
        <v>883</v>
      </c>
      <c r="C261" s="11" t="s">
        <v>884</v>
      </c>
      <c r="D261" s="11" t="s">
        <v>885</v>
      </c>
      <c r="E261" s="11" t="s">
        <v>886</v>
      </c>
      <c r="F261" s="11" t="s">
        <v>887</v>
      </c>
    </row>
    <row r="262">
      <c r="A262" s="11" t="s">
        <v>888</v>
      </c>
      <c r="B262" s="11" t="s">
        <v>889</v>
      </c>
      <c r="C262" s="11" t="s">
        <v>890</v>
      </c>
      <c r="D262" s="11" t="s">
        <v>891</v>
      </c>
      <c r="E262" s="11" t="s">
        <v>892</v>
      </c>
      <c r="F262" s="11" t="s">
        <v>893</v>
      </c>
    </row>
    <row r="263">
      <c r="A263" s="11" t="s">
        <v>894</v>
      </c>
      <c r="B263" s="11" t="s">
        <v>895</v>
      </c>
      <c r="C263" s="11" t="s">
        <v>896</v>
      </c>
      <c r="D263" s="11" t="s">
        <v>897</v>
      </c>
      <c r="E263" s="11" t="s">
        <v>898</v>
      </c>
      <c r="F263" s="11" t="s">
        <v>899</v>
      </c>
    </row>
    <row r="264">
      <c r="A264" s="11" t="s">
        <v>900</v>
      </c>
      <c r="B264" s="11" t="s">
        <v>901</v>
      </c>
      <c r="C264" s="11" t="s">
        <v>902</v>
      </c>
      <c r="D264" s="11" t="s">
        <v>903</v>
      </c>
      <c r="E264" s="11" t="s">
        <v>904</v>
      </c>
      <c r="F264" s="11" t="s">
        <v>905</v>
      </c>
    </row>
    <row r="265">
      <c r="A265" s="11" t="s">
        <v>398</v>
      </c>
      <c r="B265" s="11" t="s">
        <v>906</v>
      </c>
      <c r="C265" s="11" t="s">
        <v>907</v>
      </c>
      <c r="D265" s="11" t="s">
        <v>908</v>
      </c>
      <c r="E265" s="11" t="s">
        <v>909</v>
      </c>
      <c r="F265" s="11" t="s">
        <v>910</v>
      </c>
    </row>
    <row r="266">
      <c r="A266" s="11" t="s">
        <v>911</v>
      </c>
      <c r="B266" s="11" t="s">
        <v>512</v>
      </c>
      <c r="C266" s="11" t="s">
        <v>912</v>
      </c>
      <c r="D266" s="11" t="s">
        <v>913</v>
      </c>
      <c r="E266" s="11" t="s">
        <v>914</v>
      </c>
      <c r="F266" s="11" t="s">
        <v>915</v>
      </c>
    </row>
    <row r="267">
      <c r="A267" s="11" t="s">
        <v>916</v>
      </c>
      <c r="B267" s="11" t="s">
        <v>917</v>
      </c>
      <c r="C267" s="11" t="s">
        <v>918</v>
      </c>
      <c r="D267" s="11" t="s">
        <v>919</v>
      </c>
      <c r="E267" s="11" t="s">
        <v>920</v>
      </c>
      <c r="F267" s="11" t="s">
        <v>921</v>
      </c>
    </row>
    <row r="268">
      <c r="A268" s="11" t="s">
        <v>922</v>
      </c>
      <c r="B268" s="11" t="s">
        <v>923</v>
      </c>
      <c r="C268" s="11" t="s">
        <v>924</v>
      </c>
      <c r="D268" s="11" t="s">
        <v>925</v>
      </c>
      <c r="E268" s="11" t="s">
        <v>926</v>
      </c>
      <c r="F268" s="11" t="s">
        <v>927</v>
      </c>
    </row>
    <row r="269">
      <c r="A269" s="11" t="s">
        <v>928</v>
      </c>
      <c r="B269" s="11" t="s">
        <v>929</v>
      </c>
      <c r="C269" s="11" t="s">
        <v>930</v>
      </c>
      <c r="D269" s="11" t="s">
        <v>931</v>
      </c>
      <c r="E269" s="11" t="s">
        <v>932</v>
      </c>
      <c r="F269" s="11" t="s">
        <v>933</v>
      </c>
    </row>
    <row r="270">
      <c r="A270" s="11" t="s">
        <v>934</v>
      </c>
      <c r="B270" s="11" t="s">
        <v>935</v>
      </c>
      <c r="C270" s="11" t="s">
        <v>936</v>
      </c>
      <c r="D270" s="11" t="s">
        <v>937</v>
      </c>
      <c r="E270" s="11" t="s">
        <v>539</v>
      </c>
      <c r="F270" s="11" t="s">
        <v>938</v>
      </c>
    </row>
    <row r="271">
      <c r="A271" s="11" t="s">
        <v>939</v>
      </c>
      <c r="B271" s="11" t="s">
        <v>940</v>
      </c>
      <c r="C271" s="11" t="s">
        <v>941</v>
      </c>
      <c r="D271" s="11" t="s">
        <v>942</v>
      </c>
      <c r="E271" s="11" t="s">
        <v>943</v>
      </c>
      <c r="F271" s="11" t="s">
        <v>944</v>
      </c>
    </row>
    <row r="272">
      <c r="A272" s="11" t="s">
        <v>945</v>
      </c>
      <c r="B272" s="11" t="s">
        <v>946</v>
      </c>
      <c r="C272" s="11" t="s">
        <v>947</v>
      </c>
      <c r="D272" s="11" t="s">
        <v>948</v>
      </c>
      <c r="E272" s="11" t="s">
        <v>949</v>
      </c>
      <c r="F272" s="11" t="s">
        <v>950</v>
      </c>
    </row>
    <row r="273">
      <c r="A273" s="11" t="s">
        <v>951</v>
      </c>
      <c r="B273" s="11" t="s">
        <v>952</v>
      </c>
      <c r="C273" s="11" t="s">
        <v>953</v>
      </c>
      <c r="D273" s="11" t="s">
        <v>954</v>
      </c>
      <c r="E273" s="11" t="s">
        <v>955</v>
      </c>
      <c r="F273" s="11" t="s">
        <v>956</v>
      </c>
    </row>
    <row r="274">
      <c r="A274" s="11" t="s">
        <v>957</v>
      </c>
      <c r="B274" s="11" t="s">
        <v>958</v>
      </c>
      <c r="C274" s="11" t="s">
        <v>959</v>
      </c>
      <c r="D274" s="11" t="s">
        <v>960</v>
      </c>
      <c r="E274" s="11" t="s">
        <v>961</v>
      </c>
      <c r="F274" s="11" t="s">
        <v>962</v>
      </c>
    </row>
    <row r="275">
      <c r="A275" s="11" t="s">
        <v>963</v>
      </c>
      <c r="B275" s="11" t="s">
        <v>964</v>
      </c>
      <c r="C275" s="11" t="s">
        <v>965</v>
      </c>
      <c r="D275" s="11" t="s">
        <v>966</v>
      </c>
      <c r="E275" s="11" t="s">
        <v>967</v>
      </c>
      <c r="F275" s="11" t="s">
        <v>968</v>
      </c>
    </row>
    <row r="276">
      <c r="A276" s="11" t="s">
        <v>969</v>
      </c>
      <c r="B276" s="11" t="s">
        <v>620</v>
      </c>
      <c r="C276" s="11" t="s">
        <v>970</v>
      </c>
      <c r="D276" s="11" t="s">
        <v>971</v>
      </c>
      <c r="E276" s="11" t="s">
        <v>972</v>
      </c>
      <c r="F276" s="11" t="s">
        <v>973</v>
      </c>
    </row>
    <row r="277">
      <c r="A277" s="11" t="s">
        <v>974</v>
      </c>
      <c r="B277" s="11" t="s">
        <v>975</v>
      </c>
      <c r="C277" s="11" t="s">
        <v>976</v>
      </c>
      <c r="D277" s="11" t="s">
        <v>977</v>
      </c>
      <c r="E277" s="11" t="s">
        <v>978</v>
      </c>
      <c r="F277" s="11" t="s">
        <v>979</v>
      </c>
    </row>
    <row r="278">
      <c r="A278" s="11" t="s">
        <v>564</v>
      </c>
      <c r="B278" s="11" t="s">
        <v>980</v>
      </c>
      <c r="C278" s="11" t="s">
        <v>981</v>
      </c>
      <c r="D278" s="11" t="s">
        <v>982</v>
      </c>
      <c r="E278" s="11" t="s">
        <v>983</v>
      </c>
      <c r="F278" s="11" t="s">
        <v>984</v>
      </c>
    </row>
    <row r="279">
      <c r="A279" s="11" t="s">
        <v>985</v>
      </c>
      <c r="B279" s="11" t="s">
        <v>986</v>
      </c>
      <c r="C279" s="11" t="s">
        <v>987</v>
      </c>
      <c r="D279" s="11" t="s">
        <v>988</v>
      </c>
      <c r="E279" s="11" t="s">
        <v>989</v>
      </c>
      <c r="F279" s="11" t="s">
        <v>990</v>
      </c>
    </row>
    <row r="280">
      <c r="A280" s="11" t="s">
        <v>991</v>
      </c>
      <c r="B280" s="11" t="s">
        <v>992</v>
      </c>
      <c r="C280" s="11" t="s">
        <v>993</v>
      </c>
      <c r="D280" s="11" t="s">
        <v>994</v>
      </c>
      <c r="E280" s="11" t="s">
        <v>599</v>
      </c>
      <c r="F280" s="11" t="s">
        <v>995</v>
      </c>
    </row>
    <row r="281">
      <c r="A281" s="11" t="s">
        <v>996</v>
      </c>
      <c r="B281" s="11" t="s">
        <v>997</v>
      </c>
      <c r="C281" s="11" t="s">
        <v>998</v>
      </c>
      <c r="D281" s="11" t="s">
        <v>999</v>
      </c>
      <c r="E281" s="11" t="s">
        <v>1000</v>
      </c>
      <c r="F281" s="11" t="s">
        <v>1001</v>
      </c>
    </row>
    <row r="282">
      <c r="A282" s="11" t="s">
        <v>1002</v>
      </c>
      <c r="B282" s="11" t="s">
        <v>1003</v>
      </c>
      <c r="C282" s="11" t="s">
        <v>1004</v>
      </c>
      <c r="D282" s="11" t="s">
        <v>1005</v>
      </c>
      <c r="E282" s="11" t="s">
        <v>1006</v>
      </c>
      <c r="F282" s="11" t="s">
        <v>1007</v>
      </c>
    </row>
    <row r="283">
      <c r="A283" s="11" t="s">
        <v>1008</v>
      </c>
      <c r="B283" s="11" t="s">
        <v>1009</v>
      </c>
      <c r="C283" s="11" t="s">
        <v>1010</v>
      </c>
      <c r="D283" s="11" t="s">
        <v>1011</v>
      </c>
      <c r="E283" s="11" t="s">
        <v>1012</v>
      </c>
      <c r="F283" s="11" t="s">
        <v>1013</v>
      </c>
    </row>
    <row r="284">
      <c r="A284" s="11" t="s">
        <v>1014</v>
      </c>
      <c r="B284" s="11" t="s">
        <v>1015</v>
      </c>
      <c r="C284" s="11" t="s">
        <v>1016</v>
      </c>
      <c r="D284" s="11" t="s">
        <v>1017</v>
      </c>
      <c r="E284" s="11" t="s">
        <v>1018</v>
      </c>
      <c r="F284" s="11" t="s">
        <v>372</v>
      </c>
    </row>
    <row r="285">
      <c r="A285" s="11" t="s">
        <v>1019</v>
      </c>
      <c r="B285" s="11" t="s">
        <v>1020</v>
      </c>
      <c r="C285" s="11" t="s">
        <v>1021</v>
      </c>
      <c r="D285" s="11" t="s">
        <v>1022</v>
      </c>
      <c r="E285" s="11" t="s">
        <v>1023</v>
      </c>
      <c r="F285" s="11" t="s">
        <v>1024</v>
      </c>
    </row>
    <row r="286">
      <c r="A286" s="11" t="s">
        <v>1025</v>
      </c>
      <c r="B286" s="11" t="s">
        <v>1026</v>
      </c>
      <c r="C286" s="11" t="s">
        <v>1027</v>
      </c>
      <c r="D286" s="11" t="s">
        <v>1028</v>
      </c>
      <c r="E286" s="11" t="s">
        <v>1029</v>
      </c>
      <c r="F286" s="11" t="s">
        <v>1030</v>
      </c>
    </row>
    <row r="287">
      <c r="A287" s="11" t="s">
        <v>1031</v>
      </c>
      <c r="B287" s="11" t="s">
        <v>1032</v>
      </c>
      <c r="C287" s="11" t="s">
        <v>1033</v>
      </c>
      <c r="D287" s="11" t="s">
        <v>436</v>
      </c>
      <c r="E287" s="11" t="s">
        <v>1034</v>
      </c>
      <c r="F287" s="11" t="s">
        <v>1035</v>
      </c>
    </row>
    <row r="288">
      <c r="A288" s="11" t="s">
        <v>1036</v>
      </c>
      <c r="B288" s="11" t="s">
        <v>1037</v>
      </c>
      <c r="C288" s="11" t="s">
        <v>1038</v>
      </c>
      <c r="D288" s="11" t="s">
        <v>1039</v>
      </c>
      <c r="E288" s="11" t="s">
        <v>1040</v>
      </c>
      <c r="F288" s="11" t="s">
        <v>432</v>
      </c>
    </row>
    <row r="289">
      <c r="A289" s="11" t="s">
        <v>1041</v>
      </c>
      <c r="B289" s="11" t="s">
        <v>1042</v>
      </c>
      <c r="C289" s="11" t="s">
        <v>1043</v>
      </c>
      <c r="D289" s="11" t="s">
        <v>1044</v>
      </c>
      <c r="E289" s="11" t="s">
        <v>1045</v>
      </c>
      <c r="F289" s="11" t="s">
        <v>1046</v>
      </c>
    </row>
    <row r="290">
      <c r="A290" s="11" t="s">
        <v>1047</v>
      </c>
      <c r="B290" s="11" t="s">
        <v>1048</v>
      </c>
      <c r="C290" s="11" t="s">
        <v>1049</v>
      </c>
      <c r="D290" s="11" t="s">
        <v>1050</v>
      </c>
      <c r="E290" s="11" t="s">
        <v>1051</v>
      </c>
      <c r="F290" s="11" t="s">
        <v>1052</v>
      </c>
    </row>
    <row r="291">
      <c r="A291" s="11" t="s">
        <v>1053</v>
      </c>
      <c r="B291" s="11" t="s">
        <v>1054</v>
      </c>
      <c r="C291" s="11" t="s">
        <v>1055</v>
      </c>
      <c r="D291" s="11" t="s">
        <v>1056</v>
      </c>
      <c r="E291" s="11" t="s">
        <v>1057</v>
      </c>
      <c r="F291" s="11" t="s">
        <v>1058</v>
      </c>
    </row>
    <row r="292">
      <c r="A292" s="11" t="s">
        <v>1059</v>
      </c>
      <c r="B292" s="11" t="s">
        <v>1060</v>
      </c>
      <c r="C292" s="11" t="s">
        <v>1061</v>
      </c>
      <c r="D292" s="11" t="s">
        <v>1062</v>
      </c>
      <c r="E292" s="11" t="s">
        <v>1063</v>
      </c>
      <c r="F292" s="11" t="s">
        <v>1064</v>
      </c>
    </row>
    <row r="293">
      <c r="A293" s="11" t="s">
        <v>1065</v>
      </c>
      <c r="B293" s="11" t="s">
        <v>1066</v>
      </c>
      <c r="C293" s="11" t="s">
        <v>1067</v>
      </c>
      <c r="D293" s="11" t="s">
        <v>1068</v>
      </c>
      <c r="E293" s="11" t="s">
        <v>1069</v>
      </c>
      <c r="F293" s="11" t="s">
        <v>1070</v>
      </c>
    </row>
    <row r="294">
      <c r="A294" s="11" t="s">
        <v>1071</v>
      </c>
      <c r="B294" s="11" t="s">
        <v>1072</v>
      </c>
      <c r="C294" s="11" t="s">
        <v>1073</v>
      </c>
      <c r="D294" s="11" t="s">
        <v>1074</v>
      </c>
      <c r="E294" s="11" t="s">
        <v>1075</v>
      </c>
      <c r="F294" s="11" t="s">
        <v>1076</v>
      </c>
    </row>
    <row r="295">
      <c r="A295" s="11" t="s">
        <v>1077</v>
      </c>
      <c r="B295" s="11" t="s">
        <v>1078</v>
      </c>
      <c r="C295" s="11" t="s">
        <v>1079</v>
      </c>
      <c r="D295" s="11" t="s">
        <v>1080</v>
      </c>
      <c r="E295" s="11" t="s">
        <v>1081</v>
      </c>
      <c r="F295" s="11" t="s">
        <v>1082</v>
      </c>
    </row>
    <row r="296">
      <c r="A296" s="11" t="s">
        <v>1083</v>
      </c>
      <c r="B296" s="11" t="s">
        <v>1084</v>
      </c>
      <c r="C296" s="11" t="s">
        <v>1085</v>
      </c>
      <c r="D296" s="11" t="s">
        <v>1086</v>
      </c>
      <c r="E296" s="11" t="s">
        <v>1087</v>
      </c>
      <c r="F296" s="11" t="s">
        <v>1088</v>
      </c>
    </row>
    <row r="297">
      <c r="A297" s="11" t="s">
        <v>1089</v>
      </c>
      <c r="B297" s="11" t="s">
        <v>1090</v>
      </c>
      <c r="C297" s="11" t="s">
        <v>1091</v>
      </c>
      <c r="D297" s="11" t="s">
        <v>1092</v>
      </c>
      <c r="E297" s="11" t="s">
        <v>1093</v>
      </c>
      <c r="F297" s="11" t="s">
        <v>1094</v>
      </c>
    </row>
    <row r="298">
      <c r="A298" s="11" t="s">
        <v>1095</v>
      </c>
      <c r="B298" s="11" t="s">
        <v>1096</v>
      </c>
      <c r="C298" s="11" t="s">
        <v>1097</v>
      </c>
      <c r="D298" s="11" t="s">
        <v>1098</v>
      </c>
      <c r="E298" s="11" t="s">
        <v>1099</v>
      </c>
      <c r="F298" s="11" t="s">
        <v>1100</v>
      </c>
    </row>
    <row r="299">
      <c r="A299" s="11" t="s">
        <v>1101</v>
      </c>
      <c r="B299" s="11" t="s">
        <v>1102</v>
      </c>
      <c r="C299" s="11" t="s">
        <v>1103</v>
      </c>
      <c r="D299" s="11" t="s">
        <v>1104</v>
      </c>
      <c r="E299" s="11" t="s">
        <v>1105</v>
      </c>
      <c r="F299" s="11" t="s">
        <v>1106</v>
      </c>
    </row>
    <row r="300">
      <c r="A300" s="11" t="s">
        <v>1107</v>
      </c>
      <c r="B300" s="11" t="s">
        <v>1108</v>
      </c>
      <c r="C300" s="11" t="s">
        <v>1109</v>
      </c>
      <c r="D300" s="11" t="s">
        <v>1110</v>
      </c>
      <c r="E300" s="11" t="s">
        <v>1111</v>
      </c>
      <c r="F300" s="11" t="s">
        <v>1112</v>
      </c>
    </row>
    <row r="301">
      <c r="A301" s="11" t="s">
        <v>1113</v>
      </c>
      <c r="B301" s="11" t="s">
        <v>1114</v>
      </c>
      <c r="C301" s="11" t="s">
        <v>1115</v>
      </c>
      <c r="D301" s="11" t="s">
        <v>1116</v>
      </c>
      <c r="E301" s="11" t="s">
        <v>1117</v>
      </c>
      <c r="F301" s="11" t="s">
        <v>1118</v>
      </c>
    </row>
    <row r="302">
      <c r="A302" s="11" t="s">
        <v>1119</v>
      </c>
      <c r="B302" s="11" t="s">
        <v>1120</v>
      </c>
      <c r="C302" s="11" t="s">
        <v>1121</v>
      </c>
      <c r="D302" s="11" t="s">
        <v>1122</v>
      </c>
      <c r="E302" s="11" t="s">
        <v>1123</v>
      </c>
      <c r="F302" s="11" t="s">
        <v>1124</v>
      </c>
    </row>
    <row r="303">
      <c r="A303" s="11" t="s">
        <v>1125</v>
      </c>
      <c r="B303" s="11" t="s">
        <v>1126</v>
      </c>
      <c r="C303" s="11" t="s">
        <v>1127</v>
      </c>
      <c r="D303" s="11" t="s">
        <v>1128</v>
      </c>
      <c r="E303" s="11" t="s">
        <v>1129</v>
      </c>
      <c r="F303" s="11" t="s">
        <v>1130</v>
      </c>
    </row>
    <row r="304">
      <c r="A304" s="11" t="s">
        <v>1131</v>
      </c>
      <c r="B304" s="11" t="s">
        <v>1132</v>
      </c>
      <c r="C304" s="11" t="s">
        <v>1133</v>
      </c>
      <c r="D304" s="11" t="s">
        <v>1134</v>
      </c>
      <c r="E304" s="11" t="s">
        <v>1135</v>
      </c>
      <c r="F304" s="11" t="s">
        <v>1136</v>
      </c>
    </row>
    <row r="305">
      <c r="A305" s="11" t="s">
        <v>1137</v>
      </c>
      <c r="B305" s="11" t="s">
        <v>1138</v>
      </c>
      <c r="C305" s="11" t="s">
        <v>1139</v>
      </c>
      <c r="D305" s="11" t="s">
        <v>1140</v>
      </c>
      <c r="E305" s="11" t="s">
        <v>1141</v>
      </c>
      <c r="F305" s="11" t="s">
        <v>510</v>
      </c>
    </row>
    <row r="306">
      <c r="A306" s="11" t="s">
        <v>1142</v>
      </c>
      <c r="B306" s="11" t="s">
        <v>1143</v>
      </c>
      <c r="C306" s="11" t="s">
        <v>1144</v>
      </c>
      <c r="D306" s="11" t="s">
        <v>1145</v>
      </c>
      <c r="E306" s="11" t="s">
        <v>1146</v>
      </c>
      <c r="F306" s="11" t="s">
        <v>1147</v>
      </c>
    </row>
    <row r="307">
      <c r="A307" s="11" t="s">
        <v>1148</v>
      </c>
      <c r="B307" s="11" t="s">
        <v>1149</v>
      </c>
      <c r="C307" s="11" t="s">
        <v>1150</v>
      </c>
      <c r="D307" s="11" t="s">
        <v>1151</v>
      </c>
      <c r="E307" s="11" t="s">
        <v>1152</v>
      </c>
      <c r="F307" s="11" t="s">
        <v>1153</v>
      </c>
    </row>
    <row r="308">
      <c r="A308" s="11" t="s">
        <v>1154</v>
      </c>
      <c r="B308" s="11" t="s">
        <v>1155</v>
      </c>
      <c r="C308" s="11" t="s">
        <v>1156</v>
      </c>
      <c r="D308" s="11" t="s">
        <v>1157</v>
      </c>
      <c r="E308" s="11" t="s">
        <v>1158</v>
      </c>
      <c r="F308" s="11" t="s">
        <v>1159</v>
      </c>
    </row>
    <row r="309">
      <c r="A309" s="11" t="s">
        <v>1160</v>
      </c>
      <c r="B309" s="11" t="s">
        <v>1161</v>
      </c>
      <c r="C309" s="11" t="s">
        <v>1162</v>
      </c>
      <c r="D309" s="11" t="s">
        <v>1163</v>
      </c>
      <c r="E309" s="11" t="s">
        <v>1164</v>
      </c>
      <c r="F309" s="11" t="s">
        <v>552</v>
      </c>
    </row>
    <row r="310">
      <c r="A310" s="11" t="s">
        <v>1165</v>
      </c>
      <c r="B310" s="11" t="s">
        <v>1166</v>
      </c>
      <c r="C310" s="11" t="s">
        <v>937</v>
      </c>
      <c r="D310" s="11" t="s">
        <v>1167</v>
      </c>
      <c r="E310" s="11" t="s">
        <v>1168</v>
      </c>
      <c r="F310" s="11" t="s">
        <v>1169</v>
      </c>
    </row>
    <row r="311">
      <c r="A311" s="11" t="s">
        <v>1170</v>
      </c>
      <c r="B311" s="11" t="s">
        <v>1171</v>
      </c>
      <c r="C311" s="11" t="s">
        <v>1172</v>
      </c>
      <c r="D311" s="11" t="s">
        <v>1173</v>
      </c>
      <c r="E311" s="11" t="s">
        <v>1174</v>
      </c>
      <c r="F311" s="11" t="s">
        <v>1175</v>
      </c>
    </row>
    <row r="312">
      <c r="A312" s="11" t="s">
        <v>1176</v>
      </c>
      <c r="B312" s="11" t="s">
        <v>1177</v>
      </c>
      <c r="C312" s="11" t="s">
        <v>1178</v>
      </c>
      <c r="D312" s="11" t="s">
        <v>1179</v>
      </c>
      <c r="E312" s="11" t="s">
        <v>1180</v>
      </c>
      <c r="F312" s="11" t="s">
        <v>1181</v>
      </c>
    </row>
    <row r="313">
      <c r="A313" s="11" t="s">
        <v>1182</v>
      </c>
      <c r="B313" s="11" t="s">
        <v>1183</v>
      </c>
      <c r="C313" s="11" t="s">
        <v>1184</v>
      </c>
      <c r="D313" s="11" t="s">
        <v>1185</v>
      </c>
      <c r="E313" s="11" t="s">
        <v>1186</v>
      </c>
      <c r="F313" s="11" t="s">
        <v>1187</v>
      </c>
    </row>
    <row r="314">
      <c r="A314" s="11" t="s">
        <v>1188</v>
      </c>
      <c r="B314" s="11" t="s">
        <v>1189</v>
      </c>
      <c r="C314" s="11" t="s">
        <v>1190</v>
      </c>
      <c r="D314" s="11" t="s">
        <v>1191</v>
      </c>
      <c r="E314" s="11" t="s">
        <v>1192</v>
      </c>
      <c r="F314" s="11" t="s">
        <v>1193</v>
      </c>
    </row>
    <row r="315">
      <c r="A315" s="11" t="s">
        <v>1194</v>
      </c>
      <c r="B315" s="11" t="s">
        <v>1195</v>
      </c>
      <c r="C315" s="11" t="s">
        <v>1196</v>
      </c>
      <c r="D315" s="11" t="s">
        <v>1197</v>
      </c>
      <c r="E315" s="11" t="s">
        <v>1198</v>
      </c>
      <c r="F315" s="11" t="s">
        <v>1199</v>
      </c>
    </row>
    <row r="316">
      <c r="A316" s="11" t="s">
        <v>1200</v>
      </c>
      <c r="B316" s="11" t="s">
        <v>1201</v>
      </c>
      <c r="C316" s="11" t="s">
        <v>1202</v>
      </c>
      <c r="D316" s="11" t="s">
        <v>1203</v>
      </c>
      <c r="E316" s="11" t="s">
        <v>1204</v>
      </c>
      <c r="F316" s="11" t="s">
        <v>582</v>
      </c>
    </row>
    <row r="317">
      <c r="A317" s="11" t="s">
        <v>1205</v>
      </c>
      <c r="B317" s="11" t="s">
        <v>1206</v>
      </c>
      <c r="C317" s="11" t="s">
        <v>1207</v>
      </c>
      <c r="D317" s="11" t="s">
        <v>1208</v>
      </c>
      <c r="E317" s="11" t="s">
        <v>1209</v>
      </c>
      <c r="F317" s="11" t="s">
        <v>1210</v>
      </c>
    </row>
    <row r="318">
      <c r="A318" s="11" t="s">
        <v>1211</v>
      </c>
      <c r="B318" s="11" t="s">
        <v>1212</v>
      </c>
      <c r="C318" s="11" t="s">
        <v>1213</v>
      </c>
      <c r="D318" s="11" t="s">
        <v>1214</v>
      </c>
      <c r="E318" s="11" t="s">
        <v>1215</v>
      </c>
      <c r="F318" s="11" t="s">
        <v>1216</v>
      </c>
    </row>
    <row r="319">
      <c r="A319" s="11" t="s">
        <v>1217</v>
      </c>
      <c r="B319" s="11" t="s">
        <v>1218</v>
      </c>
      <c r="C319" s="11" t="s">
        <v>1219</v>
      </c>
      <c r="D319" s="11" t="s">
        <v>592</v>
      </c>
      <c r="E319" s="11" t="s">
        <v>1220</v>
      </c>
      <c r="F319" s="11" t="s">
        <v>1221</v>
      </c>
    </row>
    <row r="320">
      <c r="A320" s="11" t="s">
        <v>1222</v>
      </c>
      <c r="B320" s="11" t="s">
        <v>1223</v>
      </c>
      <c r="C320" s="11" t="s">
        <v>1224</v>
      </c>
      <c r="D320" s="11" t="s">
        <v>1225</v>
      </c>
      <c r="E320" s="11" t="s">
        <v>1226</v>
      </c>
      <c r="F320" s="11" t="s">
        <v>1227</v>
      </c>
    </row>
    <row r="323">
      <c r="A323" s="6" t="s">
        <v>1228</v>
      </c>
    </row>
    <row r="324">
      <c r="B324" s="11" t="s">
        <v>646</v>
      </c>
      <c r="C324" s="28" t="s">
        <v>639</v>
      </c>
      <c r="D324" s="28" t="s">
        <v>640</v>
      </c>
      <c r="E324" s="28" t="s">
        <v>641</v>
      </c>
      <c r="F324" s="29" t="s">
        <v>10</v>
      </c>
    </row>
    <row r="325">
      <c r="A325" s="6" t="s">
        <v>0</v>
      </c>
      <c r="B325" s="6">
        <v>14937.0</v>
      </c>
      <c r="C325" s="30">
        <v>2197.0</v>
      </c>
      <c r="D325" s="30">
        <v>0.785954785954786</v>
      </c>
      <c r="E325" s="30">
        <v>0.743741465634956</v>
      </c>
      <c r="F325" s="30">
        <v>0.764265668849392</v>
      </c>
    </row>
    <row r="326">
      <c r="A326" s="6" t="s">
        <v>1</v>
      </c>
      <c r="B326" s="6">
        <v>24075.0</v>
      </c>
      <c r="C326" s="30">
        <v>2008.0</v>
      </c>
      <c r="D326" s="30">
        <v>0.670744494931842</v>
      </c>
      <c r="E326" s="30">
        <v>0.955677290836653</v>
      </c>
      <c r="F326" s="30">
        <v>0.788252207845553</v>
      </c>
    </row>
    <row r="327">
      <c r="A327" s="6" t="s">
        <v>7</v>
      </c>
      <c r="B327" s="6">
        <v>14577.0</v>
      </c>
      <c r="C327" s="30">
        <v>1784.0</v>
      </c>
      <c r="D327" s="30">
        <v>0.820284697508896</v>
      </c>
      <c r="E327" s="30">
        <v>0.516816143497757</v>
      </c>
      <c r="F327" s="30">
        <v>0.634112792297111</v>
      </c>
    </row>
    <row r="328">
      <c r="A328" s="6" t="s">
        <v>9</v>
      </c>
      <c r="B328" s="6">
        <v>3546.0</v>
      </c>
      <c r="C328" s="30">
        <v>1007.0</v>
      </c>
      <c r="D328" s="30">
        <v>0.973793103448275</v>
      </c>
      <c r="E328" s="30">
        <v>0.701092353525322</v>
      </c>
      <c r="F328" s="30">
        <v>0.815242494226327</v>
      </c>
    </row>
    <row r="329">
      <c r="A329" s="6" t="s">
        <v>11</v>
      </c>
      <c r="B329" s="6">
        <v>13352.0</v>
      </c>
      <c r="C329" s="30">
        <v>2194.0</v>
      </c>
      <c r="D329" s="30">
        <v>0.615855993872079</v>
      </c>
      <c r="E329" s="30">
        <v>0.732907930720145</v>
      </c>
      <c r="F329" s="30">
        <v>0.669302809573361</v>
      </c>
    </row>
    <row r="330">
      <c r="A330" s="6" t="s">
        <v>5</v>
      </c>
      <c r="B330" s="6">
        <v>36129.0</v>
      </c>
      <c r="C330" s="30">
        <v>9149.0</v>
      </c>
      <c r="D330" s="30">
        <v>0.886676362009173</v>
      </c>
      <c r="E330" s="30">
        <v>0.866324188435894</v>
      </c>
      <c r="F330" s="30">
        <v>0.876382131800088</v>
      </c>
    </row>
    <row r="331">
      <c r="A331" s="6" t="s">
        <v>642</v>
      </c>
      <c r="B331" s="6">
        <v>106616.0</v>
      </c>
      <c r="C331" s="30">
        <v>18339.0</v>
      </c>
      <c r="D331" s="30">
        <v>0.802388352690986</v>
      </c>
      <c r="E331" s="30">
        <v>0.802388352690986</v>
      </c>
      <c r="F331" s="30">
        <v>0.802388352690986</v>
      </c>
    </row>
    <row r="332">
      <c r="B332" s="6"/>
    </row>
  </sheetData>
  <conditionalFormatting sqref="H63:M163">
    <cfRule type="notContainsBlanks" dxfId="0" priority="1">
      <formula>LEN(TRIM(H63))&gt;0</formula>
    </cfRule>
  </conditionalFormatting>
  <drawing r:id="rId1"/>
</worksheet>
</file>