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DB\"/>
    </mc:Choice>
  </mc:AlternateContent>
  <xr:revisionPtr revIDLastSave="0" documentId="13_ncr:1_{1710D220-1807-49AA-A7A9-D3448498F86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개요" sheetId="1" r:id="rId1"/>
    <sheet name="범례통합" sheetId="2" r:id="rId2"/>
    <sheet name="Mon_AI" sheetId="3" r:id="rId3"/>
    <sheet name="Mon_Skill" sheetId="4" r:id="rId4"/>
    <sheet name="Mon_Normal_Atk" sheetId="7" r:id="rId5"/>
    <sheet name="Mon_Normal_Atk_Group" sheetId="6" r:id="rId6"/>
    <sheet name="Mon_Effect" sheetId="5" r:id="rId7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K19" i="3" s="1"/>
  <c r="L19" i="3" s="1"/>
  <c r="J20" i="3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4" i="3"/>
  <c r="K14" i="3" s="1"/>
  <c r="L14" i="3" s="1"/>
  <c r="M14" i="3" l="1"/>
  <c r="M15" i="3"/>
  <c r="M16" i="3"/>
  <c r="M20" i="3"/>
  <c r="M21" i="3"/>
  <c r="M17" i="3"/>
  <c r="M19" i="3"/>
  <c r="M22" i="3"/>
  <c r="M18" i="3"/>
  <c r="M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5" authorId="0" shapeId="0" xr:uid="{00000000-0006-0000-0100-00000100000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H4" authorId="0" shapeId="0" xr:uid="{00000000-0006-0000-0200-000003000000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  <comment ref="O4" authorId="0" shapeId="0" xr:uid="{B2D9E55B-202A-4BC2-AAAE-F006C035B48F}">
      <text>
        <r>
          <rPr>
            <b/>
            <sz val="16"/>
            <color indexed="81"/>
            <rFont val="돋움"/>
            <family val="3"/>
            <charset val="129"/>
          </rPr>
          <t>M 단위</t>
        </r>
      </text>
    </comment>
    <comment ref="P4" authorId="0" shapeId="0" xr:uid="{A2F2292F-03A8-43D5-AB11-B8A99FD5AF3A}">
      <text>
        <r>
          <rPr>
            <b/>
            <sz val="18"/>
            <color indexed="81"/>
            <rFont val="Tahoma"/>
            <family val="2"/>
          </rPr>
          <t xml:space="preserve">M </t>
        </r>
        <r>
          <rPr>
            <b/>
            <sz val="18"/>
            <color indexed="81"/>
            <rFont val="돋움"/>
            <family val="3"/>
            <charset val="129"/>
          </rPr>
          <t>단위</t>
        </r>
      </text>
    </comment>
    <comment ref="Q4" authorId="0" shapeId="0" xr:uid="{8938FD20-F8EB-4A7B-A481-ACF9502F63EC}">
      <text>
        <r>
          <rPr>
            <b/>
            <sz val="18"/>
            <color indexed="81"/>
            <rFont val="Tahoma"/>
            <family val="2"/>
          </rPr>
          <t xml:space="preserve">M </t>
        </r>
        <r>
          <rPr>
            <b/>
            <sz val="18"/>
            <color indexed="81"/>
            <rFont val="돋움"/>
            <family val="3"/>
            <charset val="129"/>
          </rPr>
          <t>단위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4" authorId="0" shapeId="0" xr:uid="{00000000-0006-0000-0300-000001000000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4" authorId="1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  <author>Windows User</author>
  </authors>
  <commentList>
    <comment ref="E4" authorId="0" shapeId="0" xr:uid="{41C97ED9-3F6C-4654-99F9-EF07218DE5FB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4" authorId="1" shapeId="0" xr:uid="{9A3EBB92-36F8-4416-A258-822247717423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4" authorId="1" shapeId="0" xr:uid="{438ED918-AA54-4AEC-98D3-EEE561E27E24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I4" authorId="2" shapeId="0" xr:uid="{969CC363-C9F3-4E6F-A745-850A950D03C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두번째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세번째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모션</t>
        </r>
      </text>
    </comment>
    <comment ref="J4" authorId="1" shapeId="0" xr:uid="{4C7C0549-7B5C-4F0D-BE83-1FB4F690CD82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K4" authorId="2" shapeId="0" xr:uid="{E407E5E2-7652-44C4-B758-9B7FA74CBB2C}">
      <text>
        <r>
          <rPr>
            <b/>
            <sz val="11"/>
            <color indexed="81"/>
            <rFont val="돋움"/>
            <family val="3"/>
            <charset val="129"/>
          </rPr>
          <t>데미지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값은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임시적으로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채움
데미지의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동일하게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진행할
예정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4" authorId="0" shapeId="0" xr:uid="{D9323081-21A5-408B-8C5C-DD3D33629AF9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00000000-0006-0000-0400-00000100000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<sst xmlns="http://schemas.openxmlformats.org/spreadsheetml/2006/main" count="460" uniqueCount="209">
  <si>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</si>
  <si>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</si>
  <si>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</si>
  <si>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</si>
  <si>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</si>
  <si>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</si>
  <si>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</si>
  <si>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</si>
  <si>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</si>
  <si>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</si>
  <si>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</si>
  <si>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</si>
  <si>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</si>
  <si>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</si>
  <si>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</si>
  <si>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</si>
  <si>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</si>
  <si>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</si>
  <si>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</si>
  <si>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</si>
  <si>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</si>
  <si>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</si>
  <si>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</si>
  <si>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</si>
  <si>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</si>
  <si>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</si>
  <si>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</si>
  <si>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</si>
  <si>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</si>
  <si>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</si>
  <si>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</si>
  <si>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</si>
  <si>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</si>
  <si>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</si>
  <si>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</si>
  <si>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</si>
  <si>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</si>
  <si>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</si>
  <si>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</si>
  <si>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</si>
  <si>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</si>
  <si>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</si>
  <si>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</si>
  <si>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</si>
  <si>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</si>
  <si>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</si>
  <si>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</si>
  <si>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</si>
  <si>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</si>
  <si>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</si>
  <si>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</si>
  <si>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</si>
  <si>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</si>
  <si>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</si>
  <si>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</si>
  <si>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</si>
  <si>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</si>
  <si>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</si>
  <si>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</si>
  <si>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</si>
  <si>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</si>
  <si>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</si>
  <si>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</si>
  <si>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</si>
  <si>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</si>
  <si>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</si>
  <si>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</si>
  <si>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</si>
  <si>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</si>
  <si>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</si>
  <si>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</si>
  <si>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</si>
  <si>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</si>
  <si>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</si>
  <si>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</si>
  <si>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</si>
  <si>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</si>
  <si>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</si>
  <si>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</si>
  <si>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</si>
  <si>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</si>
  <si>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</si>
  <si>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</si>
  <si>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</si>
  <si>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</si>
  <si>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</si>
  <si>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</si>
  <si>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</si>
  <si>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</si>
  <si>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</si>
  <si>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</si>
  <si>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</si>
  <si>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</si>
  <si>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</si>
  <si>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</si>
  <si>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</si>
  <si>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</si>
  <si>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</si>
  <si>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</si>
  <si>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</si>
  <si>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</si>
  <si>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</si>
  <si>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</si>
  <si>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</si>
  <si>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</si>
  <si>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</si>
  <si>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mon_06_01</t>
    <phoneticPr fontId="1" type="noConversion"/>
  </si>
  <si>
    <t>아서</t>
    <phoneticPr fontId="1" type="noConversion"/>
  </si>
  <si>
    <t>유도 마력탄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</si>
  <si>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</si>
  <si>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</si>
  <si>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</si>
  <si>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</si>
  <si>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</si>
  <si>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</si>
  <si>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</si>
  <si>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</si>
  <si>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</si>
  <si>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</si>
  <si>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</si>
  <si>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</si>
  <si>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</si>
  <si>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</si>
  <si>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</si>
  <si>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</si>
  <si>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</si>
  <si>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</si>
  <si>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</si>
  <si>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</si>
  <si>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</si>
  <si>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</si>
  <si>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</si>
  <si>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</si>
  <si>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</si>
  <si>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</si>
  <si>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</si>
  <si>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</si>
  <si>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</si>
  <si>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</si>
  <si>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</si>
  <si>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</si>
  <si>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</si>
  <si>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</si>
  <si>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</si>
  <si>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</si>
  <si>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</si>
  <si>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</si>
  <si>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</si>
  <si>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</si>
  <si>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</si>
  <si>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</si>
  <si>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</si>
  <si>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</si>
  <si>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</si>
  <si>
    <t>몬스터명_영어</t>
    <phoneticPr fontId="1" type="noConversion"/>
  </si>
  <si>
    <t>mon_nameEng</t>
    <phoneticPr fontId="1" type="noConversion"/>
  </si>
  <si>
    <t>Arthur</t>
    <phoneticPr fontId="1" type="noConversion"/>
  </si>
  <si>
    <t>Guided Magic Bullet</t>
    <phoneticPr fontId="1" type="noConversion"/>
  </si>
  <si>
    <t>위에서 베기</t>
    <phoneticPr fontId="1" type="noConversion"/>
  </si>
  <si>
    <t>옆으로 베기</t>
    <phoneticPr fontId="1" type="noConversion"/>
  </si>
  <si>
    <t>약 돌진</t>
    <phoneticPr fontId="1" type="noConversion"/>
  </si>
  <si>
    <t>찌르는 모션</t>
    <phoneticPr fontId="1" type="noConversion"/>
  </si>
  <si>
    <t>대각선 베기</t>
    <phoneticPr fontId="1" type="noConversion"/>
  </si>
  <si>
    <t>약 돌진 후 위로 베기</t>
    <phoneticPr fontId="1" type="noConversion"/>
  </si>
  <si>
    <t>Sting</t>
    <phoneticPr fontId="1" type="noConversion"/>
  </si>
  <si>
    <t>LRush and USwing</t>
    <phoneticPr fontId="1" type="noConversion"/>
  </si>
  <si>
    <t>USwing</t>
    <phoneticPr fontId="1" type="noConversion"/>
  </si>
  <si>
    <t>LRush</t>
    <phoneticPr fontId="1" type="noConversion"/>
  </si>
  <si>
    <t>SSwing</t>
    <phoneticPr fontId="1" type="noConversion"/>
  </si>
  <si>
    <t>DiagonalSwing</t>
    <phoneticPr fontId="1" type="noConversion"/>
  </si>
  <si>
    <t>First Atk</t>
    <phoneticPr fontId="1" type="noConversion"/>
  </si>
  <si>
    <t>Second Atk</t>
    <phoneticPr fontId="1" type="noConversion"/>
  </si>
  <si>
    <t>Third Atk</t>
    <phoneticPr fontId="1" type="noConversion"/>
  </si>
  <si>
    <t>첫번째 일반공격</t>
    <phoneticPr fontId="1" type="noConversion"/>
  </si>
  <si>
    <t>두번째 일반공격</t>
    <phoneticPr fontId="1" type="noConversion"/>
  </si>
  <si>
    <t>세번째 일반공격</t>
    <phoneticPr fontId="1" type="noConversion"/>
  </si>
  <si>
    <t>첫번째 모션</t>
    <phoneticPr fontId="1" type="noConversion"/>
  </si>
  <si>
    <t>두번째 모션</t>
    <phoneticPr fontId="1" type="noConversion"/>
  </si>
  <si>
    <t>세번째 모션</t>
    <phoneticPr fontId="1" type="noConversion"/>
  </si>
  <si>
    <t>Atk_Skill1</t>
    <phoneticPr fontId="1" type="noConversion"/>
  </si>
  <si>
    <t>Atk_Skill2</t>
    <phoneticPr fontId="1" type="noConversion"/>
  </si>
  <si>
    <t>Atk_Skill3</t>
    <phoneticPr fontId="1" type="noConversion"/>
  </si>
  <si>
    <t>-</t>
    <phoneticPr fontId="1" type="noConversion"/>
  </si>
  <si>
    <t>그룹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</si>
  <si>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</si>
  <si>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</si>
  <si>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</si>
  <si>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Group_Index</t>
    <phoneticPr fontId="1" type="noConversion"/>
  </si>
  <si>
    <t>그룹 내 모션 순서</t>
    <phoneticPr fontId="1" type="noConversion"/>
  </si>
  <si>
    <t>Group_Motion_Count</t>
    <phoneticPr fontId="1" type="noConversion"/>
  </si>
  <si>
    <t>1 , 2</t>
    <phoneticPr fontId="1" type="noConversion"/>
  </si>
  <si>
    <t>G1 , G2</t>
    <phoneticPr fontId="1" type="noConversion"/>
  </si>
  <si>
    <t>2 , 1</t>
    <phoneticPr fontId="1" type="noConversion"/>
  </si>
  <si>
    <t xml:space="preserve"> 지정 그룹</t>
    <phoneticPr fontId="1" type="noConversion"/>
  </si>
  <si>
    <t>근접 사거리</t>
    <phoneticPr fontId="1" type="noConversion"/>
  </si>
  <si>
    <t>원거리 사거리</t>
    <phoneticPr fontId="1" type="noConversion"/>
  </si>
  <si>
    <t>특수 공격 사거리</t>
    <phoneticPr fontId="1" type="noConversion"/>
  </si>
  <si>
    <t>mon_SpecialAtk</t>
    <phoneticPr fontId="1" type="noConversion"/>
  </si>
  <si>
    <t>mon_CloseAtk</t>
    <phoneticPr fontId="1" type="noConversion"/>
  </si>
  <si>
    <t>mon_FarAtk</t>
    <phoneticPr fontId="1" type="noConversion"/>
  </si>
  <si>
    <t>3 ~ 7</t>
    <phoneticPr fontId="1" type="noConversion"/>
  </si>
  <si>
    <t>Mon_Normal_Atk_Group Table</t>
    <phoneticPr fontId="1" type="noConversion"/>
  </si>
  <si>
    <t>미정</t>
    <phoneticPr fontId="1" type="noConversion"/>
  </si>
  <si>
    <t>NAG1</t>
    <phoneticPr fontId="1" type="noConversion"/>
  </si>
  <si>
    <t>NAG2</t>
    <phoneticPr fontId="1" type="noConversion"/>
  </si>
  <si>
    <t>NAG3</t>
    <phoneticPr fontId="1" type="noConversion"/>
  </si>
  <si>
    <t>Mon_Normal_Atk Table</t>
    <phoneticPr fontId="1" type="noConversion"/>
  </si>
  <si>
    <t>돌진 공격</t>
    <phoneticPr fontId="1" type="noConversion"/>
  </si>
  <si>
    <t>Rush 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</si>
</sst>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mm&quot;월&quot;\ dd&quot;일&quot;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b/>
      <sz val="11"/>
      <color indexed="81"/>
      <name val="a아시아헤드1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  <font>
      <b/>
      <sz val="16"/>
      <color indexed="81"/>
      <name val="돋움"/>
      <family val="3"/>
      <charset val="129"/>
    </font>
    <font>
      <b/>
      <sz val="18"/>
      <color indexed="81"/>
      <name val="Tahoma"/>
      <family val="2"/>
    </font>
    <font>
      <b/>
      <sz val="18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color rgb="FF3F3F3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20"/>
      <color rgb="FF3F3F3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6" borderId="3" xfId="5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24" fillId="6" borderId="3" xfId="5" applyFont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Border="1" applyAlignment="1">
      <alignment horizontal="center" vertical="center"/>
    </xf>
    <xf numFmtId="0" fontId="25" fillId="5" borderId="3" xfId="4" applyFont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78" fontId="25" fillId="0" borderId="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7" fillId="5" borderId="3" xfId="4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4" borderId="3" xfId="3" applyFont="1" applyBorder="1" applyAlignment="1">
      <alignment horizontal="center" vertical="center"/>
    </xf>
    <xf numFmtId="0" fontId="27" fillId="7" borderId="3" xfId="3" applyFont="1" applyFill="1" applyBorder="1" applyAlignment="1">
      <alignment horizontal="center" vertical="center"/>
    </xf>
    <xf numFmtId="176" fontId="27" fillId="0" borderId="3" xfId="0" applyNumberFormat="1" applyFont="1" applyBorder="1" applyAlignment="1">
      <alignment horizontal="center" vertical="center"/>
    </xf>
    <xf numFmtId="177" fontId="27" fillId="0" borderId="3" xfId="0" applyNumberFormat="1" applyFont="1" applyBorder="1" applyAlignment="1">
      <alignment horizontal="center" vertical="center"/>
    </xf>
    <xf numFmtId="177" fontId="27" fillId="0" borderId="0" xfId="0" applyNumberFormat="1" applyFont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0" fontId="25" fillId="0" borderId="3" xfId="0" applyNumberFormat="1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5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4" borderId="3" xfId="3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8" fillId="3" borderId="11" xfId="2" applyFont="1" applyBorder="1" applyAlignment="1">
      <alignment horizontal="center" vertical="center"/>
    </xf>
    <xf numFmtId="0" fontId="28" fillId="3" borderId="12" xfId="2" applyFont="1" applyBorder="1" applyAlignment="1">
      <alignment horizontal="center" vertical="center"/>
    </xf>
    <xf numFmtId="0" fontId="28" fillId="3" borderId="13" xfId="2" applyFont="1" applyBorder="1" applyAlignment="1">
      <alignment horizontal="center" vertical="center"/>
    </xf>
    <xf numFmtId="0" fontId="26" fillId="3" borderId="11" xfId="2" applyFont="1" applyBorder="1" applyAlignment="1">
      <alignment horizontal="center" vertical="center"/>
    </xf>
    <xf numFmtId="0" fontId="26" fillId="3" borderId="21" xfId="2" applyFont="1" applyBorder="1" applyAlignment="1">
      <alignment horizontal="center" vertical="center"/>
    </xf>
    <xf numFmtId="0" fontId="26" fillId="3" borderId="22" xfId="2" applyFont="1" applyBorder="1" applyAlignment="1">
      <alignment horizontal="center" vertical="center"/>
    </xf>
    <xf numFmtId="0" fontId="26" fillId="3" borderId="12" xfId="2" applyFont="1" applyBorder="1" applyAlignment="1">
      <alignment horizontal="center" vertical="center"/>
    </xf>
    <xf numFmtId="0" fontId="26" fillId="3" borderId="13" xfId="2" applyFont="1" applyBorder="1" applyAlignment="1">
      <alignment horizontal="center" vertical="center"/>
    </xf>
    <xf numFmtId="0" fontId="15" fillId="3" borderId="11" xfId="2" applyFont="1" applyBorder="1" applyAlignment="1">
      <alignment horizontal="center" vertical="center"/>
    </xf>
    <xf numFmtId="0" fontId="15" fillId="3" borderId="12" xfId="2" applyFont="1" applyBorder="1" applyAlignment="1">
      <alignment horizontal="center" vertical="center"/>
    </xf>
    <xf numFmtId="0" fontId="15" fillId="3" borderId="13" xfId="2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50" t="s">
        <v>68</v>
      </c>
      <c r="D10" s="51"/>
      <c r="E10" s="51"/>
      <c r="F10" s="51"/>
      <c r="G10" s="51"/>
      <c r="H10" s="51"/>
      <c r="I10" s="51"/>
      <c r="J10" s="51"/>
      <c r="K10" s="7"/>
    </row>
    <row r="11" spans="2:11">
      <c r="B11" s="5"/>
      <c r="C11" s="51"/>
      <c r="D11" s="51"/>
      <c r="E11" s="51"/>
      <c r="F11" s="51"/>
      <c r="G11" s="51"/>
      <c r="H11" s="51"/>
      <c r="I11" s="51"/>
      <c r="J11" s="51"/>
      <c r="K11" s="7"/>
    </row>
    <row r="12" spans="2:11">
      <c r="B12" s="5"/>
      <c r="C12" s="51"/>
      <c r="D12" s="51"/>
      <c r="E12" s="51"/>
      <c r="F12" s="51"/>
      <c r="G12" s="51"/>
      <c r="H12" s="51"/>
      <c r="I12" s="51"/>
      <c r="J12" s="51"/>
      <c r="K12" s="7"/>
    </row>
    <row r="13" spans="2:11">
      <c r="B13" s="5"/>
      <c r="C13" s="51"/>
      <c r="D13" s="51"/>
      <c r="E13" s="51"/>
      <c r="F13" s="51"/>
      <c r="G13" s="51"/>
      <c r="H13" s="51"/>
      <c r="I13" s="51"/>
      <c r="J13" s="51"/>
      <c r="K13" s="7"/>
    </row>
    <row r="14" spans="2:11">
      <c r="B14" s="5"/>
      <c r="C14" s="51"/>
      <c r="D14" s="51"/>
      <c r="E14" s="51"/>
      <c r="F14" s="51"/>
      <c r="G14" s="51"/>
      <c r="H14" s="51"/>
      <c r="I14" s="51"/>
      <c r="J14" s="51"/>
      <c r="K14" s="7"/>
    </row>
    <row r="15" spans="2:11">
      <c r="B15" s="5"/>
      <c r="C15" s="51"/>
      <c r="D15" s="51"/>
      <c r="E15" s="51"/>
      <c r="F15" s="51"/>
      <c r="G15" s="51"/>
      <c r="H15" s="51"/>
      <c r="I15" s="51"/>
      <c r="J15" s="51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52"/>
      <c r="K19" s="53"/>
    </row>
    <row r="20" spans="2:11">
      <c r="B20" s="5"/>
      <c r="C20" s="6"/>
      <c r="D20" s="6"/>
      <c r="E20" s="6"/>
      <c r="F20" s="6"/>
      <c r="G20" s="6"/>
      <c r="H20" s="10"/>
      <c r="I20" s="10"/>
      <c r="J20" s="52" t="s">
        <v>60</v>
      </c>
      <c r="K20" s="53"/>
    </row>
    <row r="21" spans="2:11">
      <c r="B21" s="5"/>
      <c r="C21" s="6"/>
      <c r="D21" s="6"/>
      <c r="E21" s="6"/>
      <c r="F21" s="6"/>
      <c r="G21" s="6"/>
      <c r="H21" s="54" t="s">
        <v>61</v>
      </c>
      <c r="I21" s="54"/>
      <c r="J21" s="54"/>
      <c r="K21" s="53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62</v>
      </c>
    </row>
    <row r="23" spans="2:11">
      <c r="B23" s="5"/>
      <c r="C23" s="6"/>
      <c r="D23" s="6"/>
      <c r="E23" s="6"/>
      <c r="F23" s="6"/>
      <c r="G23" s="6"/>
      <c r="H23" s="55" t="s">
        <v>63</v>
      </c>
      <c r="I23" s="56"/>
      <c r="J23" s="59"/>
      <c r="K23" s="60"/>
    </row>
    <row r="24" spans="2:11">
      <c r="B24" s="8"/>
      <c r="C24" s="9"/>
      <c r="D24" s="9"/>
      <c r="E24" s="9"/>
      <c r="F24" s="9"/>
      <c r="G24" s="9"/>
      <c r="H24" s="57"/>
      <c r="I24" s="58"/>
      <c r="J24" s="60"/>
      <c r="K24" s="60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61" t="s">
        <v>53</v>
      </c>
      <c r="C2" s="61"/>
      <c r="D2" s="61"/>
      <c r="E2" s="61"/>
      <c r="F2" s="61"/>
      <c r="G2" s="61"/>
      <c r="H2" s="61"/>
    </row>
    <row r="3" spans="2:8" ht="27.75" customHeight="1">
      <c r="B3" s="19" t="s">
        <v>25</v>
      </c>
      <c r="C3" s="19" t="s">
        <v>26</v>
      </c>
      <c r="D3" s="19" t="s">
        <v>27</v>
      </c>
      <c r="E3" s="19" t="s">
        <v>28</v>
      </c>
      <c r="F3" s="19" t="s">
        <v>29</v>
      </c>
      <c r="G3" s="19" t="s">
        <v>51</v>
      </c>
      <c r="H3" s="19" t="s">
        <v>30</v>
      </c>
    </row>
    <row r="4" spans="2:8" ht="20.100000000000001" customHeight="1">
      <c r="B4" s="17">
        <v>1</v>
      </c>
      <c r="C4" s="60" t="s">
        <v>50</v>
      </c>
      <c r="D4" s="15" t="s">
        <v>1</v>
      </c>
      <c r="E4" s="18" t="s">
        <v>13</v>
      </c>
      <c r="F4" s="18" t="s">
        <v>24</v>
      </c>
      <c r="G4" s="15" t="s">
        <v>52</v>
      </c>
      <c r="H4" s="20" t="s">
        <v>80</v>
      </c>
    </row>
    <row r="5" spans="2:8" ht="20.100000000000001" customHeight="1">
      <c r="B5" s="17">
        <v>2</v>
      </c>
      <c r="C5" s="60"/>
      <c r="D5" s="15" t="s">
        <v>2</v>
      </c>
      <c r="E5" s="18" t="s">
        <v>14</v>
      </c>
      <c r="F5" s="18" t="s">
        <v>24</v>
      </c>
      <c r="G5" s="15" t="s">
        <v>52</v>
      </c>
      <c r="H5" s="20" t="s">
        <v>54</v>
      </c>
    </row>
    <row r="6" spans="2:8" ht="20.100000000000001" customHeight="1">
      <c r="B6" s="17">
        <v>3</v>
      </c>
      <c r="C6" s="60"/>
      <c r="D6" s="15" t="s">
        <v>4</v>
      </c>
      <c r="E6" s="18" t="s">
        <v>15</v>
      </c>
      <c r="F6" s="18" t="s">
        <v>66</v>
      </c>
      <c r="G6" s="15" t="s">
        <v>79</v>
      </c>
      <c r="H6" s="21" t="s">
        <v>83</v>
      </c>
    </row>
    <row r="7" spans="2:8" ht="20.100000000000001" customHeight="1">
      <c r="B7" s="17">
        <v>4</v>
      </c>
      <c r="C7" s="60"/>
      <c r="D7" s="15" t="s">
        <v>64</v>
      </c>
      <c r="E7" s="18" t="s">
        <v>65</v>
      </c>
      <c r="F7" s="18" t="s">
        <v>66</v>
      </c>
      <c r="G7" s="15" t="s">
        <v>67</v>
      </c>
      <c r="H7" s="21" t="s">
        <v>82</v>
      </c>
    </row>
    <row r="8" spans="2:8" ht="20.100000000000001" customHeight="1">
      <c r="B8" s="17">
        <v>5</v>
      </c>
      <c r="C8" s="60"/>
      <c r="D8" s="15" t="s">
        <v>3</v>
      </c>
      <c r="E8" s="18" t="s">
        <v>16</v>
      </c>
      <c r="F8" s="18" t="s">
        <v>66</v>
      </c>
      <c r="G8" s="15" t="s">
        <v>78</v>
      </c>
      <c r="H8" s="20" t="s">
        <v>81</v>
      </c>
    </row>
    <row r="9" spans="2:8" ht="20.100000000000001" customHeight="1">
      <c r="B9" s="17">
        <v>6</v>
      </c>
      <c r="C9" s="60"/>
      <c r="D9" s="15" t="s">
        <v>8</v>
      </c>
      <c r="E9" s="18" t="s">
        <v>17</v>
      </c>
      <c r="F9" s="18" t="s">
        <v>74</v>
      </c>
      <c r="G9" s="15" t="s">
        <v>52</v>
      </c>
      <c r="H9" s="20" t="s">
        <v>85</v>
      </c>
    </row>
    <row r="10" spans="2:8" ht="20.100000000000001" customHeight="1">
      <c r="B10" s="17">
        <v>7</v>
      </c>
      <c r="C10" s="60"/>
      <c r="D10" s="15" t="s">
        <v>5</v>
      </c>
      <c r="E10" s="18" t="s">
        <v>22</v>
      </c>
      <c r="F10" s="18" t="s">
        <v>74</v>
      </c>
      <c r="G10" s="15" t="s">
        <v>52</v>
      </c>
      <c r="H10" s="20" t="s">
        <v>84</v>
      </c>
    </row>
    <row r="11" spans="2:8" ht="20.100000000000001" customHeight="1">
      <c r="B11" s="17">
        <v>8</v>
      </c>
      <c r="C11" s="60"/>
      <c r="D11" s="15" t="s">
        <v>6</v>
      </c>
      <c r="E11" s="18" t="s">
        <v>18</v>
      </c>
      <c r="F11" s="18" t="s">
        <v>74</v>
      </c>
      <c r="G11" s="15" t="s">
        <v>52</v>
      </c>
      <c r="H11" s="20" t="s">
        <v>86</v>
      </c>
    </row>
    <row r="12" spans="2:8" ht="20.100000000000001" customHeight="1">
      <c r="B12" s="17">
        <v>9</v>
      </c>
      <c r="C12" s="60"/>
      <c r="D12" s="15" t="s">
        <v>7</v>
      </c>
      <c r="E12" s="18" t="s">
        <v>19</v>
      </c>
      <c r="F12" s="18" t="s">
        <v>74</v>
      </c>
      <c r="G12" s="15" t="s">
        <v>52</v>
      </c>
      <c r="H12" s="20" t="s">
        <v>87</v>
      </c>
    </row>
    <row r="13" spans="2:8" ht="20.100000000000001" customHeight="1">
      <c r="B13" s="17">
        <v>10</v>
      </c>
      <c r="C13" s="60"/>
      <c r="D13" s="15" t="s">
        <v>76</v>
      </c>
      <c r="E13" s="18" t="s">
        <v>77</v>
      </c>
      <c r="F13" s="18" t="s">
        <v>33</v>
      </c>
      <c r="G13" s="15" t="s">
        <v>52</v>
      </c>
      <c r="H13" s="20" t="s">
        <v>88</v>
      </c>
    </row>
    <row r="14" spans="2:8" ht="20.100000000000001" customHeight="1">
      <c r="B14" s="25"/>
      <c r="C14" s="60"/>
      <c r="D14" s="24" t="s">
        <v>144</v>
      </c>
      <c r="E14" s="18" t="s">
        <v>146</v>
      </c>
      <c r="F14" s="18" t="s">
        <v>33</v>
      </c>
      <c r="G14" s="24" t="s">
        <v>52</v>
      </c>
      <c r="H14" s="20" t="s">
        <v>153</v>
      </c>
    </row>
    <row r="15" spans="2:8" ht="20.100000000000001" customHeight="1">
      <c r="B15" s="25"/>
      <c r="C15" s="60"/>
      <c r="D15" s="24" t="s">
        <v>145</v>
      </c>
      <c r="E15" s="18" t="s">
        <v>147</v>
      </c>
      <c r="F15" s="18" t="s">
        <v>33</v>
      </c>
      <c r="G15" s="24" t="s">
        <v>52</v>
      </c>
      <c r="H15" s="20" t="s">
        <v>152</v>
      </c>
    </row>
    <row r="16" spans="2:8" ht="20.100000000000001" customHeight="1">
      <c r="B16" s="17">
        <v>11</v>
      </c>
      <c r="C16" s="60"/>
      <c r="D16" s="15" t="s">
        <v>31</v>
      </c>
      <c r="E16" s="18" t="s">
        <v>32</v>
      </c>
      <c r="F16" s="18" t="s">
        <v>33</v>
      </c>
      <c r="G16" s="15" t="s">
        <v>52</v>
      </c>
      <c r="H16" s="20" t="s">
        <v>89</v>
      </c>
    </row>
    <row r="17" spans="2:8" ht="20.100000000000001" customHeight="1">
      <c r="B17" s="17">
        <v>12</v>
      </c>
      <c r="C17" s="60"/>
      <c r="D17" s="15" t="s">
        <v>9</v>
      </c>
      <c r="E17" s="18" t="s">
        <v>20</v>
      </c>
      <c r="F17" s="18" t="s">
        <v>24</v>
      </c>
      <c r="G17" s="15" t="s">
        <v>52</v>
      </c>
      <c r="H17" s="20" t="s">
        <v>90</v>
      </c>
    </row>
    <row r="18" spans="2:8" ht="14.25" customHeight="1"/>
    <row r="19" spans="2:8" ht="16.5" customHeight="1"/>
    <row r="20" spans="2:8" ht="48.75" customHeight="1">
      <c r="B20" s="61" t="s">
        <v>56</v>
      </c>
      <c r="C20" s="61"/>
      <c r="D20" s="61"/>
      <c r="E20" s="61"/>
      <c r="F20" s="61"/>
      <c r="G20" s="61"/>
      <c r="H20" s="61"/>
    </row>
    <row r="21" spans="2:8" ht="31.5" customHeight="1">
      <c r="B21" s="19" t="s">
        <v>25</v>
      </c>
      <c r="C21" s="19" t="s">
        <v>26</v>
      </c>
      <c r="D21" s="19" t="s">
        <v>27</v>
      </c>
      <c r="E21" s="19" t="s">
        <v>28</v>
      </c>
      <c r="F21" s="19" t="s">
        <v>29</v>
      </c>
      <c r="G21" s="19" t="s">
        <v>51</v>
      </c>
      <c r="H21" s="19" t="s">
        <v>30</v>
      </c>
    </row>
    <row r="22" spans="2:8">
      <c r="B22" s="24">
        <v>1</v>
      </c>
      <c r="C22" s="65" t="s">
        <v>57</v>
      </c>
      <c r="D22" s="22" t="s">
        <v>46</v>
      </c>
      <c r="E22" s="18" t="s">
        <v>48</v>
      </c>
      <c r="F22" s="18" t="s">
        <v>24</v>
      </c>
      <c r="G22" s="24" t="s">
        <v>52</v>
      </c>
      <c r="H22" s="20" t="s">
        <v>58</v>
      </c>
    </row>
    <row r="23" spans="2:8">
      <c r="B23" s="24">
        <v>2</v>
      </c>
      <c r="C23" s="66"/>
      <c r="D23" s="22" t="s">
        <v>47</v>
      </c>
      <c r="E23" s="18" t="s">
        <v>49</v>
      </c>
      <c r="F23" s="18" t="s">
        <v>24</v>
      </c>
      <c r="G23" s="24" t="s">
        <v>52</v>
      </c>
      <c r="H23" s="20" t="s">
        <v>59</v>
      </c>
    </row>
    <row r="24" spans="2:8">
      <c r="B24" s="24">
        <v>3</v>
      </c>
      <c r="C24" s="66"/>
      <c r="D24" s="22" t="s">
        <v>10</v>
      </c>
      <c r="E24" s="18" t="s">
        <v>37</v>
      </c>
      <c r="F24" s="18" t="s">
        <v>23</v>
      </c>
      <c r="G24" s="24" t="s">
        <v>52</v>
      </c>
      <c r="H24" s="21" t="s">
        <v>93</v>
      </c>
    </row>
    <row r="25" spans="2:8">
      <c r="B25" s="24">
        <v>4</v>
      </c>
      <c r="C25" s="66"/>
      <c r="D25" s="22" t="s">
        <v>35</v>
      </c>
      <c r="E25" s="18" t="s">
        <v>39</v>
      </c>
      <c r="F25" s="18" t="s">
        <v>66</v>
      </c>
      <c r="G25" s="24" t="s">
        <v>91</v>
      </c>
      <c r="H25" s="20" t="s">
        <v>94</v>
      </c>
    </row>
    <row r="26" spans="2:8" ht="57">
      <c r="B26" s="24">
        <v>5</v>
      </c>
      <c r="C26" s="66"/>
      <c r="D26" s="22" t="s">
        <v>36</v>
      </c>
      <c r="E26" s="18" t="s">
        <v>40</v>
      </c>
      <c r="F26" s="18" t="s">
        <v>66</v>
      </c>
      <c r="G26" s="24" t="s">
        <v>92</v>
      </c>
      <c r="H26" s="21" t="s">
        <v>109</v>
      </c>
    </row>
    <row r="27" spans="2:8">
      <c r="B27" s="24">
        <v>6</v>
      </c>
      <c r="C27" s="66"/>
      <c r="D27" s="22" t="s">
        <v>11</v>
      </c>
      <c r="E27" s="18" t="s">
        <v>41</v>
      </c>
      <c r="F27" s="18" t="s">
        <v>33</v>
      </c>
      <c r="G27" s="24" t="s">
        <v>52</v>
      </c>
      <c r="H27" s="20" t="s">
        <v>95</v>
      </c>
    </row>
    <row r="28" spans="2:8">
      <c r="B28" s="24">
        <v>7</v>
      </c>
      <c r="C28" s="66"/>
      <c r="D28" s="22" t="s">
        <v>73</v>
      </c>
      <c r="E28" s="18" t="s">
        <v>42</v>
      </c>
      <c r="F28" s="18" t="s">
        <v>33</v>
      </c>
      <c r="G28" s="24" t="s">
        <v>52</v>
      </c>
      <c r="H28" s="20" t="s">
        <v>96</v>
      </c>
    </row>
    <row r="29" spans="2:8">
      <c r="B29" s="24"/>
      <c r="C29" s="66"/>
      <c r="D29" s="22" t="s">
        <v>148</v>
      </c>
      <c r="E29" s="18" t="s">
        <v>149</v>
      </c>
      <c r="F29" s="18" t="s">
        <v>33</v>
      </c>
      <c r="G29" s="24" t="s">
        <v>150</v>
      </c>
      <c r="H29" s="20" t="s">
        <v>151</v>
      </c>
    </row>
    <row r="30" spans="2:8">
      <c r="B30" s="24">
        <v>8</v>
      </c>
      <c r="C30" s="66"/>
      <c r="D30" s="22" t="s">
        <v>34</v>
      </c>
      <c r="E30" s="18" t="s">
        <v>45</v>
      </c>
      <c r="F30" s="18" t="s">
        <v>33</v>
      </c>
      <c r="G30" s="24" t="s">
        <v>52</v>
      </c>
      <c r="H30" s="20" t="s">
        <v>97</v>
      </c>
    </row>
    <row r="31" spans="2:8">
      <c r="B31" s="24">
        <v>9</v>
      </c>
      <c r="C31" s="66"/>
      <c r="D31" s="22" t="s">
        <v>104</v>
      </c>
      <c r="E31" s="18" t="s">
        <v>105</v>
      </c>
      <c r="F31" s="18" t="s">
        <v>33</v>
      </c>
      <c r="G31" s="24" t="s">
        <v>52</v>
      </c>
      <c r="H31" s="20" t="s">
        <v>130</v>
      </c>
    </row>
    <row r="32" spans="2:8" ht="28.5">
      <c r="B32" s="24">
        <v>10</v>
      </c>
      <c r="C32" s="66"/>
      <c r="D32" s="22" t="s">
        <v>114</v>
      </c>
      <c r="E32" s="18" t="s">
        <v>115</v>
      </c>
      <c r="F32" s="18" t="s">
        <v>33</v>
      </c>
      <c r="G32" s="24" t="s">
        <v>52</v>
      </c>
      <c r="H32" s="21" t="s">
        <v>129</v>
      </c>
    </row>
    <row r="33" spans="2:8">
      <c r="B33" s="23">
        <v>11</v>
      </c>
      <c r="C33" s="66"/>
      <c r="D33" s="22" t="s">
        <v>113</v>
      </c>
      <c r="E33" s="18" t="s">
        <v>43</v>
      </c>
      <c r="F33" s="23" t="s">
        <v>33</v>
      </c>
      <c r="G33" s="24" t="s">
        <v>52</v>
      </c>
      <c r="H33" s="20" t="s">
        <v>128</v>
      </c>
    </row>
    <row r="34" spans="2:8">
      <c r="B34" s="23">
        <v>12</v>
      </c>
      <c r="C34" s="66"/>
      <c r="D34" s="22" t="s">
        <v>98</v>
      </c>
      <c r="E34" s="18" t="s">
        <v>100</v>
      </c>
      <c r="F34" s="23" t="s">
        <v>99</v>
      </c>
      <c r="G34" s="24" t="s">
        <v>127</v>
      </c>
      <c r="H34" s="20" t="s">
        <v>134</v>
      </c>
    </row>
    <row r="35" spans="2:8">
      <c r="B35" s="23">
        <v>13</v>
      </c>
      <c r="C35" s="66"/>
      <c r="D35" s="22" t="s">
        <v>101</v>
      </c>
      <c r="E35" s="18" t="s">
        <v>103</v>
      </c>
      <c r="F35" s="23" t="s">
        <v>99</v>
      </c>
      <c r="G35" s="24" t="s">
        <v>127</v>
      </c>
      <c r="H35" s="20" t="s">
        <v>133</v>
      </c>
    </row>
    <row r="36" spans="2:8">
      <c r="B36" s="23">
        <v>14</v>
      </c>
      <c r="C36" s="66"/>
      <c r="D36" s="22" t="s">
        <v>102</v>
      </c>
      <c r="E36" s="18" t="s">
        <v>112</v>
      </c>
      <c r="F36" s="23" t="s">
        <v>111</v>
      </c>
      <c r="G36" s="24" t="s">
        <v>52</v>
      </c>
      <c r="H36" s="20" t="s">
        <v>132</v>
      </c>
    </row>
    <row r="37" spans="2:8">
      <c r="B37" s="23">
        <v>15</v>
      </c>
      <c r="C37" s="67"/>
      <c r="D37" s="22" t="s">
        <v>125</v>
      </c>
      <c r="E37" s="18" t="s">
        <v>126</v>
      </c>
      <c r="F37" s="23" t="s">
        <v>111</v>
      </c>
      <c r="G37" s="24" t="s">
        <v>52</v>
      </c>
      <c r="H37" s="20" t="s">
        <v>131</v>
      </c>
    </row>
    <row r="40" spans="2:8" ht="41.25" customHeight="1">
      <c r="B40" s="61" t="s">
        <v>136</v>
      </c>
      <c r="C40" s="61"/>
      <c r="D40" s="61"/>
      <c r="E40" s="61"/>
      <c r="F40" s="61"/>
      <c r="G40" s="61"/>
      <c r="H40" s="61"/>
    </row>
    <row r="41" spans="2:8" ht="30" customHeight="1">
      <c r="B41" s="19" t="s">
        <v>0</v>
      </c>
      <c r="C41" s="19" t="s">
        <v>26</v>
      </c>
      <c r="D41" s="19" t="s">
        <v>27</v>
      </c>
      <c r="E41" s="19" t="s">
        <v>28</v>
      </c>
      <c r="F41" s="19" t="s">
        <v>29</v>
      </c>
      <c r="G41" s="19" t="s">
        <v>51</v>
      </c>
      <c r="H41" s="19" t="s">
        <v>30</v>
      </c>
    </row>
    <row r="42" spans="2:8">
      <c r="B42" s="23">
        <v>1</v>
      </c>
      <c r="C42" s="62" t="s">
        <v>135</v>
      </c>
      <c r="D42" s="22" t="s">
        <v>118</v>
      </c>
      <c r="E42" s="18" t="s">
        <v>117</v>
      </c>
      <c r="F42" s="18" t="s">
        <v>23</v>
      </c>
      <c r="G42" s="24" t="s">
        <v>52</v>
      </c>
      <c r="H42" s="20" t="s">
        <v>140</v>
      </c>
    </row>
    <row r="43" spans="2:8">
      <c r="B43" s="23">
        <v>2</v>
      </c>
      <c r="C43" s="63"/>
      <c r="D43" s="22" t="s">
        <v>119</v>
      </c>
      <c r="E43" s="18" t="s">
        <v>120</v>
      </c>
      <c r="F43" s="18" t="s">
        <v>24</v>
      </c>
      <c r="G43" s="24" t="s">
        <v>52</v>
      </c>
      <c r="H43" s="20" t="s">
        <v>141</v>
      </c>
    </row>
    <row r="44" spans="2:8">
      <c r="B44" s="23">
        <v>3</v>
      </c>
      <c r="C44" s="63"/>
      <c r="D44" s="22" t="s">
        <v>138</v>
      </c>
      <c r="E44" s="18" t="s">
        <v>122</v>
      </c>
      <c r="F44" s="18" t="s">
        <v>24</v>
      </c>
      <c r="G44" s="24" t="s">
        <v>52</v>
      </c>
      <c r="H44" s="20" t="s">
        <v>142</v>
      </c>
    </row>
    <row r="45" spans="2:8">
      <c r="B45" s="23">
        <v>4</v>
      </c>
      <c r="C45" s="64"/>
      <c r="D45" s="22" t="s">
        <v>139</v>
      </c>
      <c r="E45" s="18" t="s">
        <v>124</v>
      </c>
      <c r="F45" s="18" t="s">
        <v>23</v>
      </c>
      <c r="G45" s="24" t="s">
        <v>137</v>
      </c>
      <c r="H45" s="20" t="s">
        <v>143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3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5" sqref="A5"/>
      <selection pane="bottomRight" activeCell="H34" sqref="H33:H34"/>
    </sheetView>
  </sheetViews>
  <sheetFormatPr defaultRowHeight="16.5"/>
  <cols>
    <col min="1" max="1" width="2.625" style="36" customWidth="1"/>
    <col min="2" max="3" width="15.625" style="36" customWidth="1"/>
    <col min="4" max="4" width="18.625" style="36" bestFit="1" customWidth="1"/>
    <col min="5" max="5" width="18.625" style="36" customWidth="1"/>
    <col min="6" max="15" width="15.625" style="36" customWidth="1"/>
    <col min="16" max="17" width="21" style="36" bestFit="1" customWidth="1"/>
    <col min="18" max="20" width="15.625" style="36" customWidth="1"/>
    <col min="21" max="16384" width="9" style="36"/>
  </cols>
  <sheetData>
    <row r="1" spans="2:20" ht="15" customHeight="1" thickBot="1"/>
    <row r="2" spans="2:20" ht="39.75" customHeight="1" thickBot="1">
      <c r="B2" s="68" t="s">
        <v>55</v>
      </c>
      <c r="C2" s="69"/>
      <c r="D2" s="70"/>
      <c r="E2" s="37"/>
    </row>
    <row r="3" spans="2:20" ht="1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2:20" ht="33.75" customHeight="1">
      <c r="B4" s="45" t="s">
        <v>0</v>
      </c>
      <c r="C4" s="45" t="s">
        <v>1</v>
      </c>
      <c r="D4" s="45" t="s">
        <v>2</v>
      </c>
      <c r="E4" s="45" t="s">
        <v>154</v>
      </c>
      <c r="F4" s="45" t="s">
        <v>4</v>
      </c>
      <c r="G4" s="45" t="s">
        <v>64</v>
      </c>
      <c r="H4" s="45" t="s">
        <v>3</v>
      </c>
      <c r="I4" s="45" t="s">
        <v>8</v>
      </c>
      <c r="J4" s="45" t="s">
        <v>5</v>
      </c>
      <c r="K4" s="45" t="s">
        <v>6</v>
      </c>
      <c r="L4" s="45" t="s">
        <v>7</v>
      </c>
      <c r="M4" s="45" t="s">
        <v>76</v>
      </c>
      <c r="N4" s="45" t="s">
        <v>144</v>
      </c>
      <c r="O4" s="45" t="s">
        <v>194</v>
      </c>
      <c r="P4" s="45" t="s">
        <v>195</v>
      </c>
      <c r="Q4" s="45" t="s">
        <v>196</v>
      </c>
      <c r="R4" s="45" t="s">
        <v>145</v>
      </c>
      <c r="S4" s="45" t="s">
        <v>31</v>
      </c>
      <c r="T4" s="45" t="s">
        <v>9</v>
      </c>
    </row>
    <row r="5" spans="2:20" ht="20.100000000000001" customHeight="1">
      <c r="B5" s="38" t="s">
        <v>12</v>
      </c>
      <c r="C5" s="38" t="s">
        <v>13</v>
      </c>
      <c r="D5" s="38" t="s">
        <v>14</v>
      </c>
      <c r="E5" s="38" t="s">
        <v>155</v>
      </c>
      <c r="F5" s="38" t="s">
        <v>15</v>
      </c>
      <c r="G5" s="38" t="s">
        <v>65</v>
      </c>
      <c r="H5" s="38" t="s">
        <v>16</v>
      </c>
      <c r="I5" s="38" t="s">
        <v>17</v>
      </c>
      <c r="J5" s="38" t="s">
        <v>22</v>
      </c>
      <c r="K5" s="38" t="s">
        <v>18</v>
      </c>
      <c r="L5" s="38" t="s">
        <v>19</v>
      </c>
      <c r="M5" s="38" t="s">
        <v>77</v>
      </c>
      <c r="N5" s="38" t="s">
        <v>146</v>
      </c>
      <c r="O5" s="38" t="s">
        <v>198</v>
      </c>
      <c r="P5" s="38" t="s">
        <v>199</v>
      </c>
      <c r="Q5" s="38" t="s">
        <v>197</v>
      </c>
      <c r="R5" s="38" t="s">
        <v>147</v>
      </c>
      <c r="S5" s="38" t="s">
        <v>32</v>
      </c>
      <c r="T5" s="38" t="s">
        <v>20</v>
      </c>
    </row>
    <row r="6" spans="2:20" ht="20.100000000000001" customHeight="1">
      <c r="B6" s="38" t="s">
        <v>23</v>
      </c>
      <c r="C6" s="38" t="s">
        <v>24</v>
      </c>
      <c r="D6" s="38" t="s">
        <v>24</v>
      </c>
      <c r="E6" s="38" t="s">
        <v>24</v>
      </c>
      <c r="F6" s="38" t="s">
        <v>66</v>
      </c>
      <c r="G6" s="38" t="s">
        <v>66</v>
      </c>
      <c r="H6" s="38" t="s">
        <v>66</v>
      </c>
      <c r="I6" s="38" t="s">
        <v>74</v>
      </c>
      <c r="J6" s="38" t="s">
        <v>74</v>
      </c>
      <c r="K6" s="38" t="s">
        <v>74</v>
      </c>
      <c r="L6" s="38" t="s">
        <v>74</v>
      </c>
      <c r="M6" s="38" t="s">
        <v>33</v>
      </c>
      <c r="N6" s="38" t="s">
        <v>33</v>
      </c>
      <c r="O6" s="38" t="s">
        <v>33</v>
      </c>
      <c r="P6" s="38" t="s">
        <v>33</v>
      </c>
      <c r="Q6" s="38" t="s">
        <v>33</v>
      </c>
      <c r="R6" s="38" t="s">
        <v>33</v>
      </c>
      <c r="S6" s="38" t="s">
        <v>23</v>
      </c>
      <c r="T6" s="38" t="s">
        <v>24</v>
      </c>
    </row>
    <row r="7" spans="2:20" ht="20.100000000000001" customHeight="1">
      <c r="B7" s="39">
        <v>1</v>
      </c>
      <c r="C7" s="39" t="s">
        <v>21</v>
      </c>
      <c r="D7" s="39" t="s">
        <v>202</v>
      </c>
      <c r="E7" s="39" t="s">
        <v>202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2:20" ht="20.100000000000001" customHeight="1">
      <c r="B8" s="39">
        <v>2</v>
      </c>
      <c r="C8" s="39" t="s">
        <v>106</v>
      </c>
      <c r="D8" s="39" t="s">
        <v>107</v>
      </c>
      <c r="E8" s="39" t="s">
        <v>156</v>
      </c>
      <c r="F8" s="39">
        <v>4</v>
      </c>
      <c r="G8" s="39">
        <v>1</v>
      </c>
      <c r="H8" s="39">
        <v>1</v>
      </c>
      <c r="I8" s="39">
        <v>1000</v>
      </c>
      <c r="J8" s="39">
        <v>30</v>
      </c>
      <c r="K8" s="39">
        <v>10</v>
      </c>
      <c r="L8" s="39">
        <v>3</v>
      </c>
      <c r="M8" s="39">
        <v>200</v>
      </c>
      <c r="N8" s="39">
        <v>100</v>
      </c>
      <c r="O8" s="39">
        <v>2</v>
      </c>
      <c r="P8" s="39">
        <v>8</v>
      </c>
      <c r="Q8" s="39" t="s">
        <v>200</v>
      </c>
      <c r="R8" s="39">
        <v>10</v>
      </c>
      <c r="S8" s="39">
        <v>1</v>
      </c>
      <c r="T8" s="39" t="s">
        <v>75</v>
      </c>
    </row>
    <row r="11" spans="2:20" ht="24.95" customHeight="1">
      <c r="I11" s="40" t="s">
        <v>69</v>
      </c>
      <c r="J11" s="39">
        <v>10</v>
      </c>
      <c r="K11" s="40" t="s">
        <v>8</v>
      </c>
      <c r="L11" s="39">
        <v>200</v>
      </c>
      <c r="M11" s="40" t="s">
        <v>5</v>
      </c>
      <c r="N11" s="41">
        <v>10</v>
      </c>
      <c r="O11" s="37"/>
      <c r="P11" s="37"/>
      <c r="Q11" s="37"/>
      <c r="R11" s="37"/>
      <c r="S11" s="37"/>
      <c r="T11" s="37"/>
    </row>
    <row r="12" spans="2:20" ht="24.95" customHeight="1"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spans="2:20" ht="24.95" customHeight="1">
      <c r="I13" s="40" t="s">
        <v>6</v>
      </c>
      <c r="J13" s="40" t="s">
        <v>70</v>
      </c>
      <c r="K13" s="40" t="s">
        <v>71</v>
      </c>
      <c r="L13" s="40" t="s">
        <v>72</v>
      </c>
      <c r="M13" s="40" t="s">
        <v>73</v>
      </c>
      <c r="N13" s="37"/>
      <c r="O13" s="37"/>
      <c r="P13" s="37"/>
      <c r="Q13" s="37"/>
      <c r="R13" s="37"/>
      <c r="S13" s="37"/>
      <c r="T13" s="37"/>
    </row>
    <row r="14" spans="2:20" ht="20.100000000000001" customHeight="1">
      <c r="I14" s="39">
        <v>1</v>
      </c>
      <c r="J14" s="42">
        <f>$I14/($I14+$J$11)</f>
        <v>9.0909090909090912E-2</v>
      </c>
      <c r="K14" s="42">
        <f>1-$J14</f>
        <v>0.90909090909090906</v>
      </c>
      <c r="L14" s="39">
        <f t="shared" ref="L14:L23" si="0">$L$11/$K14</f>
        <v>220</v>
      </c>
      <c r="M14" s="43">
        <f>$S$11*$K14</f>
        <v>0</v>
      </c>
      <c r="N14" s="44"/>
      <c r="O14" s="44"/>
      <c r="P14" s="44"/>
      <c r="Q14" s="44"/>
      <c r="R14" s="44"/>
      <c r="S14" s="37"/>
      <c r="T14" s="37"/>
    </row>
    <row r="15" spans="2:20" ht="20.100000000000001" customHeight="1">
      <c r="I15" s="39">
        <v>2</v>
      </c>
      <c r="J15" s="42">
        <f t="shared" ref="J15:J23" si="1">$I15/($I15+$J$11)</f>
        <v>0.16666666666666666</v>
      </c>
      <c r="K15" s="42">
        <f t="shared" ref="K15:K23" si="2">1-$J15</f>
        <v>0.83333333333333337</v>
      </c>
      <c r="L15" s="39">
        <f t="shared" si="0"/>
        <v>240</v>
      </c>
      <c r="M15" s="43">
        <f>$S$11*$K15</f>
        <v>0</v>
      </c>
      <c r="N15" s="44"/>
      <c r="O15" s="44"/>
      <c r="P15" s="44"/>
      <c r="Q15" s="44"/>
      <c r="R15" s="44"/>
      <c r="S15" s="37"/>
      <c r="T15" s="37"/>
    </row>
    <row r="16" spans="2:20" ht="20.100000000000001" customHeight="1">
      <c r="I16" s="39">
        <v>3</v>
      </c>
      <c r="J16" s="42">
        <f t="shared" si="1"/>
        <v>0.23076923076923078</v>
      </c>
      <c r="K16" s="42">
        <f t="shared" si="2"/>
        <v>0.76923076923076916</v>
      </c>
      <c r="L16" s="39">
        <f t="shared" si="0"/>
        <v>260</v>
      </c>
      <c r="M16" s="43">
        <f t="shared" ref="M16:M23" si="3">$S$11*$K16</f>
        <v>0</v>
      </c>
      <c r="N16" s="44"/>
      <c r="O16" s="44"/>
      <c r="P16" s="44"/>
      <c r="Q16" s="44"/>
      <c r="R16" s="44"/>
      <c r="S16" s="37"/>
      <c r="T16" s="37"/>
    </row>
    <row r="17" spans="9:20" ht="20.100000000000001" customHeight="1">
      <c r="I17" s="39">
        <v>4</v>
      </c>
      <c r="J17" s="42">
        <f t="shared" si="1"/>
        <v>0.2857142857142857</v>
      </c>
      <c r="K17" s="42">
        <f t="shared" si="2"/>
        <v>0.7142857142857143</v>
      </c>
      <c r="L17" s="39">
        <f t="shared" si="0"/>
        <v>280</v>
      </c>
      <c r="M17" s="43">
        <f t="shared" si="3"/>
        <v>0</v>
      </c>
      <c r="N17" s="44"/>
      <c r="O17" s="44"/>
      <c r="P17" s="44"/>
      <c r="Q17" s="44"/>
      <c r="R17" s="44"/>
      <c r="S17" s="37"/>
      <c r="T17" s="37"/>
    </row>
    <row r="18" spans="9:20" ht="20.100000000000001" customHeight="1">
      <c r="I18" s="39">
        <v>5</v>
      </c>
      <c r="J18" s="42">
        <f t="shared" si="1"/>
        <v>0.33333333333333331</v>
      </c>
      <c r="K18" s="42">
        <f t="shared" si="2"/>
        <v>0.66666666666666674</v>
      </c>
      <c r="L18" s="39">
        <f t="shared" si="0"/>
        <v>299.99999999999994</v>
      </c>
      <c r="M18" s="43">
        <f t="shared" si="3"/>
        <v>0</v>
      </c>
      <c r="N18" s="44"/>
      <c r="O18" s="44"/>
      <c r="P18" s="44"/>
      <c r="Q18" s="44"/>
      <c r="R18" s="44"/>
      <c r="S18" s="37"/>
      <c r="T18" s="37"/>
    </row>
    <row r="19" spans="9:20" ht="20.100000000000001" customHeight="1">
      <c r="I19" s="39">
        <v>6</v>
      </c>
      <c r="J19" s="42">
        <f>$I19/($I19+$J$11)</f>
        <v>0.375</v>
      </c>
      <c r="K19" s="42">
        <f>1-$J19</f>
        <v>0.625</v>
      </c>
      <c r="L19" s="39">
        <f t="shared" si="0"/>
        <v>320</v>
      </c>
      <c r="M19" s="43">
        <f t="shared" si="3"/>
        <v>0</v>
      </c>
      <c r="N19" s="44"/>
      <c r="O19" s="44"/>
      <c r="P19" s="44"/>
      <c r="Q19" s="44"/>
      <c r="R19" s="44"/>
      <c r="S19" s="37"/>
      <c r="T19" s="37"/>
    </row>
    <row r="20" spans="9:20" ht="20.100000000000001" customHeight="1">
      <c r="I20" s="39">
        <v>7</v>
      </c>
      <c r="J20" s="42">
        <f t="shared" si="1"/>
        <v>0.41176470588235292</v>
      </c>
      <c r="K20" s="42">
        <f t="shared" si="2"/>
        <v>0.58823529411764708</v>
      </c>
      <c r="L20" s="39">
        <f t="shared" si="0"/>
        <v>340</v>
      </c>
      <c r="M20" s="43">
        <f t="shared" si="3"/>
        <v>0</v>
      </c>
      <c r="N20" s="44"/>
      <c r="O20" s="44"/>
      <c r="P20" s="44"/>
      <c r="Q20" s="44"/>
      <c r="R20" s="44"/>
      <c r="S20" s="37"/>
      <c r="T20" s="37"/>
    </row>
    <row r="21" spans="9:20" ht="20.100000000000001" customHeight="1">
      <c r="I21" s="39">
        <v>8</v>
      </c>
      <c r="J21" s="42">
        <f t="shared" si="1"/>
        <v>0.44444444444444442</v>
      </c>
      <c r="K21" s="42">
        <f t="shared" si="2"/>
        <v>0.55555555555555558</v>
      </c>
      <c r="L21" s="39">
        <f t="shared" si="0"/>
        <v>360</v>
      </c>
      <c r="M21" s="43">
        <f t="shared" si="3"/>
        <v>0</v>
      </c>
      <c r="N21" s="44"/>
      <c r="O21" s="44"/>
      <c r="P21" s="44"/>
      <c r="Q21" s="44"/>
      <c r="R21" s="44"/>
      <c r="S21" s="37"/>
      <c r="T21" s="37"/>
    </row>
    <row r="22" spans="9:20" ht="20.100000000000001" customHeight="1">
      <c r="I22" s="39">
        <v>9</v>
      </c>
      <c r="J22" s="42">
        <f t="shared" si="1"/>
        <v>0.47368421052631576</v>
      </c>
      <c r="K22" s="42">
        <f t="shared" si="2"/>
        <v>0.52631578947368429</v>
      </c>
      <c r="L22" s="39">
        <f t="shared" si="0"/>
        <v>379.99999999999994</v>
      </c>
      <c r="M22" s="43">
        <f t="shared" si="3"/>
        <v>0</v>
      </c>
      <c r="N22" s="44"/>
      <c r="O22" s="44"/>
      <c r="P22" s="44"/>
      <c r="Q22" s="44"/>
      <c r="R22" s="44"/>
      <c r="S22" s="37"/>
      <c r="T22" s="37"/>
    </row>
    <row r="23" spans="9:20" ht="20.100000000000001" customHeight="1">
      <c r="I23" s="39">
        <v>10</v>
      </c>
      <c r="J23" s="42">
        <f t="shared" si="1"/>
        <v>0.5</v>
      </c>
      <c r="K23" s="42">
        <f t="shared" si="2"/>
        <v>0.5</v>
      </c>
      <c r="L23" s="39">
        <f t="shared" si="0"/>
        <v>400</v>
      </c>
      <c r="M23" s="43">
        <f t="shared" si="3"/>
        <v>0</v>
      </c>
      <c r="N23" s="44"/>
      <c r="O23" s="44"/>
      <c r="P23" s="44"/>
      <c r="Q23" s="44"/>
      <c r="R23" s="44"/>
      <c r="S23" s="37"/>
      <c r="T23" s="37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9"/>
  <sheetViews>
    <sheetView zoomScale="70" zoomScaleNormal="70" workbookViewId="0">
      <selection activeCell="G40" sqref="G40"/>
    </sheetView>
  </sheetViews>
  <sheetFormatPr defaultRowHeight="16.5"/>
  <cols>
    <col min="1" max="1" width="2.625" style="35" customWidth="1"/>
    <col min="2" max="2" width="20.125" style="35" bestFit="1" customWidth="1"/>
    <col min="3" max="7" width="15.625" style="35" customWidth="1"/>
    <col min="8" max="8" width="19.25" style="35" bestFit="1" customWidth="1"/>
    <col min="9" max="9" width="19.875" style="35" bestFit="1" customWidth="1"/>
    <col min="10" max="10" width="18.375" style="35" bestFit="1" customWidth="1"/>
    <col min="11" max="14" width="15.625" style="35" customWidth="1"/>
    <col min="15" max="15" width="18.375" style="35" bestFit="1" customWidth="1"/>
    <col min="16" max="16" width="20.375" style="35" bestFit="1" customWidth="1"/>
    <col min="17" max="16384" width="9" style="35"/>
  </cols>
  <sheetData>
    <row r="1" spans="2:16" ht="15" customHeight="1" thickBot="1"/>
    <row r="2" spans="2:16" ht="36.75" customHeight="1" thickBot="1">
      <c r="B2" s="71" t="s">
        <v>110</v>
      </c>
      <c r="C2" s="72"/>
      <c r="D2" s="73"/>
    </row>
    <row r="3" spans="2:16" ht="15" customHeight="1"/>
    <row r="4" spans="2:16" ht="25.5" customHeight="1">
      <c r="B4" s="27" t="s">
        <v>47</v>
      </c>
      <c r="C4" s="27" t="s">
        <v>46</v>
      </c>
      <c r="D4" s="27" t="s">
        <v>1</v>
      </c>
      <c r="E4" s="27" t="s">
        <v>10</v>
      </c>
      <c r="F4" s="27" t="s">
        <v>35</v>
      </c>
      <c r="G4" s="27" t="s">
        <v>36</v>
      </c>
      <c r="H4" s="27" t="s">
        <v>11</v>
      </c>
      <c r="I4" s="27" t="s">
        <v>73</v>
      </c>
      <c r="J4" s="27" t="s">
        <v>148</v>
      </c>
      <c r="K4" s="27" t="s">
        <v>34</v>
      </c>
      <c r="L4" s="27" t="s">
        <v>104</v>
      </c>
      <c r="M4" s="27" t="s">
        <v>114</v>
      </c>
      <c r="N4" s="27" t="s">
        <v>113</v>
      </c>
      <c r="O4" s="27" t="s">
        <v>98</v>
      </c>
      <c r="P4" s="27" t="s">
        <v>101</v>
      </c>
    </row>
    <row r="5" spans="2:16" ht="20.100000000000001" customHeight="1">
      <c r="B5" s="31" t="s">
        <v>49</v>
      </c>
      <c r="C5" s="31" t="s">
        <v>48</v>
      </c>
      <c r="D5" s="31" t="s">
        <v>13</v>
      </c>
      <c r="E5" s="31" t="s">
        <v>37</v>
      </c>
      <c r="F5" s="31" t="s">
        <v>39</v>
      </c>
      <c r="G5" s="31" t="s">
        <v>40</v>
      </c>
      <c r="H5" s="31" t="s">
        <v>41</v>
      </c>
      <c r="I5" s="31" t="s">
        <v>42</v>
      </c>
      <c r="J5" s="31" t="s">
        <v>149</v>
      </c>
      <c r="K5" s="31" t="s">
        <v>45</v>
      </c>
      <c r="L5" s="31" t="s">
        <v>105</v>
      </c>
      <c r="M5" s="31" t="s">
        <v>115</v>
      </c>
      <c r="N5" s="31" t="s">
        <v>43</v>
      </c>
      <c r="O5" s="31" t="s">
        <v>100</v>
      </c>
      <c r="P5" s="31" t="s">
        <v>103</v>
      </c>
    </row>
    <row r="6" spans="2:16" ht="19.5" customHeight="1">
      <c r="B6" s="31" t="s">
        <v>24</v>
      </c>
      <c r="C6" s="31" t="s">
        <v>24</v>
      </c>
      <c r="D6" s="31" t="s">
        <v>23</v>
      </c>
      <c r="E6" s="31" t="s">
        <v>38</v>
      </c>
      <c r="F6" s="31" t="s">
        <v>38</v>
      </c>
      <c r="G6" s="31" t="s">
        <v>38</v>
      </c>
      <c r="H6" s="31" t="s">
        <v>44</v>
      </c>
      <c r="I6" s="31" t="s">
        <v>33</v>
      </c>
      <c r="J6" s="31" t="s">
        <v>33</v>
      </c>
      <c r="K6" s="31" t="s">
        <v>33</v>
      </c>
      <c r="L6" s="31" t="s">
        <v>33</v>
      </c>
      <c r="M6" s="31" t="s">
        <v>33</v>
      </c>
      <c r="N6" s="31" t="s">
        <v>33</v>
      </c>
      <c r="O6" s="31" t="s">
        <v>99</v>
      </c>
      <c r="P6" s="31" t="s">
        <v>99</v>
      </c>
    </row>
    <row r="7" spans="2:16" ht="20.100000000000001" customHeight="1">
      <c r="B7" s="47" t="s">
        <v>208</v>
      </c>
      <c r="C7" s="47" t="s">
        <v>207</v>
      </c>
      <c r="D7" s="47" t="s">
        <v>106</v>
      </c>
      <c r="E7" s="47">
        <v>3060101</v>
      </c>
      <c r="F7" s="47">
        <v>2</v>
      </c>
      <c r="G7" s="47">
        <v>1</v>
      </c>
      <c r="H7" s="47">
        <v>15</v>
      </c>
      <c r="I7" s="48">
        <v>10</v>
      </c>
      <c r="J7" s="47">
        <v>20</v>
      </c>
      <c r="K7" s="47">
        <v>8</v>
      </c>
      <c r="L7" s="47">
        <v>5</v>
      </c>
      <c r="M7" s="47">
        <v>0</v>
      </c>
      <c r="N7" s="47">
        <v>2</v>
      </c>
      <c r="O7" s="49" t="b">
        <v>0</v>
      </c>
      <c r="P7" s="49" t="b">
        <v>0</v>
      </c>
    </row>
    <row r="8" spans="2:16" ht="19.5" customHeight="1">
      <c r="B8" s="33" t="s">
        <v>157</v>
      </c>
      <c r="C8" s="33" t="s">
        <v>108</v>
      </c>
      <c r="D8" s="33" t="s">
        <v>106</v>
      </c>
      <c r="E8" s="47">
        <v>3060102</v>
      </c>
      <c r="F8" s="33">
        <v>2</v>
      </c>
      <c r="G8" s="33">
        <v>1</v>
      </c>
      <c r="H8" s="33">
        <v>10</v>
      </c>
      <c r="I8" s="47">
        <v>8</v>
      </c>
      <c r="J8" s="47">
        <v>15</v>
      </c>
      <c r="K8" s="47">
        <v>10</v>
      </c>
      <c r="L8" s="33">
        <v>3</v>
      </c>
      <c r="M8" s="33">
        <v>0</v>
      </c>
      <c r="N8" s="33">
        <v>1</v>
      </c>
      <c r="O8" s="33" t="b">
        <v>0</v>
      </c>
      <c r="P8" s="33" t="b">
        <v>1</v>
      </c>
    </row>
    <row r="9" spans="2:16" s="30" customFormat="1" ht="20.100000000000001" customHeight="1"/>
  </sheetData>
  <mergeCells count="1">
    <mergeCell ref="B2:D2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EFA3-3B2B-410A-A9E7-28E03D3F077B}">
  <dimension ref="B1:Q14"/>
  <sheetViews>
    <sheetView zoomScale="70" zoomScaleNormal="70" workbookViewId="0">
      <selection activeCell="M24" sqref="M24"/>
    </sheetView>
  </sheetViews>
  <sheetFormatPr defaultRowHeight="16.5"/>
  <cols>
    <col min="1" max="1" width="3.125" style="29" customWidth="1"/>
    <col min="2" max="2" width="18.375" style="29" bestFit="1" customWidth="1"/>
    <col min="3" max="3" width="20.5" style="29" bestFit="1" customWidth="1"/>
    <col min="4" max="4" width="13.125" style="29" customWidth="1"/>
    <col min="5" max="5" width="9.625" style="29" bestFit="1" customWidth="1"/>
    <col min="6" max="6" width="10" style="29" bestFit="1" customWidth="1"/>
    <col min="7" max="7" width="13.125" style="29" bestFit="1" customWidth="1"/>
    <col min="8" max="8" width="12.625" style="29" bestFit="1" customWidth="1"/>
    <col min="9" max="9" width="21" style="29" bestFit="1" customWidth="1"/>
    <col min="10" max="10" width="21" style="29" customWidth="1"/>
    <col min="11" max="11" width="9.375" style="29" bestFit="1" customWidth="1"/>
    <col min="12" max="12" width="8.375" style="29" bestFit="1" customWidth="1"/>
    <col min="13" max="13" width="14.625" style="29" bestFit="1" customWidth="1"/>
    <col min="14" max="14" width="17.875" style="29" bestFit="1" customWidth="1"/>
    <col min="15" max="15" width="14" style="29" customWidth="1"/>
    <col min="16" max="16" width="19.625" style="29" bestFit="1" customWidth="1"/>
    <col min="17" max="17" width="21.625" style="29" bestFit="1" customWidth="1"/>
    <col min="18" max="16384" width="9" style="29"/>
  </cols>
  <sheetData>
    <row r="1" spans="2:17" ht="17.25" thickBot="1"/>
    <row r="2" spans="2:17" ht="27" thickBot="1">
      <c r="B2" s="71" t="s">
        <v>206</v>
      </c>
      <c r="C2" s="72"/>
      <c r="D2" s="73"/>
    </row>
    <row r="4" spans="2:17">
      <c r="B4" s="27" t="s">
        <v>47</v>
      </c>
      <c r="C4" s="27" t="s">
        <v>46</v>
      </c>
      <c r="D4" s="27" t="s">
        <v>1</v>
      </c>
      <c r="E4" s="27" t="s">
        <v>10</v>
      </c>
      <c r="F4" s="27" t="s">
        <v>35</v>
      </c>
      <c r="G4" s="27" t="s">
        <v>36</v>
      </c>
      <c r="H4" s="27" t="s">
        <v>193</v>
      </c>
      <c r="I4" s="27" t="s">
        <v>188</v>
      </c>
      <c r="J4" s="27" t="s">
        <v>11</v>
      </c>
      <c r="K4" s="27" t="s">
        <v>73</v>
      </c>
      <c r="L4" s="27" t="s">
        <v>148</v>
      </c>
      <c r="M4" s="27" t="s">
        <v>104</v>
      </c>
      <c r="N4" s="27" t="s">
        <v>114</v>
      </c>
      <c r="O4" s="27" t="s">
        <v>113</v>
      </c>
      <c r="P4" s="27" t="s">
        <v>98</v>
      </c>
      <c r="Q4" s="27" t="s">
        <v>101</v>
      </c>
    </row>
    <row r="5" spans="2:17">
      <c r="B5" s="31" t="s">
        <v>49</v>
      </c>
      <c r="C5" s="31" t="s">
        <v>48</v>
      </c>
      <c r="D5" s="31" t="s">
        <v>13</v>
      </c>
      <c r="E5" s="31" t="s">
        <v>37</v>
      </c>
      <c r="F5" s="31" t="s">
        <v>39</v>
      </c>
      <c r="G5" s="31" t="s">
        <v>40</v>
      </c>
      <c r="H5" s="31" t="s">
        <v>187</v>
      </c>
      <c r="I5" s="31" t="s">
        <v>189</v>
      </c>
      <c r="J5" s="31" t="s">
        <v>41</v>
      </c>
      <c r="K5" s="31" t="s">
        <v>42</v>
      </c>
      <c r="L5" s="31" t="s">
        <v>149</v>
      </c>
      <c r="M5" s="31" t="s">
        <v>105</v>
      </c>
      <c r="N5" s="31" t="s">
        <v>115</v>
      </c>
      <c r="O5" s="31" t="s">
        <v>43</v>
      </c>
      <c r="P5" s="31" t="s">
        <v>100</v>
      </c>
      <c r="Q5" s="31" t="s">
        <v>103</v>
      </c>
    </row>
    <row r="6" spans="2:17">
      <c r="B6" s="31" t="s">
        <v>24</v>
      </c>
      <c r="C6" s="31" t="s">
        <v>24</v>
      </c>
      <c r="D6" s="31" t="s">
        <v>23</v>
      </c>
      <c r="E6" s="31" t="s">
        <v>23</v>
      </c>
      <c r="F6" s="31" t="s">
        <v>23</v>
      </c>
      <c r="G6" s="31" t="s">
        <v>23</v>
      </c>
      <c r="H6" s="31" t="s">
        <v>24</v>
      </c>
      <c r="I6" s="31" t="s">
        <v>23</v>
      </c>
      <c r="J6" s="31" t="s">
        <v>33</v>
      </c>
      <c r="K6" s="31" t="s">
        <v>33</v>
      </c>
      <c r="L6" s="31" t="s">
        <v>33</v>
      </c>
      <c r="M6" s="31" t="s">
        <v>33</v>
      </c>
      <c r="N6" s="31" t="s">
        <v>33</v>
      </c>
      <c r="O6" s="31" t="s">
        <v>33</v>
      </c>
      <c r="P6" s="31" t="s">
        <v>99</v>
      </c>
      <c r="Q6" s="31" t="s">
        <v>99</v>
      </c>
    </row>
    <row r="7" spans="2:17">
      <c r="B7" s="33" t="s">
        <v>166</v>
      </c>
      <c r="C7" s="33" t="s">
        <v>158</v>
      </c>
      <c r="D7" s="33" t="s">
        <v>21</v>
      </c>
      <c r="E7" s="47">
        <v>3010101</v>
      </c>
      <c r="F7" s="33">
        <v>2</v>
      </c>
      <c r="G7" s="33">
        <v>1</v>
      </c>
      <c r="H7" s="33">
        <v>0</v>
      </c>
      <c r="I7" s="33">
        <v>0</v>
      </c>
      <c r="J7" s="47">
        <v>5</v>
      </c>
      <c r="K7" s="47">
        <v>3</v>
      </c>
      <c r="L7" s="47">
        <v>5</v>
      </c>
      <c r="M7" s="33">
        <v>2</v>
      </c>
      <c r="N7" s="33">
        <v>0</v>
      </c>
      <c r="O7" s="33">
        <v>1</v>
      </c>
      <c r="P7" s="26" t="b">
        <v>0</v>
      </c>
      <c r="Q7" s="26" t="b">
        <v>0</v>
      </c>
    </row>
    <row r="8" spans="2:17">
      <c r="B8" s="33" t="s">
        <v>168</v>
      </c>
      <c r="C8" s="33" t="s">
        <v>159</v>
      </c>
      <c r="D8" s="33" t="s">
        <v>21</v>
      </c>
      <c r="E8" s="47">
        <v>3010102</v>
      </c>
      <c r="F8" s="33">
        <v>2</v>
      </c>
      <c r="G8" s="33">
        <v>1</v>
      </c>
      <c r="H8" s="33">
        <v>0</v>
      </c>
      <c r="I8" s="46">
        <v>0</v>
      </c>
      <c r="J8" s="48">
        <v>5</v>
      </c>
      <c r="K8" s="47">
        <v>3</v>
      </c>
      <c r="L8" s="47">
        <v>5</v>
      </c>
      <c r="M8" s="33">
        <v>2</v>
      </c>
      <c r="N8" s="33">
        <v>0</v>
      </c>
      <c r="O8" s="33">
        <v>1</v>
      </c>
      <c r="P8" s="26" t="b">
        <v>0</v>
      </c>
      <c r="Q8" s="26" t="b">
        <v>0</v>
      </c>
    </row>
    <row r="9" spans="2:17">
      <c r="B9" s="33" t="s">
        <v>166</v>
      </c>
      <c r="C9" s="33" t="s">
        <v>158</v>
      </c>
      <c r="D9" s="33" t="s">
        <v>106</v>
      </c>
      <c r="E9" s="47">
        <v>3060201</v>
      </c>
      <c r="F9" s="33">
        <v>2</v>
      </c>
      <c r="G9" s="33">
        <v>1</v>
      </c>
      <c r="H9" s="33" t="s">
        <v>184</v>
      </c>
      <c r="I9" s="33">
        <v>1</v>
      </c>
      <c r="J9" s="47">
        <v>5</v>
      </c>
      <c r="K9" s="47">
        <v>5</v>
      </c>
      <c r="L9" s="47">
        <v>10</v>
      </c>
      <c r="M9" s="33">
        <v>2</v>
      </c>
      <c r="N9" s="33">
        <v>0</v>
      </c>
      <c r="O9" s="33">
        <v>1</v>
      </c>
      <c r="P9" s="26" t="b">
        <v>0</v>
      </c>
      <c r="Q9" s="26" t="b">
        <v>0</v>
      </c>
    </row>
    <row r="10" spans="2:17">
      <c r="B10" s="33" t="s">
        <v>168</v>
      </c>
      <c r="C10" s="33" t="s">
        <v>159</v>
      </c>
      <c r="D10" s="33" t="s">
        <v>106</v>
      </c>
      <c r="E10" s="47">
        <v>3060202</v>
      </c>
      <c r="F10" s="33">
        <v>2</v>
      </c>
      <c r="G10" s="33">
        <v>1</v>
      </c>
      <c r="H10" s="33" t="s">
        <v>191</v>
      </c>
      <c r="I10" s="34" t="s">
        <v>192</v>
      </c>
      <c r="J10" s="48">
        <v>5</v>
      </c>
      <c r="K10" s="47">
        <v>5</v>
      </c>
      <c r="L10" s="47">
        <v>10</v>
      </c>
      <c r="M10" s="33">
        <v>2</v>
      </c>
      <c r="N10" s="33">
        <v>0</v>
      </c>
      <c r="O10" s="33">
        <v>1</v>
      </c>
      <c r="P10" s="26" t="b">
        <v>0</v>
      </c>
      <c r="Q10" s="26" t="b">
        <v>0</v>
      </c>
    </row>
    <row r="11" spans="2:17">
      <c r="B11" s="33" t="s">
        <v>167</v>
      </c>
      <c r="C11" s="33" t="s">
        <v>160</v>
      </c>
      <c r="D11" s="33" t="s">
        <v>106</v>
      </c>
      <c r="E11" s="47">
        <v>3060203</v>
      </c>
      <c r="F11" s="33">
        <v>2</v>
      </c>
      <c r="G11" s="33">
        <v>1</v>
      </c>
      <c r="H11" s="33" t="s">
        <v>184</v>
      </c>
      <c r="I11" s="33">
        <v>3</v>
      </c>
      <c r="J11" s="47">
        <v>5</v>
      </c>
      <c r="K11" s="47">
        <v>5</v>
      </c>
      <c r="L11" s="47">
        <v>10</v>
      </c>
      <c r="M11" s="33">
        <v>2</v>
      </c>
      <c r="N11" s="33">
        <v>0</v>
      </c>
      <c r="O11" s="33">
        <v>1</v>
      </c>
      <c r="P11" s="26" t="b">
        <v>0</v>
      </c>
      <c r="Q11" s="26" t="b">
        <v>0</v>
      </c>
    </row>
    <row r="12" spans="2:17">
      <c r="B12" s="33" t="s">
        <v>164</v>
      </c>
      <c r="C12" s="33" t="s">
        <v>161</v>
      </c>
      <c r="D12" s="33" t="s">
        <v>106</v>
      </c>
      <c r="E12" s="47">
        <v>3060204</v>
      </c>
      <c r="F12" s="33">
        <v>2</v>
      </c>
      <c r="G12" s="33">
        <v>1</v>
      </c>
      <c r="H12" s="33" t="s">
        <v>185</v>
      </c>
      <c r="I12" s="33">
        <v>2</v>
      </c>
      <c r="J12" s="47">
        <v>5</v>
      </c>
      <c r="K12" s="47">
        <v>5</v>
      </c>
      <c r="L12" s="47">
        <v>10</v>
      </c>
      <c r="M12" s="33">
        <v>2</v>
      </c>
      <c r="N12" s="33">
        <v>0</v>
      </c>
      <c r="O12" s="33">
        <v>1</v>
      </c>
      <c r="P12" s="26" t="b">
        <v>0</v>
      </c>
      <c r="Q12" s="26" t="b">
        <v>0</v>
      </c>
    </row>
    <row r="13" spans="2:17">
      <c r="B13" s="33" t="s">
        <v>169</v>
      </c>
      <c r="C13" s="33" t="s">
        <v>162</v>
      </c>
      <c r="D13" s="33" t="s">
        <v>106</v>
      </c>
      <c r="E13" s="47">
        <v>3060205</v>
      </c>
      <c r="F13" s="33">
        <v>2</v>
      </c>
      <c r="G13" s="33">
        <v>1</v>
      </c>
      <c r="H13" s="33" t="s">
        <v>186</v>
      </c>
      <c r="I13" s="33" t="s">
        <v>190</v>
      </c>
      <c r="J13" s="47">
        <v>5</v>
      </c>
      <c r="K13" s="47">
        <v>5</v>
      </c>
      <c r="L13" s="47">
        <v>10</v>
      </c>
      <c r="M13" s="33">
        <v>2</v>
      </c>
      <c r="N13" s="33">
        <v>0</v>
      </c>
      <c r="O13" s="33">
        <v>1</v>
      </c>
      <c r="P13" s="26" t="b">
        <v>0</v>
      </c>
      <c r="Q13" s="26" t="b">
        <v>0</v>
      </c>
    </row>
    <row r="14" spans="2:17">
      <c r="B14" s="33" t="s">
        <v>165</v>
      </c>
      <c r="C14" s="33" t="s">
        <v>163</v>
      </c>
      <c r="D14" s="33" t="s">
        <v>106</v>
      </c>
      <c r="E14" s="47">
        <v>3060206</v>
      </c>
      <c r="F14" s="33">
        <v>2</v>
      </c>
      <c r="G14" s="33">
        <v>1</v>
      </c>
      <c r="H14" s="33" t="s">
        <v>186</v>
      </c>
      <c r="I14" s="33">
        <v>2</v>
      </c>
      <c r="J14" s="47">
        <v>5</v>
      </c>
      <c r="K14" s="47">
        <v>5</v>
      </c>
      <c r="L14" s="47">
        <v>10</v>
      </c>
      <c r="M14" s="33">
        <v>2</v>
      </c>
      <c r="N14" s="33">
        <v>0</v>
      </c>
      <c r="O14" s="33">
        <v>1</v>
      </c>
      <c r="P14" s="26" t="b">
        <v>0</v>
      </c>
      <c r="Q14" s="26" t="b">
        <v>0</v>
      </c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C9C7-3BC5-4778-B786-06B914A19D45}">
  <dimension ref="B1:R11"/>
  <sheetViews>
    <sheetView tabSelected="1" zoomScale="85" zoomScaleNormal="85" workbookViewId="0">
      <selection activeCell="I20" sqref="I20"/>
    </sheetView>
  </sheetViews>
  <sheetFormatPr defaultRowHeight="16.5"/>
  <cols>
    <col min="1" max="1" width="3.125" style="29" customWidth="1"/>
    <col min="2" max="2" width="15.875" style="29" bestFit="1" customWidth="1"/>
    <col min="3" max="4" width="17.25" style="29" bestFit="1" customWidth="1"/>
    <col min="5" max="5" width="12.125" style="29" bestFit="1" customWidth="1"/>
    <col min="6" max="6" width="11.25" style="29" bestFit="1" customWidth="1"/>
    <col min="7" max="7" width="13.75" style="29" bestFit="1" customWidth="1"/>
    <col min="8" max="8" width="12.125" style="29" bestFit="1" customWidth="1"/>
    <col min="9" max="9" width="19.875" style="29" bestFit="1" customWidth="1"/>
    <col min="10" max="11" width="9" style="29"/>
    <col min="12" max="12" width="13.875" style="29" bestFit="1" customWidth="1"/>
    <col min="13" max="13" width="17.75" style="29" bestFit="1" customWidth="1"/>
    <col min="14" max="14" width="14" style="29" bestFit="1" customWidth="1"/>
    <col min="15" max="15" width="18.375" style="29" bestFit="1" customWidth="1"/>
    <col min="16" max="16" width="20.375" style="29" bestFit="1" customWidth="1"/>
    <col min="17" max="17" width="15.25" style="29" bestFit="1" customWidth="1"/>
    <col min="18" max="18" width="17.75" style="29" bestFit="1" customWidth="1"/>
    <col min="19" max="16384" width="9" style="29"/>
  </cols>
  <sheetData>
    <row r="1" spans="2:18" ht="17.25" thickBot="1"/>
    <row r="2" spans="2:18" ht="27" thickBot="1">
      <c r="B2" s="71" t="s">
        <v>201</v>
      </c>
      <c r="C2" s="74"/>
      <c r="D2" s="75"/>
    </row>
    <row r="4" spans="2:18">
      <c r="B4" s="27" t="s">
        <v>46</v>
      </c>
      <c r="C4" s="27" t="s">
        <v>47</v>
      </c>
      <c r="D4" s="27" t="s">
        <v>1</v>
      </c>
      <c r="E4" s="28" t="s">
        <v>183</v>
      </c>
      <c r="F4" s="28" t="s">
        <v>176</v>
      </c>
      <c r="G4" s="28" t="s">
        <v>177</v>
      </c>
      <c r="H4" s="28" t="s">
        <v>178</v>
      </c>
      <c r="I4" s="27" t="s">
        <v>11</v>
      </c>
      <c r="L4" s="30"/>
      <c r="M4" s="30"/>
      <c r="N4" s="30"/>
      <c r="O4" s="30"/>
      <c r="P4" s="30"/>
      <c r="Q4" s="30"/>
      <c r="R4" s="30"/>
    </row>
    <row r="5" spans="2:18">
      <c r="B5" s="31" t="s">
        <v>48</v>
      </c>
      <c r="C5" s="31" t="s">
        <v>49</v>
      </c>
      <c r="D5" s="31" t="s">
        <v>13</v>
      </c>
      <c r="E5" s="32" t="s">
        <v>187</v>
      </c>
      <c r="F5" s="32" t="s">
        <v>179</v>
      </c>
      <c r="G5" s="32" t="s">
        <v>180</v>
      </c>
      <c r="H5" s="32" t="s">
        <v>181</v>
      </c>
      <c r="I5" s="31" t="s">
        <v>41</v>
      </c>
      <c r="L5" s="30"/>
      <c r="M5" s="30"/>
      <c r="N5" s="30"/>
      <c r="O5" s="30"/>
      <c r="P5" s="30"/>
      <c r="Q5" s="30"/>
      <c r="R5" s="30"/>
    </row>
    <row r="6" spans="2:18">
      <c r="B6" s="31" t="s">
        <v>24</v>
      </c>
      <c r="C6" s="31" t="s">
        <v>24</v>
      </c>
      <c r="D6" s="31" t="s">
        <v>23</v>
      </c>
      <c r="E6" s="32" t="s">
        <v>24</v>
      </c>
      <c r="F6" s="32" t="s">
        <v>23</v>
      </c>
      <c r="G6" s="32" t="s">
        <v>23</v>
      </c>
      <c r="H6" s="32" t="s">
        <v>23</v>
      </c>
      <c r="I6" s="31" t="s">
        <v>33</v>
      </c>
      <c r="L6" s="30"/>
      <c r="M6" s="30"/>
      <c r="N6" s="30"/>
      <c r="O6" s="30"/>
      <c r="P6" s="30"/>
      <c r="Q6" s="30"/>
      <c r="R6" s="30"/>
    </row>
    <row r="7" spans="2:18">
      <c r="B7" s="33" t="s">
        <v>173</v>
      </c>
      <c r="C7" s="33" t="s">
        <v>170</v>
      </c>
      <c r="D7" s="33" t="s">
        <v>106</v>
      </c>
      <c r="E7" s="33" t="s">
        <v>203</v>
      </c>
      <c r="F7" s="47">
        <v>3060201</v>
      </c>
      <c r="G7" s="47">
        <v>3060202</v>
      </c>
      <c r="H7" s="47">
        <v>3060203</v>
      </c>
      <c r="I7" s="47">
        <v>5</v>
      </c>
      <c r="L7" s="30"/>
      <c r="M7" s="30"/>
      <c r="N7" s="30"/>
      <c r="O7" s="30"/>
      <c r="P7" s="30"/>
      <c r="Q7" s="30"/>
      <c r="R7" s="30"/>
    </row>
    <row r="8" spans="2:18">
      <c r="B8" s="33" t="s">
        <v>174</v>
      </c>
      <c r="C8" s="33" t="s">
        <v>171</v>
      </c>
      <c r="D8" s="33" t="s">
        <v>106</v>
      </c>
      <c r="E8" s="33" t="s">
        <v>204</v>
      </c>
      <c r="F8" s="47">
        <v>3060202</v>
      </c>
      <c r="G8" s="47">
        <v>3060204</v>
      </c>
      <c r="H8" s="47" t="s">
        <v>182</v>
      </c>
      <c r="I8" s="47">
        <v>5</v>
      </c>
      <c r="L8" s="30"/>
      <c r="M8" s="30"/>
      <c r="N8" s="30"/>
      <c r="O8" s="30"/>
      <c r="P8" s="30"/>
      <c r="Q8" s="30"/>
      <c r="R8" s="30"/>
    </row>
    <row r="9" spans="2:18">
      <c r="B9" s="33" t="s">
        <v>175</v>
      </c>
      <c r="C9" s="33" t="s">
        <v>172</v>
      </c>
      <c r="D9" s="33" t="s">
        <v>106</v>
      </c>
      <c r="E9" s="33" t="s">
        <v>205</v>
      </c>
      <c r="F9" s="47">
        <v>3060205</v>
      </c>
      <c r="G9" s="47">
        <v>3060205</v>
      </c>
      <c r="H9" s="47">
        <v>3060206</v>
      </c>
      <c r="I9" s="47">
        <v>5</v>
      </c>
      <c r="L9" s="30"/>
      <c r="M9" s="30"/>
      <c r="N9" s="30"/>
      <c r="O9" s="30"/>
      <c r="P9" s="30"/>
      <c r="Q9" s="30"/>
      <c r="R9" s="30"/>
    </row>
    <row r="10" spans="2:18">
      <c r="B10" s="30"/>
      <c r="C10" s="30"/>
      <c r="D10" s="30"/>
      <c r="E10" s="30"/>
      <c r="F10" s="30"/>
      <c r="G10" s="30"/>
      <c r="H10" s="30"/>
      <c r="I10" s="30"/>
      <c r="L10" s="30"/>
      <c r="M10" s="30"/>
      <c r="N10" s="30"/>
      <c r="O10" s="30"/>
      <c r="P10" s="30"/>
      <c r="Q10" s="30"/>
      <c r="R10" s="30"/>
    </row>
    <row r="11" spans="2:18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76" t="s">
        <v>116</v>
      </c>
      <c r="C2" s="77"/>
      <c r="D2" s="78"/>
      <c r="E2" s="13"/>
    </row>
    <row r="3" spans="2:5">
      <c r="B3" s="13"/>
      <c r="C3" s="13"/>
      <c r="D3" s="13"/>
      <c r="E3" s="13"/>
    </row>
    <row r="4" spans="2:5">
      <c r="B4" s="16" t="s">
        <v>118</v>
      </c>
      <c r="C4" s="16" t="s">
        <v>119</v>
      </c>
      <c r="D4" s="16" t="s">
        <v>121</v>
      </c>
      <c r="E4" s="16" t="s">
        <v>123</v>
      </c>
    </row>
    <row r="5" spans="2:5">
      <c r="B5" s="14" t="s">
        <v>117</v>
      </c>
      <c r="C5" s="14" t="s">
        <v>120</v>
      </c>
      <c r="D5" s="14" t="s">
        <v>122</v>
      </c>
      <c r="E5" s="14" t="s">
        <v>124</v>
      </c>
    </row>
    <row r="6" spans="2:5">
      <c r="B6" s="14" t="s">
        <v>23</v>
      </c>
      <c r="C6" s="14" t="s">
        <v>24</v>
      </c>
      <c r="D6" s="14" t="s">
        <v>24</v>
      </c>
      <c r="E6" s="14" t="s">
        <v>23</v>
      </c>
    </row>
    <row r="7" spans="2:5">
      <c r="B7" s="26"/>
      <c r="C7" s="26"/>
      <c r="D7" s="26"/>
      <c r="E7" s="26"/>
    </row>
    <row r="8" spans="2:5">
      <c r="B8" s="26"/>
      <c r="C8" s="26"/>
      <c r="D8" s="26"/>
      <c r="E8" s="26"/>
    </row>
    <row r="9" spans="2:5">
      <c r="B9" s="26"/>
      <c r="C9" s="26"/>
      <c r="D9" s="26"/>
      <c r="E9" s="26"/>
    </row>
    <row r="10" spans="2:5">
      <c r="B10" s="26"/>
      <c r="C10" s="26"/>
      <c r="D10" s="26"/>
      <c r="E10" s="26"/>
    </row>
    <row r="11" spans="2:5">
      <c r="B11" s="26"/>
      <c r="C11" s="26"/>
      <c r="D11" s="26"/>
      <c r="E11" s="26"/>
    </row>
    <row r="12" spans="2:5">
      <c r="B12" s="26"/>
      <c r="C12" s="26"/>
      <c r="D12" s="26"/>
      <c r="E12" s="26"/>
    </row>
    <row r="13" spans="2:5">
      <c r="B13" s="26"/>
      <c r="C13" s="26"/>
      <c r="D13" s="26"/>
      <c r="E13" s="26"/>
    </row>
    <row r="14" spans="2:5">
      <c r="B14" s="26"/>
      <c r="C14" s="26"/>
      <c r="D14" s="26"/>
      <c r="E14" s="26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범례통합</vt:lpstr>
      <vt:lpstr>Mon_AI</vt:lpstr>
      <vt:lpstr>Mon_Skill</vt:lpstr>
      <vt:lpstr>Mon_Normal_Atk</vt:lpstr>
      <vt:lpstr>Mon_Normal_Atk_Group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2022-09-22T11:08:17Z</dcterms:modified>
</cp:coreProperties>
</file>