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ongfangcai/Desktop/Stem Job 2026/Project/github_code_without_outcome/"/>
    </mc:Choice>
  </mc:AlternateContent>
  <xr:revisionPtr revIDLastSave="0" documentId="13_ncr:1_{5C101D57-8E17-A048-93DA-76E97CDCD930}" xr6:coauthVersionLast="47" xr6:coauthVersionMax="47" xr10:uidLastSave="{00000000-0000-0000-0000-000000000000}"/>
  <bookViews>
    <workbookView xWindow="-8780" yWindow="680" windowWidth="28800" windowHeight="16740" firstSheet="4" activeTab="15" xr2:uid="{00000000-000D-0000-FFFF-FFFF00000000}"/>
  </bookViews>
  <sheets>
    <sheet name="tbl1 Attrition" sheetId="2" r:id="rId1"/>
    <sheet name="tbl2_demo" sheetId="15" r:id="rId2"/>
    <sheet name="tbl3 Drug_Summary" sheetId="3" r:id="rId3"/>
    <sheet name="Distribution Index Drug Class" sheetId="4" state="hidden" r:id="rId4"/>
    <sheet name="Index date mono class" sheetId="5" state="hidden" r:id="rId5"/>
    <sheet name="Baseline Characteristics" sheetId="6" state="hidden" r:id="rId6"/>
    <sheet name="LOT summary" sheetId="7" state="hidden" r:id="rId7"/>
    <sheet name="LOT summary 0505" sheetId="8" state="hidden" r:id="rId8"/>
    <sheet name="lot_summary_entire" sheetId="9" state="hidden" r:id="rId9"/>
    <sheet name="lot_summary_recent5y" sheetId="10" state="hidden" r:id="rId10"/>
    <sheet name="Antidepressant_Treatment_spec" sheetId="11" state="hidden" r:id="rId11"/>
    <sheet name="tbl4_dist_Index_Drug_Class" sheetId="16" r:id="rId12"/>
    <sheet name="tbl5_Index date mono class" sheetId="19" r:id="rId13"/>
    <sheet name="tbl6 LOT summary" sheetId="20" r:id="rId14"/>
    <sheet name="tbl7_lot_recent5y(Oct.1)" sheetId="22" r:id="rId15"/>
    <sheet name="MDD Concept Mapping" sheetId="24" r:id="rId16"/>
    <sheet name="Antidepressants Mapping" sheetId="23" r:id="rId17"/>
    <sheet name="Antidepression Drugs" sheetId="12" r:id="rId18"/>
    <sheet name="CYP3A4 Mapping" sheetId="25" r:id="rId19"/>
    <sheet name=" CYP3A4-Strength-Notesoninter" sheetId="13" r:id="rId20"/>
  </sheets>
  <definedNames>
    <definedName name="_xlnm._FilterDatabase" localSheetId="5" hidden="1">'Baseline Characteristics'!$B$2:$N$2</definedName>
    <definedName name="_xlnm._FilterDatabase" localSheetId="3" hidden="1">'Distribution Index Drug Class'!$G$47:$J$47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qHySVjQ44TBYjurTR/ZvSqUWJDDUcQrVDxw3N+oE8Hs="/>
    </ext>
  </extLst>
</workbook>
</file>

<file path=xl/calcChain.xml><?xml version="1.0" encoding="utf-8"?>
<calcChain xmlns="http://schemas.openxmlformats.org/spreadsheetml/2006/main">
  <c r="F41" i="16" l="1"/>
  <c r="D31" i="19"/>
  <c r="D32" i="19"/>
  <c r="D33" i="19"/>
  <c r="D34" i="19"/>
  <c r="D35" i="19"/>
  <c r="D36" i="19"/>
  <c r="D30" i="19"/>
  <c r="C37" i="19"/>
  <c r="D7" i="19"/>
  <c r="D5" i="19"/>
  <c r="D6" i="19"/>
  <c r="O94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61" i="16"/>
  <c r="N94" i="16"/>
  <c r="J140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61" i="16"/>
  <c r="I140" i="16"/>
  <c r="E373" i="16"/>
  <c r="D373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61" i="16"/>
  <c r="E55" i="16"/>
  <c r="F37" i="16"/>
  <c r="F38" i="16"/>
  <c r="F39" i="16"/>
  <c r="F40" i="16"/>
  <c r="F36" i="16"/>
  <c r="E37" i="16"/>
  <c r="E38" i="16"/>
  <c r="E39" i="16"/>
  <c r="E40" i="16"/>
  <c r="E36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41" i="16"/>
  <c r="C55" i="16"/>
  <c r="C32" i="16"/>
  <c r="D31" i="16" s="1"/>
  <c r="C22" i="16"/>
  <c r="D17" i="16"/>
  <c r="D18" i="16"/>
  <c r="D19" i="16"/>
  <c r="D20" i="16"/>
  <c r="D21" i="16"/>
  <c r="D16" i="16"/>
  <c r="D29" i="15"/>
  <c r="D28" i="15"/>
  <c r="C34" i="15"/>
  <c r="C87" i="15"/>
  <c r="D46" i="15"/>
  <c r="D43" i="15"/>
  <c r="D44" i="15"/>
  <c r="D45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23" i="15"/>
  <c r="D24" i="15"/>
  <c r="D25" i="15"/>
  <c r="D26" i="15"/>
  <c r="D27" i="15"/>
  <c r="D30" i="15"/>
  <c r="D31" i="15"/>
  <c r="D32" i="15"/>
  <c r="D33" i="15"/>
  <c r="D17" i="15"/>
  <c r="D18" i="15"/>
  <c r="D19" i="15"/>
  <c r="D20" i="15"/>
  <c r="D10" i="15"/>
  <c r="D11" i="15"/>
  <c r="D12" i="15"/>
  <c r="D13" i="15"/>
  <c r="D14" i="15"/>
  <c r="D9" i="15"/>
  <c r="N27" i="3"/>
  <c r="N28" i="3"/>
  <c r="N29" i="3"/>
  <c r="N30" i="3"/>
  <c r="N31" i="3"/>
  <c r="N32" i="3"/>
  <c r="N33" i="3"/>
  <c r="N34" i="3"/>
  <c r="N35" i="3"/>
  <c r="N36" i="3"/>
  <c r="N37" i="3"/>
  <c r="N38" i="3"/>
  <c r="N26" i="3"/>
  <c r="I27" i="3"/>
  <c r="I28" i="3"/>
  <c r="I29" i="3"/>
  <c r="I30" i="3"/>
  <c r="I31" i="3"/>
  <c r="I32" i="3"/>
  <c r="I33" i="3"/>
  <c r="I34" i="3"/>
  <c r="I35" i="3"/>
  <c r="I36" i="3"/>
  <c r="I37" i="3"/>
  <c r="I38" i="3"/>
  <c r="I26" i="3"/>
  <c r="D27" i="3"/>
  <c r="D28" i="3"/>
  <c r="D29" i="3"/>
  <c r="D30" i="3"/>
  <c r="D31" i="3"/>
  <c r="D32" i="3"/>
  <c r="D33" i="3"/>
  <c r="D34" i="3"/>
  <c r="D35" i="3"/>
  <c r="D36" i="3"/>
  <c r="D37" i="3"/>
  <c r="D38" i="3"/>
  <c r="D26" i="3"/>
  <c r="I18" i="3"/>
  <c r="I17" i="3"/>
  <c r="I16" i="3"/>
  <c r="I15" i="3"/>
  <c r="I14" i="3"/>
  <c r="I13" i="3"/>
  <c r="I12" i="3"/>
  <c r="I11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I7" i="3"/>
  <c r="I8" i="3"/>
  <c r="I9" i="3"/>
  <c r="I10" i="3"/>
  <c r="I6" i="3"/>
  <c r="D7" i="3"/>
  <c r="D8" i="3"/>
  <c r="D9" i="3"/>
  <c r="D10" i="3"/>
  <c r="D11" i="3"/>
  <c r="D12" i="3"/>
  <c r="D13" i="3"/>
  <c r="D14" i="3"/>
  <c r="D15" i="3"/>
  <c r="D16" i="3"/>
  <c r="D17" i="3"/>
  <c r="D18" i="3"/>
  <c r="D6" i="3"/>
  <c r="D17" i="2"/>
  <c r="D8" i="2"/>
  <c r="D16" i="2"/>
  <c r="D15" i="2"/>
  <c r="D14" i="2"/>
  <c r="D7" i="2"/>
  <c r="D6" i="2"/>
  <c r="D34" i="9"/>
  <c r="Q120" i="7"/>
  <c r="R120" i="7" s="1"/>
  <c r="R119" i="7"/>
  <c r="R118" i="7"/>
  <c r="R117" i="7"/>
  <c r="R116" i="7"/>
  <c r="K116" i="7"/>
  <c r="R115" i="7"/>
  <c r="L115" i="7"/>
  <c r="R114" i="7"/>
  <c r="L114" i="7"/>
  <c r="R113" i="7"/>
  <c r="L113" i="7"/>
  <c r="E113" i="7"/>
  <c r="F113" i="7" s="1"/>
  <c r="R112" i="7"/>
  <c r="L112" i="7"/>
  <c r="R111" i="7"/>
  <c r="L111" i="7"/>
  <c r="F111" i="7"/>
  <c r="R110" i="7"/>
  <c r="L110" i="7"/>
  <c r="F110" i="7"/>
  <c r="R109" i="7"/>
  <c r="L109" i="7"/>
  <c r="F109" i="7"/>
  <c r="R108" i="7"/>
  <c r="L108" i="7"/>
  <c r="F108" i="7"/>
  <c r="R107" i="7"/>
  <c r="L107" i="7"/>
  <c r="F107" i="7"/>
  <c r="R106" i="7"/>
  <c r="L106" i="7"/>
  <c r="F106" i="7"/>
  <c r="R105" i="7"/>
  <c r="L105" i="7"/>
  <c r="F105" i="7"/>
  <c r="R104" i="7"/>
  <c r="L104" i="7"/>
  <c r="F104" i="7"/>
  <c r="R103" i="7"/>
  <c r="L103" i="7"/>
  <c r="F103" i="7"/>
  <c r="R102" i="7"/>
  <c r="L102" i="7"/>
  <c r="F102" i="7"/>
  <c r="R101" i="7"/>
  <c r="L101" i="7"/>
  <c r="F101" i="7"/>
  <c r="R100" i="7"/>
  <c r="L100" i="7"/>
  <c r="F100" i="7"/>
  <c r="X99" i="7"/>
  <c r="W99" i="7"/>
  <c r="X94" i="7" s="1"/>
  <c r="R99" i="7"/>
  <c r="L99" i="7"/>
  <c r="F99" i="7"/>
  <c r="R98" i="7"/>
  <c r="L98" i="7"/>
  <c r="F98" i="7"/>
  <c r="X97" i="7"/>
  <c r="R97" i="7"/>
  <c r="L97" i="7"/>
  <c r="F97" i="7"/>
  <c r="R96" i="7"/>
  <c r="L96" i="7"/>
  <c r="F96" i="7"/>
  <c r="X95" i="7"/>
  <c r="R95" i="7"/>
  <c r="L95" i="7"/>
  <c r="F95" i="7"/>
  <c r="R94" i="7"/>
  <c r="L94" i="7"/>
  <c r="F94" i="7"/>
  <c r="X93" i="7"/>
  <c r="R93" i="7"/>
  <c r="L93" i="7"/>
  <c r="F93" i="7"/>
  <c r="X92" i="7"/>
  <c r="R92" i="7"/>
  <c r="L92" i="7"/>
  <c r="F92" i="7"/>
  <c r="X91" i="7"/>
  <c r="R91" i="7"/>
  <c r="L91" i="7"/>
  <c r="F91" i="7"/>
  <c r="X90" i="7"/>
  <c r="R90" i="7"/>
  <c r="L90" i="7"/>
  <c r="F90" i="7"/>
  <c r="X89" i="7"/>
  <c r="R89" i="7"/>
  <c r="L89" i="7"/>
  <c r="F89" i="7"/>
  <c r="X88" i="7"/>
  <c r="R88" i="7"/>
  <c r="L88" i="7"/>
  <c r="F88" i="7"/>
  <c r="X87" i="7"/>
  <c r="R87" i="7"/>
  <c r="L87" i="7"/>
  <c r="F87" i="7"/>
  <c r="X86" i="7"/>
  <c r="R86" i="7"/>
  <c r="L86" i="7"/>
  <c r="F86" i="7"/>
  <c r="X85" i="7"/>
  <c r="R85" i="7"/>
  <c r="L85" i="7"/>
  <c r="F85" i="7"/>
  <c r="X84" i="7"/>
  <c r="R84" i="7"/>
  <c r="L84" i="7"/>
  <c r="F84" i="7"/>
  <c r="X83" i="7"/>
  <c r="R83" i="7"/>
  <c r="L83" i="7"/>
  <c r="F83" i="7"/>
  <c r="X82" i="7"/>
  <c r="R82" i="7"/>
  <c r="L82" i="7"/>
  <c r="F82" i="7"/>
  <c r="X81" i="7"/>
  <c r="R81" i="7"/>
  <c r="L81" i="7"/>
  <c r="F81" i="7"/>
  <c r="X80" i="7"/>
  <c r="R80" i="7"/>
  <c r="L80" i="7"/>
  <c r="F80" i="7"/>
  <c r="X79" i="7"/>
  <c r="R79" i="7"/>
  <c r="L79" i="7"/>
  <c r="F79" i="7"/>
  <c r="X78" i="7"/>
  <c r="R78" i="7"/>
  <c r="L78" i="7"/>
  <c r="F78" i="7"/>
  <c r="X77" i="7"/>
  <c r="R77" i="7"/>
  <c r="L77" i="7"/>
  <c r="F77" i="7"/>
  <c r="X76" i="7"/>
  <c r="R76" i="7"/>
  <c r="L76" i="7"/>
  <c r="F76" i="7"/>
  <c r="X75" i="7"/>
  <c r="R75" i="7"/>
  <c r="L75" i="7"/>
  <c r="F75" i="7"/>
  <c r="X74" i="7"/>
  <c r="R74" i="7"/>
  <c r="L74" i="7"/>
  <c r="F74" i="7"/>
  <c r="X73" i="7"/>
  <c r="R73" i="7"/>
  <c r="L73" i="7"/>
  <c r="F73" i="7"/>
  <c r="X72" i="7"/>
  <c r="R72" i="7"/>
  <c r="L72" i="7"/>
  <c r="F72" i="7"/>
  <c r="X71" i="7"/>
  <c r="R71" i="7"/>
  <c r="L71" i="7"/>
  <c r="F71" i="7"/>
  <c r="X70" i="7"/>
  <c r="R70" i="7"/>
  <c r="L70" i="7"/>
  <c r="F70" i="7"/>
  <c r="X69" i="7"/>
  <c r="R69" i="7"/>
  <c r="L69" i="7"/>
  <c r="F69" i="7"/>
  <c r="X68" i="7"/>
  <c r="R68" i="7"/>
  <c r="L68" i="7"/>
  <c r="F68" i="7"/>
  <c r="X67" i="7"/>
  <c r="R67" i="7"/>
  <c r="L67" i="7"/>
  <c r="F67" i="7"/>
  <c r="X66" i="7"/>
  <c r="R66" i="7"/>
  <c r="L66" i="7"/>
  <c r="F66" i="7"/>
  <c r="X65" i="7"/>
  <c r="R65" i="7"/>
  <c r="L65" i="7"/>
  <c r="F65" i="7"/>
  <c r="X64" i="7"/>
  <c r="R64" i="7"/>
  <c r="L64" i="7"/>
  <c r="F64" i="7"/>
  <c r="X63" i="7"/>
  <c r="R63" i="7"/>
  <c r="L63" i="7"/>
  <c r="F63" i="7"/>
  <c r="X62" i="7"/>
  <c r="R62" i="7"/>
  <c r="L62" i="7"/>
  <c r="F62" i="7"/>
  <c r="X61" i="7"/>
  <c r="R61" i="7"/>
  <c r="L61" i="7"/>
  <c r="F61" i="7"/>
  <c r="X60" i="7"/>
  <c r="R60" i="7"/>
  <c r="L60" i="7"/>
  <c r="F60" i="7"/>
  <c r="X59" i="7"/>
  <c r="R59" i="7"/>
  <c r="L59" i="7"/>
  <c r="F59" i="7"/>
  <c r="X58" i="7"/>
  <c r="R58" i="7"/>
  <c r="L58" i="7"/>
  <c r="F58" i="7"/>
  <c r="X57" i="7"/>
  <c r="R57" i="7"/>
  <c r="L57" i="7"/>
  <c r="F57" i="7"/>
  <c r="X56" i="7"/>
  <c r="R56" i="7"/>
  <c r="L56" i="7"/>
  <c r="F56" i="7"/>
  <c r="X55" i="7"/>
  <c r="R55" i="7"/>
  <c r="L55" i="7"/>
  <c r="F55" i="7"/>
  <c r="X54" i="7"/>
  <c r="R54" i="7"/>
  <c r="L54" i="7"/>
  <c r="F54" i="7"/>
  <c r="X53" i="7"/>
  <c r="R53" i="7"/>
  <c r="L53" i="7"/>
  <c r="F53" i="7"/>
  <c r="X52" i="7"/>
  <c r="R52" i="7"/>
  <c r="L52" i="7"/>
  <c r="F52" i="7"/>
  <c r="X51" i="7"/>
  <c r="R51" i="7"/>
  <c r="L51" i="7"/>
  <c r="F51" i="7"/>
  <c r="X50" i="7"/>
  <c r="R50" i="7"/>
  <c r="L50" i="7"/>
  <c r="F50" i="7"/>
  <c r="X49" i="7"/>
  <c r="R49" i="7"/>
  <c r="L49" i="7"/>
  <c r="F49" i="7"/>
  <c r="X48" i="7"/>
  <c r="R48" i="7"/>
  <c r="L48" i="7"/>
  <c r="F48" i="7"/>
  <c r="C37" i="5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I127" i="4"/>
  <c r="E127" i="4"/>
  <c r="J126" i="4"/>
  <c r="E126" i="4"/>
  <c r="J125" i="4"/>
  <c r="E125" i="4"/>
  <c r="J124" i="4"/>
  <c r="E124" i="4"/>
  <c r="J123" i="4"/>
  <c r="E123" i="4"/>
  <c r="J122" i="4"/>
  <c r="E122" i="4"/>
  <c r="J121" i="4"/>
  <c r="E121" i="4"/>
  <c r="J120" i="4"/>
  <c r="E120" i="4"/>
  <c r="J119" i="4"/>
  <c r="E119" i="4"/>
  <c r="J118" i="4"/>
  <c r="E118" i="4"/>
  <c r="J117" i="4"/>
  <c r="E117" i="4"/>
  <c r="J116" i="4"/>
  <c r="E116" i="4"/>
  <c r="J115" i="4"/>
  <c r="E115" i="4"/>
  <c r="J114" i="4"/>
  <c r="E114" i="4"/>
  <c r="J113" i="4"/>
  <c r="E113" i="4"/>
  <c r="J112" i="4"/>
  <c r="E112" i="4"/>
  <c r="J111" i="4"/>
  <c r="E111" i="4"/>
  <c r="J110" i="4"/>
  <c r="E110" i="4"/>
  <c r="J109" i="4"/>
  <c r="E109" i="4"/>
  <c r="J108" i="4"/>
  <c r="E108" i="4"/>
  <c r="J107" i="4"/>
  <c r="E107" i="4"/>
  <c r="J106" i="4"/>
  <c r="E106" i="4"/>
  <c r="J105" i="4"/>
  <c r="E105" i="4"/>
  <c r="J104" i="4"/>
  <c r="E104" i="4"/>
  <c r="J103" i="4"/>
  <c r="E103" i="4"/>
  <c r="J102" i="4"/>
  <c r="E102" i="4"/>
  <c r="J101" i="4"/>
  <c r="E101" i="4"/>
  <c r="J100" i="4"/>
  <c r="E100" i="4"/>
  <c r="J99" i="4"/>
  <c r="E99" i="4"/>
  <c r="J98" i="4"/>
  <c r="E98" i="4"/>
  <c r="J97" i="4"/>
  <c r="E97" i="4"/>
  <c r="J96" i="4"/>
  <c r="E96" i="4"/>
  <c r="J95" i="4"/>
  <c r="E95" i="4"/>
  <c r="J94" i="4"/>
  <c r="E94" i="4"/>
  <c r="J93" i="4"/>
  <c r="E93" i="4"/>
  <c r="J92" i="4"/>
  <c r="E92" i="4"/>
  <c r="J91" i="4"/>
  <c r="E91" i="4"/>
  <c r="J90" i="4"/>
  <c r="E90" i="4"/>
  <c r="J89" i="4"/>
  <c r="E89" i="4"/>
  <c r="J88" i="4"/>
  <c r="E88" i="4"/>
  <c r="J87" i="4"/>
  <c r="E87" i="4"/>
  <c r="J86" i="4"/>
  <c r="E86" i="4"/>
  <c r="J85" i="4"/>
  <c r="E85" i="4"/>
  <c r="J84" i="4"/>
  <c r="E84" i="4"/>
  <c r="J83" i="4"/>
  <c r="E83" i="4"/>
  <c r="J82" i="4"/>
  <c r="E82" i="4"/>
  <c r="N81" i="4"/>
  <c r="O81" i="4" s="1"/>
  <c r="J81" i="4"/>
  <c r="E81" i="4"/>
  <c r="J80" i="4"/>
  <c r="E80" i="4"/>
  <c r="O79" i="4"/>
  <c r="J79" i="4"/>
  <c r="E79" i="4"/>
  <c r="O78" i="4"/>
  <c r="J78" i="4"/>
  <c r="E78" i="4"/>
  <c r="O77" i="4"/>
  <c r="J77" i="4"/>
  <c r="E77" i="4"/>
  <c r="O76" i="4"/>
  <c r="J76" i="4"/>
  <c r="E76" i="4"/>
  <c r="O75" i="4"/>
  <c r="J75" i="4"/>
  <c r="E75" i="4"/>
  <c r="O74" i="4"/>
  <c r="J74" i="4"/>
  <c r="E74" i="4"/>
  <c r="O73" i="4"/>
  <c r="J73" i="4"/>
  <c r="E73" i="4"/>
  <c r="O72" i="4"/>
  <c r="J72" i="4"/>
  <c r="E72" i="4"/>
  <c r="O71" i="4"/>
  <c r="J71" i="4"/>
  <c r="E71" i="4"/>
  <c r="O70" i="4"/>
  <c r="J70" i="4"/>
  <c r="E70" i="4"/>
  <c r="O69" i="4"/>
  <c r="J69" i="4"/>
  <c r="E69" i="4"/>
  <c r="O68" i="4"/>
  <c r="J68" i="4"/>
  <c r="E68" i="4"/>
  <c r="O67" i="4"/>
  <c r="J67" i="4"/>
  <c r="E67" i="4"/>
  <c r="O66" i="4"/>
  <c r="J66" i="4"/>
  <c r="E66" i="4"/>
  <c r="O65" i="4"/>
  <c r="J65" i="4"/>
  <c r="E65" i="4"/>
  <c r="O64" i="4"/>
  <c r="J64" i="4"/>
  <c r="E64" i="4"/>
  <c r="O63" i="4"/>
  <c r="J63" i="4"/>
  <c r="E63" i="4"/>
  <c r="O62" i="4"/>
  <c r="J62" i="4"/>
  <c r="E62" i="4"/>
  <c r="O61" i="4"/>
  <c r="J61" i="4"/>
  <c r="E61" i="4"/>
  <c r="O60" i="4"/>
  <c r="J60" i="4"/>
  <c r="E60" i="4"/>
  <c r="O59" i="4"/>
  <c r="J59" i="4"/>
  <c r="E59" i="4"/>
  <c r="O58" i="4"/>
  <c r="J58" i="4"/>
  <c r="E58" i="4"/>
  <c r="O57" i="4"/>
  <c r="J57" i="4"/>
  <c r="E57" i="4"/>
  <c r="O56" i="4"/>
  <c r="J56" i="4"/>
  <c r="E56" i="4"/>
  <c r="O55" i="4"/>
  <c r="J55" i="4"/>
  <c r="E55" i="4"/>
  <c r="O54" i="4"/>
  <c r="J54" i="4"/>
  <c r="E54" i="4"/>
  <c r="O53" i="4"/>
  <c r="J53" i="4"/>
  <c r="E53" i="4"/>
  <c r="O52" i="4"/>
  <c r="J52" i="4"/>
  <c r="E52" i="4"/>
  <c r="O51" i="4"/>
  <c r="J51" i="4"/>
  <c r="E51" i="4"/>
  <c r="O50" i="4"/>
  <c r="J50" i="4"/>
  <c r="E50" i="4"/>
  <c r="O49" i="4"/>
  <c r="J49" i="4"/>
  <c r="E49" i="4"/>
  <c r="O48" i="4"/>
  <c r="J48" i="4"/>
  <c r="E48" i="4"/>
  <c r="F27" i="4"/>
  <c r="F26" i="4"/>
  <c r="F25" i="4"/>
  <c r="F24" i="4"/>
  <c r="F23" i="4"/>
  <c r="D19" i="4"/>
  <c r="D18" i="4"/>
  <c r="D17" i="4"/>
  <c r="D16" i="4"/>
  <c r="D15" i="4"/>
  <c r="D14" i="4"/>
  <c r="D9" i="4"/>
  <c r="D8" i="4"/>
  <c r="D7" i="4"/>
  <c r="D6" i="4"/>
  <c r="D5" i="4"/>
  <c r="D4" i="4"/>
  <c r="D3" i="4"/>
  <c r="D34" i="15" l="1"/>
  <c r="D87" i="15"/>
  <c r="D29" i="16"/>
  <c r="D27" i="16"/>
  <c r="D28" i="16"/>
  <c r="D30" i="16"/>
  <c r="D22" i="16"/>
  <c r="X98" i="7"/>
  <c r="X9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400-000001000000}">
      <text>
        <r>
          <rPr>
            <sz val="11"/>
            <color theme="1"/>
            <rFont val="Aptos Narrow"/>
            <scheme val="minor"/>
          </rPr>
          <t>======
ID#AAAB6v-0EE4
tc={CE40BCB5-9096-4040-916D-FF826B0F027A}    (2026-05-20 05:53:31)
[Threaded comment]
Your version of Excel allows you to read this threaded comment; however, any edits to it will get removed if the file is opened in a newer version of Excel. Learn more: https://go.microsoft.com/fwlink/?linkid=870924
Comment:
    these numbers need to be double-checked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0y94ZZ0+0s6NQyhl3yWjwhgc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3" authorId="0" shapeId="0" xr:uid="{00000000-0006-0000-0500-000002000000}">
      <text>
        <r>
          <rPr>
            <sz val="11"/>
            <color theme="1"/>
            <rFont val="Aptos Narrow"/>
            <scheme val="minor"/>
          </rPr>
          <t>======
ID#AAAB6v-0EFA
tc={57E51910-B69F-4974-B42B-5E011DFE6C95}    (2026-05-20 05:53:31)
[Threaded comment]
Your version of Excel allows you to read this threaded comment; however, any edits to it will get removed if the file is opened in a newer version of Excel. Learn more: https://go.microsoft.com/fwlink/?linkid=870924
Comment:
    same end date (2023-10-31) for all 62448 participants, which means it's checking “How much time was available in the dataset after this patient’s index date?”</t>
        </r>
      </text>
    </comment>
    <comment ref="B82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ID#AAAB6v-0EFE
tc={C21A262B-37E8-48B3-856B-679CD55CE797}    (2026-05-20 05:53:31)
[Threaded comment]
Your version of Excel allows you to read this threaded comment; however, any edits to it will get removed if the file is opened in a newer version of Excel. Learn more: https://go.microsoft.com/fwlink/?linkid=870924
Comment:
    Small differences for this table but it's fine since the index drug exposure record selection will not always be the same.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5ef3z2UD4Vp0uExrGMRpkcMOf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600-000002000000}">
      <text>
        <r>
          <rPr>
            <sz val="11"/>
            <color theme="1"/>
            <rFont val="Aptos Narrow"/>
            <scheme val="minor"/>
          </rPr>
          <t>======
ID#AAAB6v-0EE8
tc={4288AB1E-8E5B-4E47-B1DC-097089E214C6}    (2026-05-20 05:53:31)
[Threaded comment]
Your version of Excel allows you to read this threaded comment; however, any edits to it will get removed if the file is opened in a newer version of Excel. Learn more: https://go.microsoft.com/fwlink/?linkid=870924
Comment:
    This is different from mine. I have 466707 episodes in total after dedup. Yours is 408852.</t>
        </r>
      </text>
    </comment>
    <comment ref="T46" authorId="0" shapeId="0" xr:uid="{00000000-0006-0000-0600-000001000000}">
      <text>
        <r>
          <rPr>
            <sz val="11"/>
            <color theme="1"/>
            <rFont val="Aptos Narrow"/>
            <scheme val="minor"/>
          </rPr>
          <t>======
ID#AAAB6v-0EFI
tc={CE03AF84-8E27-4891-94D1-F6A93D593A87}    (2026-05-20 05:53:31)
[Threaded comment]
Your version of Excel allows you to read this threaded comment; however, any edits to it will get removed if the file is opened in a newer version of Excel. Learn more: https://go.microsoft.com/fwlink/?linkid=870924
Comment:
    1-year and 2-year windows used 365 and recent 5 years used 365.25*5, which is not aligned.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EBWgo5jOhLVs0SH86fRvxPhR7Q=="/>
    </ext>
  </extLst>
</comments>
</file>

<file path=xl/sharedStrings.xml><?xml version="1.0" encoding="utf-8"?>
<sst xmlns="http://schemas.openxmlformats.org/spreadsheetml/2006/main" count="9014" uniqueCount="2008">
  <si>
    <t>generic_name</t>
  </si>
  <si>
    <t>drug_class</t>
  </si>
  <si>
    <t>Bupropion</t>
  </si>
  <si>
    <t>Atypical Antidepressants</t>
  </si>
  <si>
    <t>Amitriptyline</t>
  </si>
  <si>
    <t>TCA</t>
  </si>
  <si>
    <t>Fluoxetine</t>
  </si>
  <si>
    <t>SSRI</t>
  </si>
  <si>
    <t>CONTROLLED TIER</t>
  </si>
  <si>
    <t>Table 1. Patient Attrition: MDD Patients on CYP medication</t>
  </si>
  <si>
    <t>Step</t>
  </si>
  <si>
    <t>Criteria</t>
  </si>
  <si>
    <t>Count</t>
  </si>
  <si>
    <t>%</t>
  </si>
  <si>
    <t>Total patients with at least 1 medical concept from this domain in their electronic health record (EHR)</t>
  </si>
  <si>
    <t>Patients with a diagnosis of MDD; MDD index date = date of first MDD diagnosis</t>
  </si>
  <si>
    <t>Patients with ≥1 recorded CYP medication</t>
  </si>
  <si>
    <t>Patients with ≥1 recorded CYP medication after the first MDD diagnosis date</t>
  </si>
  <si>
    <t>Patients with a diagnosis of MDD; MDD diagnosis date = date of first MDD diagnosis</t>
  </si>
  <si>
    <t>Patients with ≥1 recorded antidepressant medication</t>
  </si>
  <si>
    <t>drug_concept_id in (1525612, 1525618)</t>
  </si>
  <si>
    <t>Footnotes:</t>
  </si>
  <si>
    <t>Data were obtained from the All of Us Research Program Controlled Tier dataset.</t>
  </si>
  <si>
    <t>Detailed code lists for all definitions are provided in the Appendix (see corresponding sheet)</t>
  </si>
  <si>
    <t>CYP medication exposures are required to occur on or after the index date (drug_exposure_start_date ≥ index date)</t>
  </si>
  <si>
    <t>Tab a: MDD patients with CYP medications for entire time after MDD diagnosis</t>
  </si>
  <si>
    <t>Tab b: MDD patients with CYP medications from 11/1/2022-10/31/2023</t>
  </si>
  <si>
    <t>Tab c: MDD patients with CYP medications from 5/1/2023-10/31/2023</t>
  </si>
  <si>
    <t>drug_name_clean</t>
  </si>
  <si>
    <t>unique_patient_count</t>
  </si>
  <si>
    <t>% of total</t>
  </si>
  <si>
    <t>fluconazole</t>
  </si>
  <si>
    <t>ketoconazole</t>
  </si>
  <si>
    <t>erythromycin</t>
  </si>
  <si>
    <t>ritonavir</t>
  </si>
  <si>
    <t>diltiazem</t>
  </si>
  <si>
    <t>verapamil</t>
  </si>
  <si>
    <t>amiodarone</t>
  </si>
  <si>
    <t>clarithromycin</t>
  </si>
  <si>
    <t>cobicistat</t>
  </si>
  <si>
    <t>voriconazole</t>
  </si>
  <si>
    <t>itraconazole</t>
  </si>
  <si>
    <t>posaconazole</t>
  </si>
  <si>
    <t>total unique patients</t>
  </si>
  <si>
    <t>Patients may be counted in multiple drug categories if they received more than one CYP medication.</t>
  </si>
  <si>
    <t>For Tab B and Tab C, additional time restrictions are applied based on CYP medication exposure dates</t>
  </si>
  <si>
    <t>Index Drug Class Distribution</t>
  </si>
  <si>
    <t>Study Population Overview and Analysis Cohort Definition</t>
  </si>
  <si>
    <t xml:space="preserve">
index_drug_class</t>
  </si>
  <si>
    <t>patient_n</t>
  </si>
  <si>
    <t>% among 68301</t>
  </si>
  <si>
    <t>Patient Attrition</t>
  </si>
  <si>
    <t>MAOI</t>
  </si>
  <si>
    <t>Multiple index classes</t>
  </si>
  <si>
    <t>SNRI</t>
  </si>
  <si>
    <t>total</t>
  </si>
  <si>
    <t>Metric</t>
  </si>
  <si>
    <t>Value</t>
  </si>
  <si>
    <t>Number of  Antidepressant Classes at Index date</t>
  </si>
  <si>
    <t>Total records</t>
  </si>
  <si>
    <t>Total patients</t>
  </si>
  <si>
    <t># Classes</t>
  </si>
  <si>
    <t>Patient N</t>
  </si>
  <si>
    <r>
      <rPr>
        <b/>
        <sz val="11"/>
        <color rgb="FF000000"/>
        <rFont val="Aptos Narrow"/>
      </rPr>
      <t xml:space="preserve">Drug Class Distribution at Index date  for </t>
    </r>
    <r>
      <rPr>
        <b/>
        <sz val="11"/>
        <color rgb="FF3C7D22"/>
        <rFont val="Aptos Narrow"/>
      </rPr>
      <t>Multiple index classes</t>
    </r>
  </si>
  <si>
    <t xml:space="preserve">
class_combo</t>
  </si>
  <si>
    <t>n_class</t>
  </si>
  <si>
    <t>% among 62448</t>
  </si>
  <si>
    <t>Atypical Antidepressants + SSRI</t>
  </si>
  <si>
    <t>Atypical Antidepressants + SNRI</t>
  </si>
  <si>
    <t>SSRI + TCA</t>
  </si>
  <si>
    <t>SNRI + SSRI</t>
  </si>
  <si>
    <t>Atypical Antidepressants + TCA</t>
  </si>
  <si>
    <t>SNRI + TCA</t>
  </si>
  <si>
    <t>Atypical Antidepressants + MAOI</t>
  </si>
  <si>
    <t>MAOI + SSRI</t>
  </si>
  <si>
    <t>Atypical Antidepressants + SSRI + TCA</t>
  </si>
  <si>
    <t>Atypical Antidepressants + SNRI + SSRI</t>
  </si>
  <si>
    <t>Atypical Antidepressants + SNRI + TCA</t>
  </si>
  <si>
    <t>SNRI + SSRI + TCA</t>
  </si>
  <si>
    <t>Atypical Antidepressants + SNRI + SSRI + TCA</t>
  </si>
  <si>
    <t>Atypical Antidepressants + MAOI + SNRI + SSRI + TCA</t>
  </si>
  <si>
    <t>Total</t>
  </si>
  <si>
    <r>
      <rPr>
        <b/>
        <sz val="11"/>
        <color rgb="FF000000"/>
        <rFont val="Aptos Narrow"/>
      </rPr>
      <t xml:space="preserve">Drug Class Distribution at Index date for </t>
    </r>
    <r>
      <rPr>
        <b/>
        <sz val="11"/>
        <color rgb="FF3C7D22"/>
        <rFont val="Aptos Narrow"/>
      </rPr>
      <t>Multiple index classes</t>
    </r>
  </si>
  <si>
    <r>
      <rPr>
        <b/>
        <sz val="11"/>
        <color rgb="FF000000"/>
        <rFont val="Aptos Narrow"/>
      </rPr>
      <t>Drug Class Distribution at Index date for</t>
    </r>
    <r>
      <rPr>
        <b/>
        <sz val="11"/>
        <color rgb="FF3C7D22"/>
        <rFont val="Aptos Narrow"/>
      </rPr>
      <t xml:space="preserve"> monotherapy</t>
    </r>
  </si>
  <si>
    <r>
      <rPr>
        <b/>
        <sz val="11"/>
        <color rgb="FF000000"/>
        <rFont val="Aptos Narrow"/>
      </rPr>
      <t>patients with ONLY 1 generic drug at index date in</t>
    </r>
    <r>
      <rPr>
        <b/>
        <sz val="11"/>
        <color rgb="FFFF0000"/>
        <rFont val="Aptos Narrow"/>
      </rPr>
      <t xml:space="preserve"> all-time range</t>
    </r>
  </si>
  <si>
    <t>class_combo</t>
  </si>
  <si>
    <t>drug_combo</t>
  </si>
  <si>
    <t xml:space="preserve">
drug_class</t>
  </si>
  <si>
    <t>Atypical Antidepressants + SSRI</t>
  </si>
  <si>
    <t>Sertraline + Trazodone</t>
  </si>
  <si>
    <t>Sertraline</t>
  </si>
  <si>
    <t>Fluoxetine + Trazodone</t>
  </si>
  <si>
    <t>Citalopram</t>
  </si>
  <si>
    <t>Nortriptyline</t>
  </si>
  <si>
    <t>Citalopram + Trazodone</t>
  </si>
  <si>
    <t>Doxepin</t>
  </si>
  <si>
    <t>Escitalopram + Trazodone</t>
  </si>
  <si>
    <t>Escitalopram</t>
  </si>
  <si>
    <t>Imipramine</t>
  </si>
  <si>
    <t>Bupropion + Sertraline</t>
  </si>
  <si>
    <t>Paroxetine</t>
  </si>
  <si>
    <t>Amoxapine</t>
  </si>
  <si>
    <t>Bupropion + Escitalopram</t>
  </si>
  <si>
    <t>Fluvoxamine</t>
  </si>
  <si>
    <t>Desipramine</t>
  </si>
  <si>
    <t>Bupropion + Fluoxetine</t>
  </si>
  <si>
    <t>Citalopram + Sertraline</t>
  </si>
  <si>
    <t>Clomipramine</t>
  </si>
  <si>
    <t>Bupropion + Citalopram</t>
  </si>
  <si>
    <t>Fluoxetine + Sertraline</t>
  </si>
  <si>
    <t>Trimipramine</t>
  </si>
  <si>
    <t>Paroxetine + Trazodone</t>
  </si>
  <si>
    <t>Citalopram + Escitalopram</t>
  </si>
  <si>
    <t>Protriptyline</t>
  </si>
  <si>
    <t>Mirtazapine + Sertraline</t>
  </si>
  <si>
    <t>Escitalopram + Sertraline</t>
  </si>
  <si>
    <t>Bupropion + Paroxetine</t>
  </si>
  <si>
    <t>Citalopram + Fluoxetine</t>
  </si>
  <si>
    <t>Citalopram + Mirtazapine</t>
  </si>
  <si>
    <t>Paroxetine + Sertraline</t>
  </si>
  <si>
    <t>Fluoxetine + Mirtazapine</t>
  </si>
  <si>
    <t>Citalopram + Paroxetine</t>
  </si>
  <si>
    <t>Escitalopram + Mirtazapine</t>
  </si>
  <si>
    <t>Escitalopram + Fluoxetine</t>
  </si>
  <si>
    <t>Bupropion + Sertraline + Trazodone</t>
  </si>
  <si>
    <t>Fluoxetine + Paroxetine</t>
  </si>
  <si>
    <t>Bupropion + Escitalopram + Trazodone</t>
  </si>
  <si>
    <t>Escitalopram + Paroxetine</t>
  </si>
  <si>
    <t>Duloxetine</t>
  </si>
  <si>
    <t>Bupropion + Fluoxetine + Trazodone</t>
  </si>
  <si>
    <t>Citalopram + Fluvoxamine</t>
  </si>
  <si>
    <t>Venlafaxine</t>
  </si>
  <si>
    <t>Mirtazapine + Paroxetine</t>
  </si>
  <si>
    <t>Fluoxetine + Fluvoxamine</t>
  </si>
  <si>
    <t>Desvenlafaxine</t>
  </si>
  <si>
    <t>Bupropion + Citalopram + Trazodone</t>
  </si>
  <si>
    <t>Citalopram + Fluoxetine + Paroxetine</t>
  </si>
  <si>
    <t>Levomilnacipran</t>
  </si>
  <si>
    <t>Bupropion + Paroxetine + Trazodone</t>
  </si>
  <si>
    <t>Citalopram + Paroxetine + Sertraline</t>
  </si>
  <si>
    <t>Selegiline</t>
  </si>
  <si>
    <t>Fluvoxamine + Trazodone</t>
  </si>
  <si>
    <t>Phenelzine</t>
  </si>
  <si>
    <t>Escitalopram + Mirtazapine + Trazodone</t>
  </si>
  <si>
    <t>Trazodone</t>
  </si>
  <si>
    <t>Tranylcypromine</t>
  </si>
  <si>
    <t>Mirtazapine + Sertraline + Trazodone</t>
  </si>
  <si>
    <t>Mirtazapine</t>
  </si>
  <si>
    <t>Bupropion + Fluvoxamine</t>
  </si>
  <si>
    <t>Bupropion + Trazodone</t>
  </si>
  <si>
    <t>Citalopram + Mirtazapine + Trazodone</t>
  </si>
  <si>
    <t>Nefazodone</t>
  </si>
  <si>
    <t>Bupropion + Citalopram + Mirtazapine</t>
  </si>
  <si>
    <t>Vortioxetine</t>
  </si>
  <si>
    <t>Brexpiprazole + Fluoxetine</t>
  </si>
  <si>
    <t>Vilazodone</t>
  </si>
  <si>
    <t>Bupropion + Fluoxetine + Mirtazapine</t>
  </si>
  <si>
    <t>Mirtazapine + Trazodone</t>
  </si>
  <si>
    <t>Bupropion + Fluoxetine + Sertraline</t>
  </si>
  <si>
    <t>Bupropion + Mirtazapine</t>
  </si>
  <si>
    <t>Cariprazine</t>
  </si>
  <si>
    <t>Bupropion + Mirtazapine + Sertraline</t>
  </si>
  <si>
    <t>Brexpiprazole</t>
  </si>
  <si>
    <t>Citalopram + Fluoxetine + Trazodone</t>
  </si>
  <si>
    <t>Esketamine</t>
  </si>
  <si>
    <t>Citalopram + Nefazodone</t>
  </si>
  <si>
    <t>Nefazodone + Trazodone</t>
  </si>
  <si>
    <t>Lumateperone</t>
  </si>
  <si>
    <t>Citalopram + Sertraline + Trazodone</t>
  </si>
  <si>
    <t>Bupropion + Vortioxetine</t>
  </si>
  <si>
    <t>Fluoxetine + Mirtazapine + Trazodone</t>
  </si>
  <si>
    <t>Bupropion + Vilazodone</t>
  </si>
  <si>
    <t>Sertraline + Vilazodone</t>
  </si>
  <si>
    <t>Trazodone + Vilazodone</t>
  </si>
  <si>
    <t>Brexpiprazole + Sertraline</t>
  </si>
  <si>
    <t>Trazodone + Vortioxetine</t>
  </si>
  <si>
    <t>Bupropion + Citalopram + Escitalopram</t>
  </si>
  <si>
    <t>Bupropion + Mirtazapine + Trazodone</t>
  </si>
  <si>
    <t>Bupropion + Escitalopram + Fluoxetine</t>
  </si>
  <si>
    <t>Bupropion + Mirtazapine + Paroxetine</t>
  </si>
  <si>
    <t>Bupropion + Nefazodone</t>
  </si>
  <si>
    <t>Citalopram + Escitalopram + Trazodone</t>
  </si>
  <si>
    <t>Escitalopram + Nefazodone</t>
  </si>
  <si>
    <t>Brexpiprazole + Vortioxetine</t>
  </si>
  <si>
    <t>Escitalopram + Vortioxetine</t>
  </si>
  <si>
    <t>Mirtazapine + Vilazodone</t>
  </si>
  <si>
    <t>Fluoxetine + Sertraline + Trazodone</t>
  </si>
  <si>
    <t>Brexpiprazole + Bupropion</t>
  </si>
  <si>
    <t>Fluoxetine + Vilazodone</t>
  </si>
  <si>
    <t>Brexpiprazole + Bupropion + Mirtazapine</t>
  </si>
  <si>
    <t>Mirtazapine + Paroxetine + Trazodone</t>
  </si>
  <si>
    <t>Brexpiprazole + Mirtazapine + Trazodone</t>
  </si>
  <si>
    <t>Paroxetine + Vilazodone</t>
  </si>
  <si>
    <t>Brexpiprazole + Trazodone</t>
  </si>
  <si>
    <t>Brexpiprazole + Bupropion + Citalopram</t>
  </si>
  <si>
    <t>Brexpiprazole + Trazodone + Vortioxetine</t>
  </si>
  <si>
    <t>Bupropion + Citalopram + Sertraline</t>
  </si>
  <si>
    <t>Brexpiprazole + Vilazodone</t>
  </si>
  <si>
    <t>Bupropion + Citalopram + Sertraline + Trazodone</t>
  </si>
  <si>
    <t>Bupropion + Cariprazine</t>
  </si>
  <si>
    <t>Bupropion + Escitalopram + Mirtazapine</t>
  </si>
  <si>
    <t>Bupropion + Trazodone + Vortioxetine</t>
  </si>
  <si>
    <t>Bupropion + Escitalopram + Sertraline + Trazodone</t>
  </si>
  <si>
    <t>Cariprazine + Mirtazapine</t>
  </si>
  <si>
    <t>Bupropion + Fluoxetine + Fluvoxamine</t>
  </si>
  <si>
    <t>Mirtazapine + Nefazodone</t>
  </si>
  <si>
    <t>Bupropion + Fluvoxamine + Nefazodone + Trazodone</t>
  </si>
  <si>
    <t>Mirtazapine + Vortioxetine</t>
  </si>
  <si>
    <t>Cariprazine + Fluoxetine</t>
  </si>
  <si>
    <t>Cariprazine + Paroxetine + Trazodone</t>
  </si>
  <si>
    <t>Cariprazine + Sertraline</t>
  </si>
  <si>
    <t>Citalopram + Mirtazapine + Sertraline</t>
  </si>
  <si>
    <t>Citalopram + Vilazodone</t>
  </si>
  <si>
    <t>Duloxetine + Venlafaxine</t>
  </si>
  <si>
    <t>Citalopram + Vortioxetine</t>
  </si>
  <si>
    <t>Desvenlafaxine + Venlafaxine</t>
  </si>
  <si>
    <t>Escitalopram + Fluoxetine + Trazodone</t>
  </si>
  <si>
    <t>Levomilnacipran + Venlafaxine</t>
  </si>
  <si>
    <t>Escitalopram + Sertraline + Trazodone</t>
  </si>
  <si>
    <t>Fluoxetine + Nefazodone</t>
  </si>
  <si>
    <t>Fluoxetine + Vortioxetine</t>
  </si>
  <si>
    <t>Fluvoxamine + Mirtazapine</t>
  </si>
  <si>
    <t>Nefazodone + Sertraline</t>
  </si>
  <si>
    <t>Sertraline + Vortioxetine</t>
  </si>
  <si>
    <t>Atypical Antidepressants + SNRI</t>
  </si>
  <si>
    <t>Trazodone + Venlafaxine</t>
  </si>
  <si>
    <t>Duloxetine + Trazodone</t>
  </si>
  <si>
    <t>Amitriptyline + Nortriptyline</t>
  </si>
  <si>
    <t>Bupropion + Duloxetine</t>
  </si>
  <si>
    <t>Bupropion + Venlafaxine</t>
  </si>
  <si>
    <t>Mirtazapine + Venlafaxine</t>
  </si>
  <si>
    <t>Amitriptyline + Doxepin</t>
  </si>
  <si>
    <t>Duloxetine + Mirtazapine</t>
  </si>
  <si>
    <t>Amitriptyline + Desipramine</t>
  </si>
  <si>
    <t>Bupropion + Trazodone + Venlafaxine</t>
  </si>
  <si>
    <t>Amitriptyline + Imipramine</t>
  </si>
  <si>
    <t>Bupropion + Duloxetine + Trazodone</t>
  </si>
  <si>
    <t>Amitriptyline + Imipramine + Nortriptyline</t>
  </si>
  <si>
    <t>Bupropion + Desvenlafaxine</t>
  </si>
  <si>
    <t>Desipramine + Doxepin</t>
  </si>
  <si>
    <t>Desvenlafaxine + Trazodone</t>
  </si>
  <si>
    <t>Desipramine + Nortriptyline</t>
  </si>
  <si>
    <t>Duloxetine + Mirtazapine + Trazodone</t>
  </si>
  <si>
    <t>Mirtazapine + Trazodone + Venlafaxine</t>
  </si>
  <si>
    <t>Duloxetine + Trazodone + Venlafaxine</t>
  </si>
  <si>
    <t>Duloxetine + Vortioxetine</t>
  </si>
  <si>
    <t>Bupropion + Desvenlafaxine + Trazodone</t>
  </si>
  <si>
    <t>Brexpiprazole + Venlafaxine</t>
  </si>
  <si>
    <t>Bupropion + Duloxetine + Mirtazapine</t>
  </si>
  <si>
    <t>Bupropion + Duloxetine + Vilazodone</t>
  </si>
  <si>
    <t>Bupropion + Mirtazapine + Venlafaxine</t>
  </si>
  <si>
    <t>Desvenlafaxine + Mirtazapine</t>
  </si>
  <si>
    <t>Brexpiprazole + Bupropion + Duloxetine</t>
  </si>
  <si>
    <t>Brexpiprazole + Duloxetine</t>
  </si>
  <si>
    <t>Bupropion + Duloxetine + Mirtazapine + Trazodone</t>
  </si>
  <si>
    <t>Bupropion + Duloxetine + Venlafaxine</t>
  </si>
  <si>
    <t>Bupropion + Levomilnacipran</t>
  </si>
  <si>
    <t>Desvenlafaxine + Mirtazapine + Trazodone</t>
  </si>
  <si>
    <t>Desvenlafaxine + Vortioxetine</t>
  </si>
  <si>
    <t>Duloxetine + Nefazodone</t>
  </si>
  <si>
    <t>Levomilnacipran + Trazodone</t>
  </si>
  <si>
    <t>Nefazodone + Venlafaxine</t>
  </si>
  <si>
    <t>Trazodone + Venlafaxine + Vortioxetine</t>
  </si>
  <si>
    <t>Venlafaxine + Vortioxetine</t>
  </si>
  <si>
    <t>SSRI + TCA</t>
  </si>
  <si>
    <t>Amitriptyline + Sertraline</t>
  </si>
  <si>
    <t>Amitriptyline + Citalopram</t>
  </si>
  <si>
    <t>Amitriptyline + Fluoxetine</t>
  </si>
  <si>
    <t>Amitriptyline + Escitalopram</t>
  </si>
  <si>
    <t>Amitriptyline + Paroxetine</t>
  </si>
  <si>
    <t>Doxepin + Sertraline</t>
  </si>
  <si>
    <t>Fluoxetine + Nortriptyline</t>
  </si>
  <si>
    <t>Nortriptyline + Sertraline</t>
  </si>
  <si>
    <t>Citalopram + Nortriptyline</t>
  </si>
  <si>
    <t>Escitalopram + Nortriptyline</t>
  </si>
  <si>
    <t>Doxepin + Fluoxetine</t>
  </si>
  <si>
    <t>Doxepin + Paroxetine</t>
  </si>
  <si>
    <t>Citalopram + Doxepin</t>
  </si>
  <si>
    <t>Doxepin + Escitalopram</t>
  </si>
  <si>
    <t>Nortriptyline + Paroxetine</t>
  </si>
  <si>
    <t>Citalopram + Imipramine</t>
  </si>
  <si>
    <t>Clomipramine + Fluoxetine</t>
  </si>
  <si>
    <t>Desipramine + Fluoxetine</t>
  </si>
  <si>
    <t>Desipramine + Sertraline</t>
  </si>
  <si>
    <t>Fluoxetine + Imipramine</t>
  </si>
  <si>
    <t>Imipramine + Sertraline</t>
  </si>
  <si>
    <t>Amitriptyline + Fluoxetine + Sertraline</t>
  </si>
  <si>
    <t>Amitriptyline + Nortriptyline + Sertraline</t>
  </si>
  <si>
    <t>Clomipramine + Fluvoxamine</t>
  </si>
  <si>
    <t>Amitriptyline + Citalopram + Paroxetine</t>
  </si>
  <si>
    <t>Amitriptyline + Desipramine + Paroxetine</t>
  </si>
  <si>
    <t>Amitriptyline + Doxepin + Nortriptyline + Sertraline</t>
  </si>
  <si>
    <t>Amitriptyline + Fluoxetine + Imipramine</t>
  </si>
  <si>
    <t>Amitriptyline + Fluvoxamine</t>
  </si>
  <si>
    <t>Amoxapine + Citalopram</t>
  </si>
  <si>
    <t>Amoxapine + Escitalopram</t>
  </si>
  <si>
    <t>Amoxapine + Fluoxetine</t>
  </si>
  <si>
    <t>Amoxapine + Sertraline</t>
  </si>
  <si>
    <t>Citalopram + Clomipramine</t>
  </si>
  <si>
    <t>Citalopram + Desipramine</t>
  </si>
  <si>
    <t>Citalopram + Doxepin + Imipramine + Protriptyline</t>
  </si>
  <si>
    <t>Citalopram + Doxepin + Sertraline</t>
  </si>
  <si>
    <t>Citalopram + Nortriptyline + Protriptyline</t>
  </si>
  <si>
    <t>Clomipramine + Paroxetine</t>
  </si>
  <si>
    <t>Clomipramine + Sertraline</t>
  </si>
  <si>
    <t>Desipramine + Doxepin + Fluoxetine</t>
  </si>
  <si>
    <t>Doxepin + Fluoxetine + Nortriptyline</t>
  </si>
  <si>
    <t>Doxepin + Fluoxetine + Sertraline</t>
  </si>
  <si>
    <t>Doxepin + Nortriptyline + Sertraline</t>
  </si>
  <si>
    <t>Escitalopram + Nortriptyline + Sertraline</t>
  </si>
  <si>
    <t>Fluoxetine + Nortriptyline + Paroxetine</t>
  </si>
  <si>
    <t>Fluvoxamine + Nortriptyline</t>
  </si>
  <si>
    <t>SNRI + SSRI</t>
  </si>
  <si>
    <t>Sertraline + Venlafaxine</t>
  </si>
  <si>
    <t>Duloxetine + Sertraline</t>
  </si>
  <si>
    <t>Duloxetine + Escitalopram</t>
  </si>
  <si>
    <t>Fluoxetine + Venlafaxine</t>
  </si>
  <si>
    <t>Citalopram + Duloxetine</t>
  </si>
  <si>
    <t>Citalopram + Venlafaxine</t>
  </si>
  <si>
    <t>Escitalopram + Venlafaxine</t>
  </si>
  <si>
    <t>Paroxetine + Venlafaxine</t>
  </si>
  <si>
    <t>Duloxetine + Fluoxetine</t>
  </si>
  <si>
    <t>Duloxetine + Paroxetine</t>
  </si>
  <si>
    <t>Desvenlafaxine + Escitalopram</t>
  </si>
  <si>
    <t>Citalopram + Desvenlafaxine</t>
  </si>
  <si>
    <t>Desvenlafaxine + Sertraline</t>
  </si>
  <si>
    <t>Citalopram + Desvenlafaxine + Escitalopram</t>
  </si>
  <si>
    <t>Citalopram + Paroxetine + Sertraline + Venlafaxine</t>
  </si>
  <si>
    <t>Desvenlafaxine + Fluoxetine</t>
  </si>
  <si>
    <t>Desvenlafaxine + Fluvoxamine</t>
  </si>
  <si>
    <t>Duloxetine + Fluvoxamine</t>
  </si>
  <si>
    <t>Duloxetine + Paroxetine + Sertraline</t>
  </si>
  <si>
    <t>Escitalopram + Sertraline + Venlafaxine</t>
  </si>
  <si>
    <t>Fluoxetine + Paroxetine + Venlafaxine</t>
  </si>
  <si>
    <t>Atypical Antidepressants + TCA</t>
  </si>
  <si>
    <t>Amitriptyline + Bupropion</t>
  </si>
  <si>
    <t>Amitriptyline + Trazodone</t>
  </si>
  <si>
    <t>Bupropion + Doxepin</t>
  </si>
  <si>
    <t>Nortriptyline + Trazodone</t>
  </si>
  <si>
    <t>Bupropion + Nortriptyline</t>
  </si>
  <si>
    <t>Amitriptyline + Mirtazapine</t>
  </si>
  <si>
    <t>Doxepin + Trazodone</t>
  </si>
  <si>
    <t>Doxepin + Mirtazapine</t>
  </si>
  <si>
    <t>Imipramine + Trazodone</t>
  </si>
  <si>
    <t>Mirtazapine + Nortriptyline</t>
  </si>
  <si>
    <t>Nortriptyline + Vortioxetine</t>
  </si>
  <si>
    <t>Amitriptyline + Bupropion + Trazodone</t>
  </si>
  <si>
    <t>Bupropion + Clomipramine</t>
  </si>
  <si>
    <t>Bupropion + Desipramine</t>
  </si>
  <si>
    <t>Amitriptyline + Mirtazapine + Trazodone</t>
  </si>
  <si>
    <t>Amitriptyline + Nefazodone</t>
  </si>
  <si>
    <t>Amoxapine + Bupropion</t>
  </si>
  <si>
    <t>Bupropion + Doxepin + Mirtazapine</t>
  </si>
  <si>
    <t>Bupropion + Imipramine</t>
  </si>
  <si>
    <t>Amitriptyline + Doxepin + Nefazodone</t>
  </si>
  <si>
    <t>Amitriptyline + Vilazodone</t>
  </si>
  <si>
    <t>Amitriptyline + Vortioxetine</t>
  </si>
  <si>
    <t>Amoxapine + Trazodone</t>
  </si>
  <si>
    <t>Brexpiprazole + Nortriptyline + Vilazodone</t>
  </si>
  <si>
    <t>Bupropion + Doxepin + Vortioxetine</t>
  </si>
  <si>
    <t>Bupropion + Mirtazapine + Nortriptyline</t>
  </si>
  <si>
    <t>Bupropion + Protriptyline</t>
  </si>
  <si>
    <t>Doxepin + Mirtazapine + Trazodone</t>
  </si>
  <si>
    <t>Doxepin + Nefazodone</t>
  </si>
  <si>
    <t>Imipramine + Mirtazapine</t>
  </si>
  <si>
    <t>Imipramine + Nefazodone</t>
  </si>
  <si>
    <t>Nortriptyline + Vilazodone</t>
  </si>
  <si>
    <t>SNRI + TCA</t>
  </si>
  <si>
    <t>Amitriptyline + Duloxetine</t>
  </si>
  <si>
    <t>Amitriptyline + Venlafaxine</t>
  </si>
  <si>
    <t>Nortriptyline + Venlafaxine</t>
  </si>
  <si>
    <t>Doxepin + Duloxetine</t>
  </si>
  <si>
    <t>Duloxetine + Nortriptyline</t>
  </si>
  <si>
    <t>Doxepin + Venlafaxine</t>
  </si>
  <si>
    <t>Amitriptyline + Desvenlafaxine</t>
  </si>
  <si>
    <t>Imipramine + Venlafaxine</t>
  </si>
  <si>
    <t>Amoxapine + Duloxetine</t>
  </si>
  <si>
    <t>Clomipramine + Duloxetine</t>
  </si>
  <si>
    <t>Desipramine + Duloxetine</t>
  </si>
  <si>
    <t>Duloxetine + Imipramine</t>
  </si>
  <si>
    <t>Amitriptyline + Levomilnacipran</t>
  </si>
  <si>
    <t>Desipramine + Duloxetine + Nortriptyline</t>
  </si>
  <si>
    <t>Desipramine + Venlafaxine</t>
  </si>
  <si>
    <t>Doxepin + Levomilnacipran</t>
  </si>
  <si>
    <t>Duloxetine + Nortriptyline + Venlafaxine</t>
  </si>
  <si>
    <t>Atypical Antidepressants + MAOI</t>
  </si>
  <si>
    <t>Bupropion + Selegiline</t>
  </si>
  <si>
    <t>Mirtazapine + Selegiline</t>
  </si>
  <si>
    <t>MAOI + SSRI</t>
  </si>
  <si>
    <t>Paroxetine + Tranylcypromine</t>
  </si>
  <si>
    <t>Atypical Antidepressants + SSRI + TCA</t>
  </si>
  <si>
    <t>Amitriptyline + Fluoxetine + Trazodone</t>
  </si>
  <si>
    <t>Amitriptyline + Bupropion + Sertraline</t>
  </si>
  <si>
    <t>Amitriptyline + Citalopram + Trazodone</t>
  </si>
  <si>
    <t>Amitriptyline + Escitalopram + Trazodone</t>
  </si>
  <si>
    <t>Fluoxetine + Nortriptyline + Trazodone</t>
  </si>
  <si>
    <t>Nortriptyline + Sertraline + Trazodone</t>
  </si>
  <si>
    <t>Amitriptyline + Bupropion + Escitalopram</t>
  </si>
  <si>
    <t>Amitriptyline + Paroxetine + Trazodone</t>
  </si>
  <si>
    <t>Amitriptyline + Sertraline + Trazodone</t>
  </si>
  <si>
    <t>Amitriptyline + Bupropion + Citalopram</t>
  </si>
  <si>
    <t>Bupropion + Doxepin + Fluoxetine</t>
  </si>
  <si>
    <t>Bupropion + Doxepin + Sertraline</t>
  </si>
  <si>
    <t>Citalopram + Doxepin + Trazodone</t>
  </si>
  <si>
    <t>Doxepin + Escitalopram + Trazodone</t>
  </si>
  <si>
    <t>Escitalopram + Nortriptyline + Trazodone</t>
  </si>
  <si>
    <t>Fluoxetine + Mirtazapine + Nortriptyline</t>
  </si>
  <si>
    <t>Mirtazapine + Nortriptyline + Sertraline</t>
  </si>
  <si>
    <t>Amitriptyline + Bupropion + Clomipramine + Desipramine + Doxepin + Fluoxetine + Imipramine + Nortriptyline + Paroxetine + Sertraline + Trazodone</t>
  </si>
  <si>
    <t>Amitriptyline + Bupropion + Desipramine + Protriptyline + Sertraline + Trazodone</t>
  </si>
  <si>
    <t>Amitriptyline + Bupropion + Fluoxetine</t>
  </si>
  <si>
    <t>Amitriptyline + Bupropion + Paroxetine</t>
  </si>
  <si>
    <t>Amitriptyline + Mirtazapine + Sertraline</t>
  </si>
  <si>
    <t>Amoxapine + Bupropion + Escitalopram</t>
  </si>
  <si>
    <t>Bupropion + Citalopram + Doxepin</t>
  </si>
  <si>
    <t>Bupropion + Clomipramine + Escitalopram</t>
  </si>
  <si>
    <t>Bupropion + Clomipramine + Fluoxetine + Trazodone</t>
  </si>
  <si>
    <t>Bupropion + Desipramine + Fluoxetine</t>
  </si>
  <si>
    <t>Bupropion + Desipramine + Sertraline</t>
  </si>
  <si>
    <t>Bupropion + Doxepin + Escitalopram</t>
  </si>
  <si>
    <t>Bupropion + Doxepin + Paroxetine</t>
  </si>
  <si>
    <t>Citalopram + Desipramine + Trazodone</t>
  </si>
  <si>
    <t>Doxepin + Paroxetine + Trazodone</t>
  </si>
  <si>
    <t>Doxepin + Sertraline + Trazodone</t>
  </si>
  <si>
    <t>Atypical Antidepressants + SNRI + SSRI</t>
  </si>
  <si>
    <t>Fluoxetine + Trazodone + Venlafaxine</t>
  </si>
  <si>
    <t>Duloxetine + Escitalopram + Trazodone</t>
  </si>
  <si>
    <t>Duloxetine + Fluoxetine + Trazodone</t>
  </si>
  <si>
    <t>Escitalopram + Trazodone + Venlafaxine</t>
  </si>
  <si>
    <t>Bupropion + Escitalopram + Trazodone + Venlafaxine</t>
  </si>
  <si>
    <t>Citalopram + Duloxetine + Trazodone</t>
  </si>
  <si>
    <t>Citalopram + Trazodone + Venlafaxine</t>
  </si>
  <si>
    <t>Sertraline + Trazodone + Venlafaxine</t>
  </si>
  <si>
    <t>Bupropion + Citalopram + Duloxetine</t>
  </si>
  <si>
    <t>Bupropion + Citalopram + Duloxetine + Escitalopram + Fluoxetine + Fluvoxamine + Paroxetine + Sertraline + Venlafaxine</t>
  </si>
  <si>
    <t>Bupropion + Citalopram + Duloxetine + Trazodone</t>
  </si>
  <si>
    <t>Bupropion + Citalopram + Venlafaxine</t>
  </si>
  <si>
    <t>Bupropion + Duloxetine + Fluoxetine</t>
  </si>
  <si>
    <t>Bupropion + Duloxetine + Sertraline</t>
  </si>
  <si>
    <t>Bupropion + Escitalopram + Venlafaxine</t>
  </si>
  <si>
    <t>Bupropion + Fluoxetine + Mirtazapine + Venlafaxine</t>
  </si>
  <si>
    <t>Bupropion + Fluoxetine + Nefazodone + Paroxetine + Trazodone + Venlafaxine</t>
  </si>
  <si>
    <t>Bupropion + Fluoxetine + Paroxetine + Venlafaxine</t>
  </si>
  <si>
    <t>Bupropion + Fluoxetine + Venlafaxine</t>
  </si>
  <si>
    <t>Bupropion + Mirtazapine + Sertraline + Venlafaxine</t>
  </si>
  <si>
    <t>Bupropion + Paroxetine + Sertraline + Venlafaxine</t>
  </si>
  <si>
    <t>Bupropion + Paroxetine + Venlafaxine</t>
  </si>
  <si>
    <t>Bupropion + Sertraline + Venlafaxine</t>
  </si>
  <si>
    <t>Citalopram + Duloxetine + Escitalopram + Trazodone</t>
  </si>
  <si>
    <t>Citalopram + Duloxetine + Mirtazapine</t>
  </si>
  <si>
    <t>Citalopram + Mirtazapine + Venlafaxine</t>
  </si>
  <si>
    <t>Desvenlafaxine + Escitalopram + Trazodone</t>
  </si>
  <si>
    <t>Desvenlafaxine + Fluoxetine + Trazodone</t>
  </si>
  <si>
    <t>Duloxetine + Escitalopram + Mirtazapine</t>
  </si>
  <si>
    <t>Duloxetine + Fluoxetine + Mirtazapine</t>
  </si>
  <si>
    <t>Duloxetine + Fluvoxamine + Trazodone</t>
  </si>
  <si>
    <t>Duloxetine + Mirtazapine + Sertraline</t>
  </si>
  <si>
    <t>Duloxetine + Sertraline + Trazodone</t>
  </si>
  <si>
    <t>Escitalopram + Mirtazapine + Venlafaxine</t>
  </si>
  <si>
    <t>Fluoxetine + Mirtazapine + Sertraline + Venlafaxine</t>
  </si>
  <si>
    <t>Fluoxetine + Mirtazapine + Venlafaxine</t>
  </si>
  <si>
    <t>Paroxetine + Trazodone + Venlafaxine</t>
  </si>
  <si>
    <t>Atypical Antidepressants + SNRI + TCA</t>
  </si>
  <si>
    <t>Amitriptyline + Duloxetine + Trazodone</t>
  </si>
  <si>
    <t>Amitriptyline + Bupropion + Venlafaxine</t>
  </si>
  <si>
    <t>Duloxetine + Nortriptyline + Trazodone</t>
  </si>
  <si>
    <t>Amitriptyline + Duloxetine + Mirtazapine</t>
  </si>
  <si>
    <t>Nortriptyline + Trazodone + Venlafaxine</t>
  </si>
  <si>
    <t>Amitriptyline + Trazodone + Venlafaxine</t>
  </si>
  <si>
    <t>Bupropion + Doxepin + Duloxetine</t>
  </si>
  <si>
    <t>Cariprazine + Doxepin + Venlafaxine</t>
  </si>
  <si>
    <t>Clomipramine + Duloxetine + Trazodone</t>
  </si>
  <si>
    <t>Doxepin + Duloxetine + Mirtazapine</t>
  </si>
  <si>
    <t>Mirtazapine + Nortriptyline + Venlafaxine</t>
  </si>
  <si>
    <t>SNRI + SSRI + TCA</t>
  </si>
  <si>
    <t>Amitriptyline + Citalopram + Venlafaxine</t>
  </si>
  <si>
    <t>Amitriptyline + Citalopram + Duloxetine</t>
  </si>
  <si>
    <t>Amitriptyline + Desvenlafaxine + Fluoxetine</t>
  </si>
  <si>
    <t>Amitriptyline + Duloxetine + Sertraline</t>
  </si>
  <si>
    <t>Amitriptyline + Sertraline + Venlafaxine</t>
  </si>
  <si>
    <t>Desvenlafaxine + Escitalopram + Nortriptyline</t>
  </si>
  <si>
    <t>Duloxetine + Nortriptyline + Sertraline</t>
  </si>
  <si>
    <t>Atypical Antidepressants + SNRI + SSRI + TCA</t>
  </si>
  <si>
    <t>Amitriptyline + Citalopram + Escitalopram + Trazodone + Venlafaxine</t>
  </si>
  <si>
    <t>Amitriptyline + Duloxetine + Escitalopram + Sertraline + Trazodone</t>
  </si>
  <si>
    <t>Amitriptyline + Duloxetine + Sertraline + Trazodone</t>
  </si>
  <si>
    <t>Bupropion + Nortriptyline + Sertraline + Venlafaxine</t>
  </si>
  <si>
    <t>Atypical Antidepressants + MAOI + SNRI + SSRI + TCA</t>
  </si>
  <si>
    <t>Amitriptyline + Bupropion + Fluoxetine + Phenelzine + Venlafaxine</t>
  </si>
  <si>
    <t>Bupropion + Clomipramine + Escitalopram + Fluoxetine + Mirtazapine + Paroxetine + Phenelzine + Trazodone + Venlafaxine</t>
  </si>
  <si>
    <r>
      <rPr>
        <b/>
        <sz val="13"/>
        <color rgb="FFFF0000"/>
        <rFont val="Aptos Narrow"/>
      </rPr>
      <t>RECORD LEVEL</t>
    </r>
    <r>
      <rPr>
        <b/>
        <sz val="13"/>
        <color rgb="FF0E2841"/>
        <rFont val="Aptos Narrow"/>
      </rPr>
      <t xml:space="preserve">：Drug Expore End Date Quality Check for Drug Exposure Records </t>
    </r>
    <r>
      <rPr>
        <b/>
        <sz val="13"/>
        <color rgb="FFFF0000"/>
        <rFont val="Aptos Narrow"/>
      </rPr>
      <t>at Index Date</t>
    </r>
    <r>
      <rPr>
        <b/>
        <sz val="13"/>
        <color rgb="FF0E2841"/>
        <rFont val="Aptos Narrow"/>
      </rPr>
      <t xml:space="preserve"> (Mono-Class Cohort N=62448)</t>
    </r>
  </si>
  <si>
    <t xml:space="preserve">
metric</t>
  </si>
  <si>
    <t>n</t>
  </si>
  <si>
    <t>pct</t>
  </si>
  <si>
    <t>Total records</t>
  </si>
  <si>
    <t>End date missing</t>
  </si>
  <si>
    <t>End date earlier than start date</t>
  </si>
  <si>
    <r>
      <rPr>
        <b/>
        <sz val="13"/>
        <color rgb="FFFF0000"/>
        <rFont val="Aptos Narrow"/>
      </rPr>
      <t>RECORD LEVEL</t>
    </r>
    <r>
      <rPr>
        <b/>
        <sz val="13"/>
        <color rgb="FF0E2841"/>
        <rFont val="Aptos Narrow"/>
      </rPr>
      <t>：</t>
    </r>
    <r>
      <rPr>
        <b/>
        <sz val="13"/>
        <color rgb="FFFF0000"/>
        <rFont val="Aptos Narrow"/>
      </rPr>
      <t xml:space="preserve"> INDEX DATE</t>
    </r>
    <r>
      <rPr>
        <b/>
        <sz val="13"/>
        <color rgb="FF0E2841"/>
        <rFont val="Aptos Narrow"/>
      </rPr>
      <t xml:space="preserve"> DRUG CLASS USAGE DURATION SUMMARY</t>
    </r>
  </si>
  <si>
    <t>duration_missing_n</t>
  </si>
  <si>
    <t>duration_missing_pct</t>
  </si>
  <si>
    <t>negative_duration_n</t>
  </si>
  <si>
    <t>negative_duration_pct</t>
  </si>
  <si>
    <t>zero_duration_n</t>
  </si>
  <si>
    <t>zero_duration_pct</t>
  </si>
  <si>
    <t>mean_duration</t>
  </si>
  <si>
    <t>sd_duration</t>
  </si>
  <si>
    <t>median_duration</t>
  </si>
  <si>
    <t>q1_duration</t>
  </si>
  <si>
    <t>q3_duration</t>
  </si>
  <si>
    <t>min_duration</t>
  </si>
  <si>
    <t>max_duration</t>
  </si>
  <si>
    <r>
      <rPr>
        <b/>
        <sz val="13"/>
        <color rgb="FFFF0000"/>
        <rFont val="Aptos Narrow"/>
      </rPr>
      <t>PATIENT LEVEL</t>
    </r>
    <r>
      <rPr>
        <b/>
        <sz val="13"/>
        <color rgb="FF0E2841"/>
        <rFont val="Aptos Narrow"/>
      </rPr>
      <t>: INDEX DATE DRUG CLASS USAGE DURATION DISTRIBUTION</t>
    </r>
  </si>
  <si>
    <t xml:space="preserve">
duration_group</t>
  </si>
  <si>
    <t>0 days</t>
  </si>
  <si>
    <t>1-7 days</t>
  </si>
  <si>
    <t>31-90 days</t>
  </si>
  <si>
    <t>8-30 days</t>
  </si>
  <si>
    <t>91-180 days</t>
  </si>
  <si>
    <t>&gt;180 days</t>
  </si>
  <si>
    <t>NA</t>
  </si>
  <si>
    <t>Footnotes (Simplified)</t>
  </si>
  <si>
    <r>
      <rPr>
        <sz val="11"/>
        <color rgb="FF000000"/>
        <rFont val="Aptos Narrow"/>
      </rPr>
      <t xml:space="preserve">Duration was defined as the time from index date to the </t>
    </r>
    <r>
      <rPr>
        <b/>
        <sz val="11"/>
        <color rgb="FF000000"/>
        <rFont val="Aptos Narrow"/>
      </rPr>
      <t>latest drug end date</t>
    </r>
    <r>
      <rPr>
        <sz val="11"/>
        <color rgb="FF000000"/>
        <rFont val="Aptos Narrow"/>
      </rPr>
      <t xml:space="preserve"> among all drug records on the index date for each patient.</t>
    </r>
  </si>
  <si>
    <r>
      <rPr>
        <sz val="11"/>
        <color theme="1"/>
        <rFont val="Aptos Narrow"/>
      </rPr>
      <t xml:space="preserve">When multiple drug records existed on the index date, the </t>
    </r>
    <r>
      <rPr>
        <b/>
        <sz val="11"/>
        <color theme="1"/>
        <rFont val="Aptos Narrow"/>
      </rPr>
      <t>maximum end date</t>
    </r>
    <r>
      <rPr>
        <sz val="11"/>
        <color theme="1"/>
        <rFont val="Aptos Narrow"/>
      </rPr>
      <t xml:space="preserve"> was used.</t>
    </r>
  </si>
  <si>
    <r>
      <rPr>
        <sz val="11"/>
        <color theme="1"/>
        <rFont val="Aptos Narrow"/>
      </rPr>
      <t xml:space="preserve">Patients with no available end date at index were classified as </t>
    </r>
    <r>
      <rPr>
        <b/>
        <sz val="11"/>
        <color theme="1"/>
        <rFont val="Aptos Narrow"/>
      </rPr>
      <t>missing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</si>
  <si>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Each patient contributed </t>
    </r>
    <r>
      <rPr>
        <b/>
        <sz val="11"/>
        <color theme="1"/>
        <rFont val="Aptos Narrow"/>
      </rPr>
      <t>only one duration value</t>
    </r>
    <r>
      <rPr>
        <sz val="11"/>
        <color theme="1"/>
        <rFont val="Aptos Narrow"/>
      </rPr>
      <t xml:space="preserve"> to the analysis</t>
    </r>
  </si>
  <si>
    <t>Table 1. Baseline Characteristics by Index Antidepressant Drug Class</t>
  </si>
  <si>
    <t xml:space="preserve">
section</t>
  </si>
  <si>
    <t>characteristic</t>
  </si>
  <si>
    <t>Overall</t>
  </si>
  <si>
    <t>Atypical Antidepressants</t>
  </si>
  <si>
    <t>Cohort</t>
  </si>
  <si>
    <t>N</t>
  </si>
  <si>
    <t>Index year</t>
  </si>
  <si>
    <t>1 (0.0%)</t>
  </si>
  <si>
    <t>0 (0.0%)</t>
  </si>
  <si>
    <t>2 (0.0%)</t>
  </si>
  <si>
    <t>5 (0.0%)</t>
  </si>
  <si>
    <t>5 (0.1%)</t>
  </si>
  <si>
    <t>4 (0.1%)</t>
  </si>
  <si>
    <t>1 (1.7%)</t>
  </si>
  <si>
    <t>9 (0.0%)</t>
  </si>
  <si>
    <t>8 (0.1%)</t>
  </si>
  <si>
    <t>16 (0.0%)</t>
  </si>
  <si>
    <t>15 (0.3%)</t>
  </si>
  <si>
    <t>13 (0.0%)</t>
  </si>
  <si>
    <t>3 (0.0%)</t>
  </si>
  <si>
    <t>10 (0.2%)</t>
  </si>
  <si>
    <t>25 (0.0%)</t>
  </si>
  <si>
    <t>7 (0.0%)</t>
  </si>
  <si>
    <t>17 (0.0%)</t>
  </si>
  <si>
    <t>4 (0.0%)</t>
  </si>
  <si>
    <t>12 (0.2%)</t>
  </si>
  <si>
    <t>22 (0.0%)</t>
  </si>
  <si>
    <t>10 (0.0%)</t>
  </si>
  <si>
    <t>190 (0.3%)</t>
  </si>
  <si>
    <t>84 (0.2%)</t>
  </si>
  <si>
    <t>97 (1.7%)</t>
  </si>
  <si>
    <t>116 (0.2%)</t>
  </si>
  <si>
    <t>67 (0.2%)</t>
  </si>
  <si>
    <t>6 (0.0%)</t>
  </si>
  <si>
    <t>41 (0.7%)</t>
  </si>
  <si>
    <t>100 (0.2%)</t>
  </si>
  <si>
    <t>51 (0.2%)</t>
  </si>
  <si>
    <t>10 (0.1%)</t>
  </si>
  <si>
    <t>37 (0.6%)</t>
  </si>
  <si>
    <t>221 (0.4%)</t>
  </si>
  <si>
    <t>131 (0.4%)</t>
  </si>
  <si>
    <t>28 (0.2%)</t>
  </si>
  <si>
    <t>60 (1.1%)</t>
  </si>
  <si>
    <t>231 (0.4%)</t>
  </si>
  <si>
    <t>123 (0.4%)</t>
  </si>
  <si>
    <t>50 (0.3%)</t>
  </si>
  <si>
    <t>54 (0.9%)</t>
  </si>
  <si>
    <t>544 (0.9%)</t>
  </si>
  <si>
    <t>283 (0.8%)</t>
  </si>
  <si>
    <t>148 (1.0%)</t>
  </si>
  <si>
    <t>11 (0.1%)</t>
  </si>
  <si>
    <t>100 (1.8%)</t>
  </si>
  <si>
    <t>2 (3.3%)</t>
  </si>
  <si>
    <t>528 (0.8%)</t>
  </si>
  <si>
    <t>136 (0.9%)</t>
  </si>
  <si>
    <t>20 (0.2%)</t>
  </si>
  <si>
    <t>87 (1.5%)</t>
  </si>
  <si>
    <t>683 (1.1%)</t>
  </si>
  <si>
    <t>403 (1.2%)</t>
  </si>
  <si>
    <t>180 (1.2%)</t>
  </si>
  <si>
    <t>16 (0.2%)</t>
  </si>
  <si>
    <t>84 (1.5%)</t>
  </si>
  <si>
    <t>741 (1.2%)</t>
  </si>
  <si>
    <t>443 (1.3%)</t>
  </si>
  <si>
    <t>151 (1.0%)</t>
  </si>
  <si>
    <t>45 (0.6%)</t>
  </si>
  <si>
    <t>98 (1.7%)</t>
  </si>
  <si>
    <t>4 (6.7%)</t>
  </si>
  <si>
    <t>815 (1.3%)</t>
  </si>
  <si>
    <t>458 (1.4%)</t>
  </si>
  <si>
    <t>195 (1.3%)</t>
  </si>
  <si>
    <t>61 (0.8%)</t>
  </si>
  <si>
    <t>1144 (1.8%)</t>
  </si>
  <si>
    <t>677 (2.0%)</t>
  </si>
  <si>
    <t>266 (1.8%)</t>
  </si>
  <si>
    <t>85 (1.1%)</t>
  </si>
  <si>
    <t>114 (2.0%)</t>
  </si>
  <si>
    <t>1069 (1.7%)</t>
  </si>
  <si>
    <t>632 (1.9%)</t>
  </si>
  <si>
    <t>227 (1.5%)</t>
  </si>
  <si>
    <t>124 (2.2%)</t>
  </si>
  <si>
    <t>1250 (2.0%)</t>
  </si>
  <si>
    <t>733 (2.2%)</t>
  </si>
  <si>
    <t>244 (1.6%)</t>
  </si>
  <si>
    <t>122 (1.5%)</t>
  </si>
  <si>
    <t>148 (2.6%)</t>
  </si>
  <si>
    <t>3 (5.0%)</t>
  </si>
  <si>
    <t>1411 (2.3%)</t>
  </si>
  <si>
    <t>801 (2.4%)</t>
  </si>
  <si>
    <t>309 (2.1%)</t>
  </si>
  <si>
    <t>152 (1.9%)</t>
  </si>
  <si>
    <t>149 (2.6%)</t>
  </si>
  <si>
    <t>1824 (2.9%)</t>
  </si>
  <si>
    <t>1041 (3.1%)</t>
  </si>
  <si>
    <t>375 (2.5%)</t>
  </si>
  <si>
    <t>207 (2.6%)</t>
  </si>
  <si>
    <t>200 (3.5%)</t>
  </si>
  <si>
    <t>2083 (3.3%)</t>
  </si>
  <si>
    <t>1192 (3.5%)</t>
  </si>
  <si>
    <t>449 (3.0%)</t>
  </si>
  <si>
    <t>248 (3.1%)</t>
  </si>
  <si>
    <t>190 (3.3%)</t>
  </si>
  <si>
    <t>2333 (3.7%)</t>
  </si>
  <si>
    <t>1369 (4.1%)</t>
  </si>
  <si>
    <t>496 (3.3%)</t>
  </si>
  <si>
    <t>231 (2.9%)</t>
  </si>
  <si>
    <t>233 (4.1%)</t>
  </si>
  <si>
    <t>2683 (4.3%)</t>
  </si>
  <si>
    <t>1475 (4.4%)</t>
  </si>
  <si>
    <t>593 (3.9%)</t>
  </si>
  <si>
    <t>322 (4.0%)</t>
  </si>
  <si>
    <t>288 (5.1%)</t>
  </si>
  <si>
    <t>5 (8.3%)</t>
  </si>
  <si>
    <t>3310 (5.3%)</t>
  </si>
  <si>
    <t>1725 (5.1%)</t>
  </si>
  <si>
    <t>831 (5.5%)</t>
  </si>
  <si>
    <t>424 (5.3%)</t>
  </si>
  <si>
    <t>328 (5.8%)</t>
  </si>
  <si>
    <t>3405 (5.5%)</t>
  </si>
  <si>
    <t>1823 (5.4%)</t>
  </si>
  <si>
    <t>782 (5.2%)</t>
  </si>
  <si>
    <t>440 (5.5%)</t>
  </si>
  <si>
    <t>355 (6.2%)</t>
  </si>
  <si>
    <t>4078 (6.5%)</t>
  </si>
  <si>
    <t>2197 (6.5%)</t>
  </si>
  <si>
    <t>978 (6.5%)</t>
  </si>
  <si>
    <t>517 (6.4%)</t>
  </si>
  <si>
    <t>384 (6.7%)</t>
  </si>
  <si>
    <t>4051 (6.5%)</t>
  </si>
  <si>
    <t>2148 (6.4%)</t>
  </si>
  <si>
    <t>970 (6.4%)</t>
  </si>
  <si>
    <t>584 (7.3%)</t>
  </si>
  <si>
    <t>346 (6.1%)</t>
  </si>
  <si>
    <t>4706 (7.5%)</t>
  </si>
  <si>
    <t>2528 (7.5%)</t>
  </si>
  <si>
    <t>1126 (7.5%)</t>
  </si>
  <si>
    <t>646 (8.1%)</t>
  </si>
  <si>
    <t>404 (7.1%)</t>
  </si>
  <si>
    <t>5101 (8.2%)</t>
  </si>
  <si>
    <t>2753 (8.2%)</t>
  </si>
  <si>
    <t>1185 (7.9%)</t>
  </si>
  <si>
    <t>716 (8.9%)</t>
  </si>
  <si>
    <t>441 (7.7%)</t>
  </si>
  <si>
    <t>6 (10.0%)</t>
  </si>
  <si>
    <t>5375 (8.6%)</t>
  </si>
  <si>
    <t>2785 (8.3%)</t>
  </si>
  <si>
    <t>1394 (9.3%)</t>
  </si>
  <si>
    <t>816 (10.2%)</t>
  </si>
  <si>
    <t>379 (6.6%)</t>
  </si>
  <si>
    <t>5026 (8.0%)</t>
  </si>
  <si>
    <t>2567 (7.6%)</t>
  </si>
  <si>
    <t>1343 (8.9%)</t>
  </si>
  <si>
    <t>818 (10.2%)</t>
  </si>
  <si>
    <t>294 (5.2%)</t>
  </si>
  <si>
    <t>3375 (5.4%)</t>
  </si>
  <si>
    <t>1804 (5.4%)</t>
  </si>
  <si>
    <t>870 (5.8%)</t>
  </si>
  <si>
    <t>511 (6.4%)</t>
  </si>
  <si>
    <t>189 (3.3%)</t>
  </si>
  <si>
    <t>2788 (4.5%)</t>
  </si>
  <si>
    <t>1435 (4.3%)</t>
  </si>
  <si>
    <t>741 (4.9%)</t>
  </si>
  <si>
    <t>444 (5.5%)</t>
  </si>
  <si>
    <t>166 (2.9%)</t>
  </si>
  <si>
    <t>2047 (3.3%)</t>
  </si>
  <si>
    <t>1049 (3.1%)</t>
  </si>
  <si>
    <t>603 (4.0%)</t>
  </si>
  <si>
    <t>316 (3.9%)</t>
  </si>
  <si>
    <t>78 (1.4%)</t>
  </si>
  <si>
    <t>1104 (1.8%)</t>
  </si>
  <si>
    <t>533 (1.6%)</t>
  </si>
  <si>
    <t>346 (2.3%)</t>
  </si>
  <si>
    <t>176 (2.2%)</t>
  </si>
  <si>
    <t>49 (0.9%)</t>
  </si>
  <si>
    <t>Index class episode characteristics</t>
  </si>
  <si>
    <t>Index class episode duration (days), mean (SD)</t>
  </si>
  <si>
    <t>414.00 (778.27)</t>
  </si>
  <si>
    <t>462.51 (821.29)</t>
  </si>
  <si>
    <t>339.90 (717.94)</t>
  </si>
  <si>
    <t>415.80 (761.49)</t>
  </si>
  <si>
    <t>316.95 (650.69)</t>
  </si>
  <si>
    <t>796.05 (1332.78)</t>
  </si>
  <si>
    <t>Index class episode duration (days), median [Q1, Q3]</t>
  </si>
  <si>
    <t>94.00 [30.00, 422.00]</t>
  </si>
  <si>
    <t>124.00 [30.00, 502.00]</t>
  </si>
  <si>
    <t>63.00 [30.00, 303.00]</t>
  </si>
  <si>
    <t>90.00 [30.00, 421.00]</t>
  </si>
  <si>
    <t>71.00 [30.00, 317.00]</t>
  </si>
  <si>
    <t>265.00 [30.00, 613.75]</t>
  </si>
  <si>
    <t>Zero-day index class episode, n (%)</t>
  </si>
  <si>
    <t>4860 (7.8%)</t>
  </si>
  <si>
    <t>2315 (6.9%)</t>
  </si>
  <si>
    <t>1409 (9.4%)</t>
  </si>
  <si>
    <t>555 (6.9%)</t>
  </si>
  <si>
    <t>576 (10.1%)</t>
  </si>
  <si>
    <t>Available follow-up</t>
  </si>
  <si>
    <t>Available follow-up (years), mean (SD)</t>
  </si>
  <si>
    <t>9.48 (5.91)</t>
  </si>
  <si>
    <t>9.64 (5.89)</t>
  </si>
  <si>
    <t>8.96 (5.70)</t>
  </si>
  <si>
    <t>8.05 (4.78)</t>
  </si>
  <si>
    <t>11.80 (7.16)</t>
  </si>
  <si>
    <t>12.74 (7.07)</t>
  </si>
  <si>
    <t>Available follow-up (years), median [Q1, Q3]</t>
  </si>
  <si>
    <t>8.25 [5.08, 12.76]</t>
  </si>
  <si>
    <t>8.48 [5.19, 13.08]</t>
  </si>
  <si>
    <t>7.75 [4.73, 12.04]</t>
  </si>
  <si>
    <t>7.16 [4.52, 10.90]</t>
  </si>
  <si>
    <t>10.15 [6.44, 15.63]</t>
  </si>
  <si>
    <t>12.09 [7.19, 17.47]</t>
  </si>
  <si>
    <t>&gt;=1 year available follow-up, n (%)</t>
  </si>
  <si>
    <t>61049 (97.8%)</t>
  </si>
  <si>
    <t>32936 (98.0%)</t>
  </si>
  <si>
    <t>14607 (97.1%)</t>
  </si>
  <si>
    <t>7802 (97.2%)</t>
  </si>
  <si>
    <t>5644 (99.0%)</t>
  </si>
  <si>
    <t>60 (100.0%)</t>
  </si>
  <si>
    <t>&gt;=2 year available follow-up, n (%)</t>
  </si>
  <si>
    <t>58913 (94.3%)</t>
  </si>
  <si>
    <t>31847 (94.7%)</t>
  </si>
  <si>
    <t>13998 (93.0%)</t>
  </si>
  <si>
    <t>7462 (93.0%)</t>
  </si>
  <si>
    <t>5548 (97.3%)</t>
  </si>
  <si>
    <t>58 (96.7%)</t>
  </si>
  <si>
    <t>&gt;=3 year available follow-up, n (%)</t>
  </si>
  <si>
    <t>56050 (89.8%)</t>
  </si>
  <si>
    <t>30344 (90.3%)</t>
  </si>
  <si>
    <t>13245 (88.0%)</t>
  </si>
  <si>
    <t>7016 (87.4%)</t>
  </si>
  <si>
    <t>5388 (94.5%)</t>
  </si>
  <si>
    <t>57 (95.0%)</t>
  </si>
  <si>
    <t>&gt;=4 year available follow-up, n (%)</t>
  </si>
  <si>
    <t>52383 (83.9%)</t>
  </si>
  <si>
    <t>28415 (84.5%)</t>
  </si>
  <si>
    <t>12273 (81.6%)</t>
  </si>
  <si>
    <t>6460 (80.5%)</t>
  </si>
  <si>
    <t>5179 (90.8%)</t>
  </si>
  <si>
    <t>56 (93.3%)</t>
  </si>
  <si>
    <t>&gt;=5 year available follow-up, n (%)</t>
  </si>
  <si>
    <t>47340 (75.8%)</t>
  </si>
  <si>
    <t>25836 (76.8%)</t>
  </si>
  <si>
    <t>10930 (72.7%)</t>
  </si>
  <si>
    <t>5642 (70.3%)</t>
  </si>
  <si>
    <t>4880 (85.6%)</t>
  </si>
  <si>
    <t>52 (86.7%)</t>
  </si>
  <si>
    <t>Available follow-up category distribution</t>
  </si>
  <si>
    <t>&lt;1 year</t>
  </si>
  <si>
    <t>1404 (2.2%)</t>
  </si>
  <si>
    <t>687 (2.0%)</t>
  </si>
  <si>
    <t>438 (2.9%)</t>
  </si>
  <si>
    <t>221 (2.8%)</t>
  </si>
  <si>
    <t>58 (1.0%)</t>
  </si>
  <si>
    <t>1-&lt;2 years</t>
  </si>
  <si>
    <t>2132 (3.4%)</t>
  </si>
  <si>
    <t>1085 (3.2%)</t>
  </si>
  <si>
    <t>609 (4.0%)</t>
  </si>
  <si>
    <t>340 (4.2%)</t>
  </si>
  <si>
    <t>96 (1.7%)</t>
  </si>
  <si>
    <t>2-&lt;3 years</t>
  </si>
  <si>
    <t>2862 (4.6%)</t>
  </si>
  <si>
    <t>1503 (4.5%)</t>
  </si>
  <si>
    <t>752 (5.0%)</t>
  </si>
  <si>
    <t>446 (5.6%)</t>
  </si>
  <si>
    <t>160 (2.8%)</t>
  </si>
  <si>
    <t>3-&lt;5 years</t>
  </si>
  <si>
    <t>8745 (14.0%)</t>
  </si>
  <si>
    <t>4529 (13.5%)</t>
  </si>
  <si>
    <t>2323 (15.4%)</t>
  </si>
  <si>
    <t>1378 (17.2%)</t>
  </si>
  <si>
    <t>510 (8.9%)</t>
  </si>
  <si>
    <t>&gt;=5 years</t>
  </si>
  <si>
    <t>47305 (75.8%)</t>
  </si>
  <si>
    <t>25815 (76.8%)</t>
  </si>
  <si>
    <t>10922 (72.6%)</t>
  </si>
  <si>
    <t>5638 (70.3%)</t>
  </si>
  <si>
    <t>4878 (85.5%)</t>
  </si>
  <si>
    <t>Table 1 is based on patient_index_cohort, with one row per patient.</t>
  </si>
  <si>
    <t>Index class episode variables (index_class_episode_start_date, index_class_episode_end_date, 
index_class_episode_duration_days) are derived from collapsed class-level treatment episodes, 
not individual raw drug exposure records.</t>
  </si>
  <si>
    <r>
      <rPr>
        <b/>
        <i/>
        <sz val="11"/>
        <color rgb="FF7F7F7F"/>
        <rFont val="Aptos Narrow"/>
      </rPr>
      <t>Available follow-up</t>
    </r>
    <r>
      <rPr>
        <i/>
        <sz val="11"/>
        <color rgb="FF7F7F7F"/>
        <rFont val="Aptos Narrow"/>
      </rPr>
      <t xml:space="preserve"> is defined as the time from index date to the dataset-level latest available 
data cut (latest_datacut_date), which was calculated as the maximum cleaned drug exposure end date 
across all records in drug_record_clean.</t>
    </r>
  </si>
  <si>
    <t>The indicators for ≥1, ≥2, ≥3, ≥4, and ≥5 years of available follow-up (fu_ge_* variables) are 
calculated based on follow-up duration in days, using thresholds of 365, 730, 1095, 1460, and 
1825 days, respectively (i.e., available_fu_days ≥ threshold), rather than rounded follow-up years.</t>
  </si>
  <si>
    <t>Raw drug exposure end dates missing in the source data were imputed as 
drug_exposure_start_date + 30 days prior to episode construction.</t>
  </si>
  <si>
    <t>Table 2. Data Availability for Index Antidepressant Drug Exposure Variables</t>
  </si>
  <si>
    <t>Dosing-related variables</t>
  </si>
  <si>
    <t>Days supply available, n (%)</t>
  </si>
  <si>
    <t>23590 (37.8%)</t>
  </si>
  <si>
    <t>12172 (36.2%)</t>
  </si>
  <si>
    <t>6445 (42.8%)</t>
  </si>
  <si>
    <t>3007 (37.5%)</t>
  </si>
  <si>
    <t>1950 (34.2%)</t>
  </si>
  <si>
    <t>16 (26.7%)</t>
  </si>
  <si>
    <t>Days supply missing, n (%)</t>
  </si>
  <si>
    <t>38858 (62.2%)</t>
  </si>
  <si>
    <t>21447 (63.8%)</t>
  </si>
  <si>
    <t>8599 (57.2%)</t>
  </si>
  <si>
    <t>5016 (62.5%)</t>
  </si>
  <si>
    <t>3752 (65.8%)</t>
  </si>
  <si>
    <t>44 (73.3%)</t>
  </si>
  <si>
    <t>Refills available, n (%)</t>
  </si>
  <si>
    <t>29631 (47.4%)</t>
  </si>
  <si>
    <t>15823 (47.1%)</t>
  </si>
  <si>
    <t>7171 (47.7%)</t>
  </si>
  <si>
    <t>4058 (50.6%)</t>
  </si>
  <si>
    <t>2555 (44.8%)</t>
  </si>
  <si>
    <t>24 (40.0%)</t>
  </si>
  <si>
    <t>Refills missing, n (%)</t>
  </si>
  <si>
    <t>32817 (52.6%)</t>
  </si>
  <si>
    <t>17796 (52.9%)</t>
  </si>
  <si>
    <t>7873 (52.3%)</t>
  </si>
  <si>
    <t>3965 (49.4%)</t>
  </si>
  <si>
    <t>3147 (55.2%)</t>
  </si>
  <si>
    <t>36 (60.0%)</t>
  </si>
  <si>
    <t>Quantity available, n (%)</t>
  </si>
  <si>
    <t>38231 (61.2%)</t>
  </si>
  <si>
    <t>20844 (62.0%)</t>
  </si>
  <si>
    <t>9249 (61.5%)</t>
  </si>
  <si>
    <t>4733 (59.0%)</t>
  </si>
  <si>
    <t>3374 (59.2%)</t>
  </si>
  <si>
    <t>31 (51.7%)</t>
  </si>
  <si>
    <t>Quantity missing, n (%)</t>
  </si>
  <si>
    <t>24217 (38.8%)</t>
  </si>
  <si>
    <t>12775 (38.0%)</t>
  </si>
  <si>
    <t>5795 (38.5%)</t>
  </si>
  <si>
    <t>3290 (41.0%)</t>
  </si>
  <si>
    <t>2328 (40.8%)</t>
  </si>
  <si>
    <t>29 (48.3%)</t>
  </si>
  <si>
    <t>End date completeness</t>
  </si>
  <si>
    <t>End date missing, n (%)</t>
  </si>
  <si>
    <t>10480 (16.8%)</t>
  </si>
  <si>
    <t>5817 (17.3%)</t>
  </si>
  <si>
    <t>2404 (16.0%)</t>
  </si>
  <si>
    <t>1418 (17.7%)</t>
  </si>
  <si>
    <t>830 (14.6%)</t>
  </si>
  <si>
    <t>11 (18.3%)</t>
  </si>
  <si>
    <t>End date available, n (%)</t>
  </si>
  <si>
    <t>51968 (83.2%)</t>
  </si>
  <si>
    <t>27802 (82.7%)</t>
  </si>
  <si>
    <t>12640 (84.0%)</t>
  </si>
  <si>
    <t>6605 (82.3%)</t>
  </si>
  <si>
    <t>4872 (85.4%)</t>
  </si>
  <si>
    <t>49 (81.7%)</t>
  </si>
  <si>
    <t>Overall usability</t>
  </si>
  <si>
    <t>All dosing fields available, n (%)</t>
  </si>
  <si>
    <t>10582 (16.9%)</t>
  </si>
  <si>
    <t>5165 (15.4%)</t>
  </si>
  <si>
    <t>3148 (20.9%)</t>
  </si>
  <si>
    <t>1403 (17.5%)</t>
  </si>
  <si>
    <t>861 (15.1%)</t>
  </si>
  <si>
    <t>Data availability was assessed based on the selected raw index drug exposure record for each patient.</t>
  </si>
  <si>
    <r>
      <rPr>
        <i/>
        <sz val="11"/>
        <color rgb="FF7F7F7F"/>
        <rFont val="Aptos Narrow"/>
      </rPr>
      <t xml:space="preserve">The </t>
    </r>
    <r>
      <rPr>
        <b/>
        <i/>
        <sz val="11"/>
        <color rgb="FF7F7F7F"/>
        <rFont val="Aptos Narrow"/>
      </rPr>
      <t xml:space="preserve">index drug exposure record </t>
    </r>
    <r>
      <rPr>
        <i/>
        <sz val="11"/>
        <color rgb="FF7F7F7F"/>
        <rFont val="Aptos Narrow"/>
      </rPr>
      <t>was defined as a record corresponding to the index drug class with a start date equal to the index date (i.e., drug_class = index_drug_class and drug_exposure_start_date = index_date). If multiple records met this definition for a given patient, the first record after sorting by person_id, drug_exposure_start_date, and drug_concept_id was selected.</t>
    </r>
  </si>
  <si>
    <t>Days supply, refills, and quantity were assessed as indicators of dosing-related information based on this selected raw index record.</t>
  </si>
  <si>
    <r>
      <rPr>
        <b/>
        <i/>
        <sz val="11"/>
        <color rgb="FF7F7F7F"/>
        <rFont val="Aptos Narrow"/>
      </rPr>
      <t xml:space="preserve">End date missing </t>
    </r>
    <r>
      <rPr>
        <i/>
        <sz val="11"/>
        <color rgb="FF7F7F7F"/>
        <rFont val="Aptos Narrow"/>
      </rPr>
      <t>was defined based on the original drug_exposure_end_datetime field in the source data. In the cleaned dataset (drug_record_clean), missing end dates were imputed as drug_exposure_start_date + 30 days; however, this table reflects completeness of the original raw data fields prior to imputation.</t>
    </r>
  </si>
  <si>
    <r>
      <rPr>
        <b/>
        <i/>
        <sz val="11"/>
        <color rgb="FF7F7F7F"/>
        <rFont val="Aptos Narrow"/>
      </rPr>
      <t xml:space="preserve">All dosing fields available </t>
    </r>
    <r>
      <rPr>
        <i/>
        <sz val="11"/>
        <color rgb="FF7F7F7F"/>
        <rFont val="Aptos Narrow"/>
      </rPr>
      <t>indicates that days supply, refills, and quantity were all non-missing for a given patient.</t>
    </r>
  </si>
  <si>
    <t>All values are presented as n (%).</t>
  </si>
  <si>
    <t>drug_df_index_mono_class</t>
  </si>
  <si>
    <t>Single-Class Second-Line Antidepressant Monotherapy and Switch Patterns by Follow-up Window (datacut: 10/31/2023)</t>
  </si>
  <si>
    <t>All antidepressant drug exposure records for patients who initiated treatment with a single antidepressant class at the index date (mono-class cohort).</t>
  </si>
  <si>
    <t>1yr FU</t>
  </si>
  <si>
    <t>2yr FU</t>
  </si>
  <si>
    <t>entire FU</t>
  </si>
  <si>
    <t>recent 5 yr</t>
  </si>
  <si>
    <t>ALL PT</t>
  </si>
  <si>
    <t>Latest data cut</t>
  </si>
  <si>
    <t>Second-line monotherapy (all single-class LOT2)</t>
  </si>
  <si>
    <t>Second-line monotherapy, any overlap status (including no overlap)</t>
  </si>
  <si>
    <t>13833 (22.2%)</t>
  </si>
  <si>
    <t>19986 (32.0%)</t>
  </si>
  <si>
    <t>37736 (60.4%)</t>
  </si>
  <si>
    <t>5547 (36.6%)</t>
  </si>
  <si>
    <t>Second-line monotherapy with no overlap (overlap &lt;= 0)</t>
  </si>
  <si>
    <t>5621 (9.0%)</t>
  </si>
  <si>
    <t>10224 (16.4%)</t>
  </si>
  <si>
    <t>25929 (41.5%)</t>
  </si>
  <si>
    <t>3033 (20.0%)</t>
  </si>
  <si>
    <t>total_records</t>
  </si>
  <si>
    <t>Second-line monotherapy overlap &lt;30 days (including no overlap)</t>
  </si>
  <si>
    <t>8743 (14.0%)</t>
  </si>
  <si>
    <t>13839 (22.2%)</t>
  </si>
  <si>
    <t>30143 (48.3%)</t>
  </si>
  <si>
    <t>4058 (26.8%)</t>
  </si>
  <si>
    <t>Switch: Overlap &lt;30 days not including no overlap days</t>
  </si>
  <si>
    <t xml:space="preserve">total_patients </t>
  </si>
  <si>
    <t>Second-line monotherapy overlap &lt;90 days (including no overlap)</t>
  </si>
  <si>
    <t>10945 (17.5%)</t>
  </si>
  <si>
    <t>16391 (26.2%)</t>
  </si>
  <si>
    <t>33154 (53.1%)</t>
  </si>
  <si>
    <t>4725 (31.2%)</t>
  </si>
  <si>
    <t>imputed_end_date_n in entire FU</t>
  </si>
  <si>
    <r>
      <rPr>
        <b/>
        <sz val="8"/>
        <color rgb="FF000000"/>
        <rFont val="Aptos Narrow"/>
      </rPr>
      <t>Switch</t>
    </r>
    <r>
      <rPr>
        <sz val="8"/>
        <color rgb="FF000000"/>
        <rFont val="Aptos Narrow"/>
      </rPr>
      <t>: Overlap &lt;30 days (including no overlap)</t>
    </r>
  </si>
  <si>
    <t>SSRI--Atypical Antidepressants</t>
  </si>
  <si>
    <t>2449 (3.9%)</t>
  </si>
  <si>
    <t>3914 (6.3%)</t>
  </si>
  <si>
    <t>9359 (15.0%)</t>
  </si>
  <si>
    <t>1214 (8.0%)</t>
  </si>
  <si>
    <t>909 (1.5%)</t>
  </si>
  <si>
    <t>1031 (1.7%)</t>
  </si>
  <si>
    <t>1201 (1.9%)</t>
  </si>
  <si>
    <t>278 (1.8%)</t>
  </si>
  <si>
    <t>SSRI--SNRI</t>
  </si>
  <si>
    <t>984 (1.6%)</t>
  </si>
  <si>
    <t>1614 (2.6%)</t>
  </si>
  <si>
    <t>3883 (6.2%)</t>
  </si>
  <si>
    <t>521 (3.4%)</t>
  </si>
  <si>
    <t>438 (0.7%)</t>
  </si>
  <si>
    <t>574 (0.9%)</t>
  </si>
  <si>
    <t>733 (1.2%)</t>
  </si>
  <si>
    <t>179 (1.2%)</t>
  </si>
  <si>
    <t xml:space="preserve">drug_class_episode </t>
  </si>
  <si>
    <t>SSRI--TCA</t>
  </si>
  <si>
    <t>489 (0.8%)</t>
  </si>
  <si>
    <t>832 (1.3%)</t>
  </si>
  <si>
    <t>2022 (3.2%)</t>
  </si>
  <si>
    <t>174 (1.1%)</t>
  </si>
  <si>
    <t>125 (0.2%)</t>
  </si>
  <si>
    <t>158 (0.3%)</t>
  </si>
  <si>
    <t>184 (0.3%)</t>
  </si>
  <si>
    <t>31 (0.2%)</t>
  </si>
  <si>
    <t xml:space="preserve"> n_source_records   episode_n</t>
  </si>
  <si>
    <t>SSRI--MAOI</t>
  </si>
  <si>
    <t>8 (0.0%)</t>
  </si>
  <si>
    <t>1 (0%)</t>
  </si>
  <si>
    <t>0 (0%)</t>
  </si>
  <si>
    <r>
      <rPr>
        <sz val="10"/>
        <color rgb="FF000000"/>
        <rFont val="Aptos Narrow"/>
      </rPr>
      <t xml:space="preserve">              </t>
    </r>
    <r>
      <rPr>
        <i/>
        <sz val="10"/>
        <color rgb="FF949494"/>
        <rFont val="Aptos Narrow"/>
      </rPr>
      <t>&lt;int&gt;</t>
    </r>
    <r>
      <rPr>
        <sz val="10"/>
        <color rgb="FF000000"/>
        <rFont val="Aptos Narrow"/>
      </rPr>
      <t xml:space="preserve">     </t>
    </r>
    <r>
      <rPr>
        <i/>
        <sz val="10"/>
        <color rgb="FF000000"/>
        <rFont val="Aptos Narrow"/>
      </rPr>
      <t>&lt;int&gt;</t>
    </r>
  </si>
  <si>
    <t>Atypical Antidepressants--SSRI</t>
  </si>
  <si>
    <t>1736 (2.8%)</t>
  </si>
  <si>
    <t>2565 (4.1%)</t>
  </si>
  <si>
    <t>4850 (7.8%)</t>
  </si>
  <si>
    <t>744 (4.9%)</t>
  </si>
  <si>
    <t>607 (1%)</t>
  </si>
  <si>
    <t>656 (1.1%)</t>
  </si>
  <si>
    <t>721 (1.2%)</t>
  </si>
  <si>
    <t>206 (1.4%)</t>
  </si>
  <si>
    <r>
      <rPr>
        <sz val="10"/>
        <color rgb="FFBCBCBC"/>
        <rFont val="Aptos Narrow"/>
      </rPr>
      <t xml:space="preserve"> 1</t>
    </r>
    <r>
      <rPr>
        <sz val="10"/>
        <color rgb="FF000000"/>
        <rFont val="Aptos Narrow"/>
      </rPr>
      <t xml:space="preserve">                1    </t>
    </r>
    <r>
      <rPr>
        <u/>
        <sz val="10"/>
        <color rgb="FF000000"/>
        <rFont val="Aptos Narrow"/>
      </rPr>
      <t>191</t>
    </r>
    <r>
      <rPr>
        <sz val="10"/>
        <color rgb="FF000000"/>
        <rFont val="Aptos Narrow"/>
      </rPr>
      <t>627</t>
    </r>
  </si>
  <si>
    <t>Atypical Antidepressants--SNRI</t>
  </si>
  <si>
    <t>519 (0.8%)</t>
  </si>
  <si>
    <t>812 (1.3%)</t>
  </si>
  <si>
    <t>1549 (2.5%)</t>
  </si>
  <si>
    <t>293 (1.9%)</t>
  </si>
  <si>
    <t>199 (0.3%)</t>
  </si>
  <si>
    <t>225 (0.4%)</t>
  </si>
  <si>
    <t>246 (0.4%)</t>
  </si>
  <si>
    <t>80 (0.5%)</t>
  </si>
  <si>
    <r>
      <rPr>
        <sz val="10"/>
        <color rgb="FF000000"/>
        <rFont val="Aptos Narrow"/>
      </rPr>
      <t xml:space="preserve"> 2                2     </t>
    </r>
    <r>
      <rPr>
        <u/>
        <sz val="10"/>
        <color rgb="FF000000"/>
        <rFont val="Aptos Narrow"/>
      </rPr>
      <t>88</t>
    </r>
    <r>
      <rPr>
        <sz val="10"/>
        <color rgb="FF000000"/>
        <rFont val="Aptos Narrow"/>
      </rPr>
      <t>679</t>
    </r>
  </si>
  <si>
    <t>Atypical Antidepressants--TCA</t>
  </si>
  <si>
    <t>317 (0.5%)</t>
  </si>
  <si>
    <t>486 (0.8%)</t>
  </si>
  <si>
    <t>1018 (1.6%)</t>
  </si>
  <si>
    <t>113 (0.7%)</t>
  </si>
  <si>
    <t>93 (0.1%)</t>
  </si>
  <si>
    <t>102 (0.2%)</t>
  </si>
  <si>
    <t>110 (0.2%)</t>
  </si>
  <si>
    <t>20 (0.1%)</t>
  </si>
  <si>
    <r>
      <rPr>
        <sz val="10"/>
        <color rgb="FF000000"/>
        <rFont val="Aptos Narrow"/>
      </rPr>
      <t xml:space="preserve"> 3                3     </t>
    </r>
    <r>
      <rPr>
        <u/>
        <sz val="10"/>
        <color rgb="FF000000"/>
        <rFont val="Aptos Narrow"/>
      </rPr>
      <t>40</t>
    </r>
    <r>
      <rPr>
        <sz val="10"/>
        <color rgb="FF000000"/>
        <rFont val="Aptos Narrow"/>
      </rPr>
      <t>033</t>
    </r>
  </si>
  <si>
    <t>Atypical Antidepressants--MAOI</t>
  </si>
  <si>
    <t>15 (0.0%)</t>
  </si>
  <si>
    <t>3 (0%)</t>
  </si>
  <si>
    <r>
      <rPr>
        <sz val="10"/>
        <color rgb="FF000000"/>
        <rFont val="Aptos Narrow"/>
      </rPr>
      <t xml:space="preserve"> 4                4     </t>
    </r>
    <r>
      <rPr>
        <u/>
        <sz val="10"/>
        <color rgb="FF000000"/>
        <rFont val="Aptos Narrow"/>
      </rPr>
      <t>26</t>
    </r>
    <r>
      <rPr>
        <sz val="10"/>
        <color rgb="FF000000"/>
        <rFont val="Aptos Narrow"/>
      </rPr>
      <t>801</t>
    </r>
  </si>
  <si>
    <t>SNRI--SSRI</t>
  </si>
  <si>
    <t>449 (0.7%)</t>
  </si>
  <si>
    <t>704 (1.1%)</t>
  </si>
  <si>
    <t>1388 (2.2%)</t>
  </si>
  <si>
    <t>245 (1.6%)</t>
  </si>
  <si>
    <t>186 (0.3%)</t>
  </si>
  <si>
    <t>215 (0.3%)</t>
  </si>
  <si>
    <t>256 (0.4%)</t>
  </si>
  <si>
    <t>78 (0.5%)</t>
  </si>
  <si>
    <r>
      <rPr>
        <sz val="10"/>
        <color rgb="FF000000"/>
        <rFont val="Aptos Narrow"/>
      </rPr>
      <t xml:space="preserve"> 5                5     </t>
    </r>
    <r>
      <rPr>
        <u/>
        <sz val="10"/>
        <color rgb="FF000000"/>
        <rFont val="Aptos Narrow"/>
      </rPr>
      <t>17</t>
    </r>
    <r>
      <rPr>
        <sz val="10"/>
        <color rgb="FF000000"/>
        <rFont val="Aptos Narrow"/>
      </rPr>
      <t>234</t>
    </r>
  </si>
  <si>
    <t>SNRI--Atypical Antidepressants</t>
  </si>
  <si>
    <t>573 (0.9%)</t>
  </si>
  <si>
    <t>929 (1.5%)</t>
  </si>
  <si>
    <t>1787 (2.9%)</t>
  </si>
  <si>
    <t>348 (2.3%)</t>
  </si>
  <si>
    <t>192 (0.3%)</t>
  </si>
  <si>
    <t>222 (0.4%)</t>
  </si>
  <si>
    <t>264 (0.4%)</t>
  </si>
  <si>
    <t>71 (0.5%)</t>
  </si>
  <si>
    <r>
      <rPr>
        <sz val="10"/>
        <color rgb="FF000000"/>
        <rFont val="Aptos Narrow"/>
      </rPr>
      <t xml:space="preserve"> 6                6     </t>
    </r>
    <r>
      <rPr>
        <u/>
        <sz val="10"/>
        <color rgb="FF000000"/>
        <rFont val="Aptos Narrow"/>
      </rPr>
      <t>14</t>
    </r>
    <r>
      <rPr>
        <sz val="10"/>
        <color rgb="FF000000"/>
        <rFont val="Aptos Narrow"/>
      </rPr>
      <t>205</t>
    </r>
  </si>
  <si>
    <t>SNRI--TCA</t>
  </si>
  <si>
    <t>206 (0.3%)</t>
  </si>
  <si>
    <t>321 (0.5%)</t>
  </si>
  <si>
    <t>588 (0.9%)</t>
  </si>
  <si>
    <t>103 (0.7%)</t>
  </si>
  <si>
    <t>73 (0.1%)</t>
  </si>
  <si>
    <t>81 (0.1%)</t>
  </si>
  <si>
    <t>91 (0.1%)</t>
  </si>
  <si>
    <t>24 (0.2%)</t>
  </si>
  <si>
    <r>
      <rPr>
        <sz val="10"/>
        <color rgb="FF000000"/>
        <rFont val="Aptos Narrow"/>
      </rPr>
      <t xml:space="preserve"> 7                7      </t>
    </r>
    <r>
      <rPr>
        <u/>
        <sz val="10"/>
        <color rgb="FF000000"/>
        <rFont val="Aptos Narrow"/>
      </rPr>
      <t>9</t>
    </r>
    <r>
      <rPr>
        <sz val="10"/>
        <color rgb="FF000000"/>
        <rFont val="Aptos Narrow"/>
      </rPr>
      <t>392</t>
    </r>
  </si>
  <si>
    <t>SNRI--MAOI</t>
  </si>
  <si>
    <t>2 (0%)</t>
  </si>
  <si>
    <r>
      <rPr>
        <sz val="10"/>
        <color rgb="FF000000"/>
        <rFont val="Aptos Narrow"/>
      </rPr>
      <t xml:space="preserve"> 8                8      </t>
    </r>
    <r>
      <rPr>
        <u/>
        <sz val="10"/>
        <color rgb="FF000000"/>
        <rFont val="Aptos Narrow"/>
      </rPr>
      <t>8</t>
    </r>
    <r>
      <rPr>
        <sz val="10"/>
        <color rgb="FF000000"/>
        <rFont val="Aptos Narrow"/>
      </rPr>
      <t>274</t>
    </r>
  </si>
  <si>
    <t>TCA--SSRI</t>
  </si>
  <si>
    <t>465 (0.7%)</t>
  </si>
  <si>
    <t>788 (1.3%)</t>
  </si>
  <si>
    <t>1821 (2.9%)</t>
  </si>
  <si>
    <t>132 (0.9%)</t>
  </si>
  <si>
    <t>147 (0.2%)</t>
  </si>
  <si>
    <t>170 (0.3%)</t>
  </si>
  <si>
    <r>
      <rPr>
        <sz val="10"/>
        <color rgb="FF000000"/>
        <rFont val="Aptos Narrow"/>
      </rPr>
      <t xml:space="preserve"> 9                9      </t>
    </r>
    <r>
      <rPr>
        <u/>
        <sz val="10"/>
        <color rgb="FF000000"/>
        <rFont val="Aptos Narrow"/>
      </rPr>
      <t>6</t>
    </r>
    <r>
      <rPr>
        <sz val="10"/>
        <color rgb="FF000000"/>
        <rFont val="Aptos Narrow"/>
      </rPr>
      <t>898</t>
    </r>
  </si>
  <si>
    <t>TCA--Atypical Antidepressants</t>
  </si>
  <si>
    <t>302 (0.5%)</t>
  </si>
  <si>
    <t>467 (0.7%)</t>
  </si>
  <si>
    <t>1057 (1.7%)</t>
  </si>
  <si>
    <t>84 (0.6%)</t>
  </si>
  <si>
    <t>104 (0.2%)</t>
  </si>
  <si>
    <t>114 (0.2%)</t>
  </si>
  <si>
    <t>12 (0.1%)</t>
  </si>
  <si>
    <r>
      <rPr>
        <sz val="10"/>
        <color rgb="FF000000"/>
        <rFont val="Aptos Narrow"/>
      </rPr>
      <t xml:space="preserve">10               10      </t>
    </r>
    <r>
      <rPr>
        <u/>
        <sz val="10"/>
        <color rgb="FF000000"/>
        <rFont val="Aptos Narrow"/>
      </rPr>
      <t>5</t>
    </r>
    <r>
      <rPr>
        <sz val="10"/>
        <color rgb="FF000000"/>
        <rFont val="Aptos Narrow"/>
      </rPr>
      <t>709</t>
    </r>
  </si>
  <si>
    <t>TCA--SNRI</t>
  </si>
  <si>
    <t>237 (0.4%)</t>
  </si>
  <si>
    <t>380 (0.6%)</t>
  </si>
  <si>
    <t>750 (1.2%)</t>
  </si>
  <si>
    <t>83 (0.5%)</t>
  </si>
  <si>
    <t>78 (0.1%)</t>
  </si>
  <si>
    <t>88 (0.1%)</t>
  </si>
  <si>
    <t>109 (0.2%)</t>
  </si>
  <si>
    <t>22 (0.1%)</t>
  </si>
  <si>
    <t>TCA--MAOI</t>
  </si>
  <si>
    <t xml:space="preserve">patient_class_transition </t>
  </si>
  <si>
    <t>MAOI--SSRI</t>
  </si>
  <si>
    <r>
      <rPr>
        <sz val="10"/>
        <color rgb="FF000000"/>
        <rFont val="Aptos Narrow"/>
      </rPr>
      <t xml:space="preserve">This table summarizes the distribution of </t>
    </r>
    <r>
      <rPr>
        <b/>
        <sz val="10"/>
        <color rgb="FF000000"/>
        <rFont val="Aptos Narrow"/>
      </rPr>
      <t>treatment transitions</t>
    </r>
    <r>
      <rPr>
        <sz val="10"/>
        <color rgb="FF000000"/>
        <rFont val="Aptos Narrow"/>
      </rPr>
      <t xml:space="preserve"> based on the duration of overlap between the </t>
    </r>
    <r>
      <rPr>
        <b/>
        <sz val="10"/>
        <color rgb="FF000000"/>
        <rFont val="Aptos Narrow"/>
      </rPr>
      <t>index antidepressant class</t>
    </r>
    <r>
      <rPr>
        <sz val="10"/>
        <color rgb="FF000000"/>
        <rFont val="Aptos Narrow"/>
      </rPr>
      <t xml:space="preserve"> and a </t>
    </r>
    <r>
      <rPr>
        <b/>
        <sz val="10"/>
        <color rgb="FF000000"/>
        <rFont val="Aptos Narrow"/>
      </rPr>
      <t>subsequent different drug class in entire follow-up</t>
    </r>
  </si>
  <si>
    <t>MAOI--Atypical Antidepressants</t>
  </si>
  <si>
    <t xml:space="preserve">Only Look at index class and overlap class </t>
  </si>
  <si>
    <t>MAOI--SNRI</t>
  </si>
  <si>
    <t xml:space="preserve">  overlap_bucket transition_n</t>
  </si>
  <si>
    <t>MAOI--TCA</t>
  </si>
  <si>
    <r>
      <rPr>
        <sz val="10"/>
        <color rgb="FF000000"/>
        <rFont val="Aptos Narrow"/>
      </rPr>
      <t xml:space="preserve">  </t>
    </r>
    <r>
      <rPr>
        <i/>
        <sz val="10"/>
        <color rgb="FF949494"/>
        <rFont val="Aptos Narrow"/>
      </rPr>
      <t>&lt;chr&gt;</t>
    </r>
    <r>
      <rPr>
        <sz val="10"/>
        <color rgb="FF000000"/>
        <rFont val="Aptos Narrow"/>
      </rPr>
      <t xml:space="preserve">                 </t>
    </r>
    <r>
      <rPr>
        <i/>
        <sz val="10"/>
        <color rgb="FF000000"/>
        <rFont val="Aptos Narrow"/>
      </rPr>
      <t>&lt;int&gt;</t>
    </r>
  </si>
  <si>
    <t>Footnotes：</t>
  </si>
  <si>
    <r>
      <rPr>
        <sz val="10"/>
        <color rgb="FFBCBCBC"/>
        <rFont val="Aptos Narrow"/>
      </rPr>
      <t>1</t>
    </r>
    <r>
      <rPr>
        <sz val="10"/>
        <color rgb="FF000000"/>
        <rFont val="Aptos Narrow"/>
      </rPr>
      <t xml:space="preserve"> 0 days               </t>
    </r>
    <r>
      <rPr>
        <u/>
        <sz val="10"/>
        <color rgb="FF000000"/>
        <rFont val="Aptos Narrow"/>
      </rPr>
      <t>192</t>
    </r>
    <r>
      <rPr>
        <sz val="10"/>
        <color rgb="FF000000"/>
        <rFont val="Aptos Narrow"/>
      </rPr>
      <t>313</t>
    </r>
  </si>
  <si>
    <t>1. Denominator for 1yr FU, 2yr FU, and entire FU is the full mono-class index cohort</t>
  </si>
  <si>
    <r>
      <rPr>
        <sz val="10"/>
        <color rgb="FF000000"/>
        <rFont val="Aptos Narrow"/>
      </rPr>
      <t xml:space="preserve">2 1-29 days              </t>
    </r>
    <r>
      <rPr>
        <u/>
        <sz val="10"/>
        <color rgb="FF000000"/>
        <rFont val="Aptos Narrow"/>
      </rPr>
      <t>5</t>
    </r>
    <r>
      <rPr>
        <sz val="10"/>
        <color rgb="FF000000"/>
        <rFont val="Aptos Narrow"/>
      </rPr>
      <t>584</t>
    </r>
  </si>
  <si>
    <t>2. Denominator for recent 5 yr is the recent 5-year index cohort</t>
  </si>
  <si>
    <r>
      <rPr>
        <sz val="10"/>
        <color rgb="FF000000"/>
        <rFont val="Aptos Narrow"/>
      </rPr>
      <t xml:space="preserve">3 30-89 days             </t>
    </r>
    <r>
      <rPr>
        <u/>
        <sz val="10"/>
        <color rgb="FF000000"/>
        <rFont val="Aptos Narrow"/>
      </rPr>
      <t>4</t>
    </r>
    <r>
      <rPr>
        <sz val="10"/>
        <color rgb="FF000000"/>
        <rFont val="Aptos Narrow"/>
      </rPr>
      <t>616</t>
    </r>
  </si>
  <si>
    <t>3. Second-line monotherapy includes only single-class LOT2 transitions; LOT2 combination labels are excluded.</t>
  </si>
  <si>
    <r>
      <rPr>
        <sz val="10"/>
        <color rgb="FF000000"/>
        <rFont val="Aptos Narrow"/>
      </rPr>
      <t xml:space="preserve">4 &gt;=90 days              </t>
    </r>
    <r>
      <rPr>
        <u/>
        <sz val="10"/>
        <color rgb="FF000000"/>
        <rFont val="Aptos Narrow"/>
      </rPr>
      <t>6</t>
    </r>
    <r>
      <rPr>
        <sz val="10"/>
        <color rgb="FF000000"/>
        <rFont val="Aptos Narrow"/>
      </rPr>
      <t>350</t>
    </r>
  </si>
  <si>
    <t>4. The row 'Second-line monotherapy, any overlap status (all single-class LOT2)' includes all patients whose earliest qualifying LOT2 was a single non-index antidepressant class, regardless of whether the LOT2 episode overlapped with the index-class episode.</t>
  </si>
  <si>
    <t>5. No overlap is defined as overlap_days &lt;= 0</t>
  </si>
  <si>
    <r>
      <rPr>
        <b/>
        <sz val="10"/>
        <color theme="1"/>
        <rFont val="Aptos Narrow"/>
      </rPr>
      <t>0 days</t>
    </r>
    <r>
      <rPr>
        <sz val="10"/>
        <color theme="1"/>
        <rFont val="Aptos Narrow"/>
      </rPr>
      <t>: No overlap (i.e., direct switch)</t>
    </r>
  </si>
  <si>
    <t>6. Overlap &lt;30 days is defined as overlap_days &lt; 30.</t>
  </si>
  <si>
    <r>
      <rPr>
        <b/>
        <sz val="10"/>
        <color theme="1"/>
        <rFont val="Aptos Narrow"/>
      </rPr>
      <t>1–29 days</t>
    </r>
    <r>
      <rPr>
        <sz val="10"/>
        <color theme="1"/>
        <rFont val="Aptos Narrow"/>
      </rPr>
      <t>: Short overlap (likely transition/tapering period)</t>
    </r>
  </si>
  <si>
    <t>7. Overlap &lt;90 days is defined as overlap_days &lt; 90</t>
  </si>
  <si>
    <r>
      <rPr>
        <b/>
        <sz val="10"/>
        <color theme="1"/>
        <rFont val="Aptos Narrow"/>
      </rPr>
      <t>30–89 days</t>
    </r>
    <r>
      <rPr>
        <sz val="10"/>
        <color theme="1"/>
        <rFont val="Aptos Narrow"/>
      </rPr>
      <t>: Moderate overlap</t>
    </r>
  </si>
  <si>
    <t>8. Switch rows include single-class LOT1 -&gt; LOT2 transitions with overlap_days &lt; 30, including no-overlap situations</t>
  </si>
  <si>
    <r>
      <rPr>
        <b/>
        <sz val="10"/>
        <color theme="1"/>
        <rFont val="Aptos Narrow"/>
      </rPr>
      <t>≥90 days</t>
    </r>
    <r>
      <rPr>
        <sz val="10"/>
        <color theme="1"/>
        <rFont val="Aptos Narrow"/>
      </rPr>
      <t>: Long overlap (indicative of sustained combination therapy)</t>
    </r>
  </si>
  <si>
    <t>9. For the 1yr FU and 2yr FU columns, treatment patterns are assessed within the first 365 and 730 days after index date, respectively. Subsequent single-class LOT2 transitions are included if the LOT2 class starts within the corresponding post-index observation window.</t>
  </si>
  <si>
    <t>transition_n</t>
  </si>
  <si>
    <r>
      <rPr>
        <sz val="10"/>
        <color theme="1"/>
        <rFont val="Aptos Narrow"/>
      </rPr>
      <t xml:space="preserve">The number of </t>
    </r>
    <r>
      <rPr>
        <b/>
        <sz val="10"/>
        <color theme="1"/>
        <rFont val="Aptos Narrow"/>
      </rPr>
      <t>transition events</t>
    </r>
    <r>
      <rPr>
        <sz val="10"/>
        <color theme="1"/>
        <rFont val="Aptos Narrow"/>
      </rPr>
      <t xml:space="preserve"> (not patients) falling into each overlap category.</t>
    </r>
  </si>
  <si>
    <t>A single patient may contribute multiple transitions.</t>
  </si>
  <si>
    <t>lot_summary_1y</t>
  </si>
  <si>
    <t>lot_summary_2y</t>
  </si>
  <si>
    <t>lot_summary_entire</t>
  </si>
  <si>
    <t>lot_summary_recent5y</t>
  </si>
  <si>
    <t xml:space="preserve">
LOT1</t>
  </si>
  <si>
    <t>LOT2</t>
  </si>
  <si>
    <t>overlap_category</t>
  </si>
  <si>
    <t>Short / No overlap (&lt;90 days)</t>
  </si>
  <si>
    <t>Long overlap (&gt;=90 days)</t>
  </si>
  <si>
    <t>Atypical Antidepressants + SNRI + MAOI</t>
  </si>
  <si>
    <t>No qualifying non-index class in window</t>
  </si>
  <si>
    <t>SSRI + SNRI</t>
  </si>
  <si>
    <t>TCA + MAOI</t>
  </si>
  <si>
    <t>SSRI + Atypical Antidepressants</t>
  </si>
  <si>
    <t>SSRI + Atypical Antidepressants + TCA</t>
  </si>
  <si>
    <t>Total PT N</t>
  </si>
  <si>
    <t>% second line monotherapy (&lt;90 days overlap) = 4725/15143=31.2%</t>
  </si>
  <si>
    <t xml:space="preserve">% second line monotherapy (&lt;30 days overlap) </t>
  </si>
  <si>
    <t>SSRI + Atypical Antidepressants + SNRI</t>
  </si>
  <si>
    <t>No overlap (0 days)</t>
  </si>
  <si>
    <t>Short overlap (1-29 days)</t>
  </si>
  <si>
    <t>Moderate overlap (30-89 days)</t>
  </si>
  <si>
    <t>The data cut date was October 31, 2023.</t>
  </si>
  <si>
    <t>The 1yr FU and 2yr FU columns assess treatment patterns within the first 365 days and 730 days after the index date, respectively. A subsequent LOT2 antidepressant class is included in the corresponding column if the LOT2 class episode starts within the post-index observation window.</t>
  </si>
  <si>
    <t>The recent 5-year cohort includes patients whose index date occurred within the most recent 5 years before the data cut date. For this analysis, the recent 5-year cohort was defined relative to the October 31, 2023 data cut.</t>
  </si>
  <si>
    <t>LOT1 refers to the index antidepressant class. LOT2 refers to the earliest qualifying post-index non-index antidepressant class within the corresponding follow-up window.</t>
  </si>
  <si>
    <t>If multiple non-index antidepressant classes started on the same earliest LOT2 start date, the LOT2 label was constructed as a combination of those classes. For assigning the patient-level overlap category in the Sankey and LOT summary outputs, the maximum overlap duration across those same-day LOT2 classes was used.</t>
  </si>
  <si>
    <t>patients with available follow-up &gt;= n days</t>
  </si>
  <si>
    <r>
      <rPr>
        <b/>
        <sz val="8"/>
        <color rgb="FF000000"/>
        <rFont val="Aptos Narrow"/>
      </rPr>
      <t>Switch</t>
    </r>
    <r>
      <rPr>
        <sz val="8"/>
        <color rgb="FF000000"/>
        <rFont val="Aptos Narrow"/>
      </rPr>
      <t>: Overlap &lt;30 days (including no overlap)</t>
    </r>
  </si>
  <si>
    <t xml:space="preserve">SINGLE-CLASS OVERLAP SUMMARY: ENTIRE </t>
  </si>
  <si>
    <t>patient_n(%) among 62448</t>
  </si>
  <si>
    <t>mean_overlap_days</t>
  </si>
  <si>
    <t>median_q1_q3</t>
  </si>
  <si>
    <t>p95_overlap_days</t>
  </si>
  <si>
    <t>p99_overlap_days</t>
  </si>
  <si>
    <t>min_max</t>
  </si>
  <si>
    <t>12298 (19.7%)</t>
  </si>
  <si>
    <t>0 [0, 22]</t>
  </si>
  <si>
    <t>0, 6582</t>
  </si>
  <si>
    <t>4355 (7%)</t>
  </si>
  <si>
    <t>0 [0, 1]</t>
  </si>
  <si>
    <t>0, 3565</t>
  </si>
  <si>
    <t>0, 3972</t>
  </si>
  <si>
    <t>11 (0%)</t>
  </si>
  <si>
    <t>0 [0, 26]</t>
  </si>
  <si>
    <t>0, 824</t>
  </si>
  <si>
    <t>6208 (9.9%)</t>
  </si>
  <si>
    <t>0 [0, 11]</t>
  </si>
  <si>
    <t>0, 9063</t>
  </si>
  <si>
    <t>1979 (3.2%)</t>
  </si>
  <si>
    <t>0 [0, 13]</t>
  </si>
  <si>
    <t>0, 5731</t>
  </si>
  <si>
    <t>1206 (1.9%)</t>
  </si>
  <si>
    <t>0 [0, 0]</t>
  </si>
  <si>
    <t>0, 3646</t>
  </si>
  <si>
    <t>17 (0%)</t>
  </si>
  <si>
    <t>0, 1025</t>
  </si>
  <si>
    <t>1600 (2.6%)</t>
  </si>
  <si>
    <t>0, 2647</t>
  </si>
  <si>
    <t>2402 (3.8%)</t>
  </si>
  <si>
    <t>0 [0, 30]</t>
  </si>
  <si>
    <t>0, 3640</t>
  </si>
  <si>
    <t>766 (1.2%)</t>
  </si>
  <si>
    <t>0 [0, 17.5]</t>
  </si>
  <si>
    <t>0, 3596</t>
  </si>
  <si>
    <t>7 (0%)</t>
  </si>
  <si>
    <t>0 [0, 0.5]</t>
  </si>
  <si>
    <t>0, 1</t>
  </si>
  <si>
    <t>2180 (3.5%)</t>
  </si>
  <si>
    <t>0, 3953</t>
  </si>
  <si>
    <t>1209 (1.9%)</t>
  </si>
  <si>
    <t>0, 4307</t>
  </si>
  <si>
    <t>885 (1.4%)</t>
  </si>
  <si>
    <t>0, 2769</t>
  </si>
  <si>
    <t>6 (0%)</t>
  </si>
  <si>
    <t>0 [0, 95.25]</t>
  </si>
  <si>
    <t>0, 220</t>
  </si>
  <si>
    <t>0, 104</t>
  </si>
  <si>
    <t>19 (0%)</t>
  </si>
  <si>
    <t>0 [0, 4]</t>
  </si>
  <si>
    <t>0, 137</t>
  </si>
  <si>
    <t>0, 380</t>
  </si>
  <si>
    <t>5 (0%)</t>
  </si>
  <si>
    <t>1. Denominator for patient_n (%) is the entire follow-up analysis cohort: N = 62448.</t>
  </si>
  <si>
    <t>2. This table includes only single-class LOT2 transitions; LOT2 combination labels were excluded.</t>
  </si>
  <si>
    <t>3. Patient_n (%) represents the number and percentage of patients with the specified LOT1 -&gt; LOT2 single-class transition.</t>
  </si>
  <si>
    <t>4. Overlap days were calculated between the index-class episode and the subsequent single LOT2 class episode.</t>
  </si>
  <si>
    <t>5. Mean, median [Q1, Q3], P95, P99, and min/max are calculated using all patients in the corresponding LOT1 -&gt; LOT2 transition, including patients with overlap_days = 0.</t>
  </si>
  <si>
    <t xml:space="preserve">SSRI SINGLE-CLASS OVERLAP SUMMARY: ENTIRE </t>
  </si>
  <si>
    <t>overlap_0</t>
  </si>
  <si>
    <t>overlap_gt0</t>
  </si>
  <si>
    <t>8158 (66.3%)</t>
  </si>
  <si>
    <t>4140 (33.7%)</t>
  </si>
  <si>
    <t>66 [21, 283]</t>
  </si>
  <si>
    <t>1, 6582</t>
  </si>
  <si>
    <t>3150 (72.3%)</t>
  </si>
  <si>
    <t>1205 (27.7%)</t>
  </si>
  <si>
    <t>14 [1, 56]</t>
  </si>
  <si>
    <t>1, 3565</t>
  </si>
  <si>
    <t>1838 (71.7%)</t>
  </si>
  <si>
    <t>727 (28.3%)</t>
  </si>
  <si>
    <t>72 [29, 231]</t>
  </si>
  <si>
    <t>1, 3972</t>
  </si>
  <si>
    <t>7 (63.6%)</t>
  </si>
  <si>
    <t>4 (36.4%)</t>
  </si>
  <si>
    <t>31.5 [28, 230.75]</t>
  </si>
  <si>
    <t>22, 824</t>
  </si>
  <si>
    <t>2. This table includes SSRI as LOT1 and only single-class LOT2 transitions; LOT2 combination labels were excluded.</t>
  </si>
  <si>
    <t>3. Patient_n (%) represents the number and percentage of patients in the analysis cohort with the specified SSRI -&gt; LOT2 transition.</t>
  </si>
  <si>
    <t>4. Overlap_0 and overlap_gt0 percentages are calculated within each SSRI -&gt; LOT2 transition group.</t>
  </si>
  <si>
    <t>5. Mean, median [Q1, Q3], P95, P99, and min/max are calculated among patients with overlap_days &gt; 0 only.</t>
  </si>
  <si>
    <t>Discussion point:</t>
  </si>
  <si>
    <t>how do we define overlap?</t>
  </si>
  <si>
    <t>class A</t>
  </si>
  <si>
    <t>class B</t>
  </si>
  <si>
    <t>class C</t>
  </si>
  <si>
    <t xml:space="preserve">Single-Class LOT2 Overlap Summary: Recent 5-Year Index Cohort </t>
  </si>
  <si>
    <t>patient_n(%) among 15143</t>
  </si>
  <si>
    <t>1797 (11.9%)</t>
  </si>
  <si>
    <t>0 [0, 43]</t>
  </si>
  <si>
    <t>0, 1621</t>
  </si>
  <si>
    <t>594 (3.9%)</t>
  </si>
  <si>
    <t>0, 1227</t>
  </si>
  <si>
    <t>241 (1.6%)</t>
  </si>
  <si>
    <t>0 [0, 31]</t>
  </si>
  <si>
    <t>0, 906</t>
  </si>
  <si>
    <t>1062 (7%)</t>
  </si>
  <si>
    <t>0 [0, 35]</t>
  </si>
  <si>
    <t>0, 1545</t>
  </si>
  <si>
    <t>405 (2.7%)</t>
  </si>
  <si>
    <t>0, 1529</t>
  </si>
  <si>
    <t>152 (1%)</t>
  </si>
  <si>
    <t>0, 1009</t>
  </si>
  <si>
    <t>0 [0, 66.5]</t>
  </si>
  <si>
    <t>0, 133</t>
  </si>
  <si>
    <t>276 (1.8%)</t>
  </si>
  <si>
    <t>0, 1189</t>
  </si>
  <si>
    <t>501 (3.3%)</t>
  </si>
  <si>
    <t>0 [0, 38]</t>
  </si>
  <si>
    <t>0, 1421</t>
  </si>
  <si>
    <t>0 [0, 27.25]</t>
  </si>
  <si>
    <t>0, 711</t>
  </si>
  <si>
    <t>170 (1.1%)</t>
  </si>
  <si>
    <t>0 [0, 11.75]</t>
  </si>
  <si>
    <t>0, 1028</t>
  </si>
  <si>
    <t>101 (0.7%)</t>
  </si>
  <si>
    <t>0, 307</t>
  </si>
  <si>
    <t>106 (0.7%)</t>
  </si>
  <si>
    <t>0 [0, 16.75]</t>
  </si>
  <si>
    <t>0, 980</t>
  </si>
  <si>
    <t>0, 0</t>
  </si>
  <si>
    <t>66 [66, 66]</t>
  </si>
  <si>
    <t>66, 66</t>
  </si>
  <si>
    <t>1. Denominator for patient_n (%) is the recent 5-year index cohort: N = 15143.</t>
  </si>
  <si>
    <t>SSRI SINGLE-CLASS OVERLAP SUMMARY: RECENT 5Y</t>
  </si>
  <si>
    <t>patient_n_total</t>
  </si>
  <si>
    <t>936 (52.1%)</t>
  </si>
  <si>
    <t>861 (47.9%)</t>
  </si>
  <si>
    <t>51 [15, 199]</t>
  </si>
  <si>
    <t>1, 1621</t>
  </si>
  <si>
    <t>342 (57.6%)</t>
  </si>
  <si>
    <t>252 (42.4%)</t>
  </si>
  <si>
    <t>6 [1, 31]</t>
  </si>
  <si>
    <t>1, 1227</t>
  </si>
  <si>
    <t>143 (59.3%)</t>
  </si>
  <si>
    <t>98 (40.7%)</t>
  </si>
  <si>
    <t>44.5 [15, 131.25]</t>
  </si>
  <si>
    <t>1, 906</t>
  </si>
  <si>
    <t>Antidepressant Treatment Pattern Analysis</t>
  </si>
  <si>
    <t>Programming Logic / Specification</t>
  </si>
  <si>
    <t>1. Objective</t>
  </si>
  <si>
    <t>This programming workflow will be split into two independent scripts:</t>
  </si>
  <si>
    <t>Script 1: Analysis Dataset Preparation</t>
  </si>
  <si>
    <t>Purpose:</t>
  </si>
  <si>
    <t>Clean and standardize raw antidepressant drug records</t>
  </si>
  <si>
    <t>Collapse records into class-level treatment episodes</t>
  </si>
  <si>
    <t>Create a patient-level index cohort file</t>
  </si>
  <si>
    <t>Create a transition-level dataset for downstream analyses</t>
  </si>
  <si>
    <t>Remove previously saved working datasets in the current working path</t>
  </si>
  <si>
    <t>Save only the final analysis-ready intermediate datasets</t>
  </si>
  <si>
    <t>Script 2: Sankey Diagram Generation</t>
  </si>
  <si>
    <t>Read the analysis-ready datasets generated from Script 1</t>
  </si>
  <si>
    <t>Generate class-level Sankey diagrams under multiple follow-up windows</t>
  </si>
  <si>
    <t>Use the same transition logic consistently across all windows</t>
  </si>
  <si>
    <r>
      <rPr>
        <sz val="11"/>
        <color theme="1"/>
        <rFont val="Aptos Narrow"/>
      </rPr>
      <t xml:space="preserve">This specification focuses mainly on </t>
    </r>
    <r>
      <rPr>
        <b/>
        <sz val="11"/>
        <color theme="1"/>
        <rFont val="Aptos Narrow"/>
      </rPr>
      <t>Script 1</t>
    </r>
    <r>
      <rPr>
        <sz val="11"/>
        <color theme="1"/>
        <rFont val="Aptos Narrow"/>
      </rPr>
      <t xml:space="preserve">, while also defining how </t>
    </r>
    <r>
      <rPr>
        <b/>
        <sz val="11"/>
        <color theme="1"/>
        <rFont val="Aptos Narrow"/>
      </rPr>
      <t>Script 2</t>
    </r>
    <r>
      <rPr>
        <sz val="11"/>
        <color theme="1"/>
        <rFont val="Aptos Narrow"/>
      </rPr>
      <t xml:space="preserve"> will consume the outputs.</t>
    </r>
  </si>
  <si>
    <t>2. Source Input Dataset</t>
  </si>
  <si>
    <t>Raw input</t>
  </si>
  <si>
    <t>Definition:</t>
  </si>
  <si>
    <r>
      <rPr>
        <sz val="11"/>
        <color theme="1"/>
        <rFont val="Aptos Narrow"/>
      </rPr>
      <t xml:space="preserve">All antidepressant drug exposure records for patients whose </t>
    </r>
    <r>
      <rPr>
        <b/>
        <sz val="11"/>
        <color theme="1"/>
        <rFont val="Aptos Narrow"/>
      </rPr>
      <t>index regimen started as a mono drug class</t>
    </r>
  </si>
  <si>
    <t>This includes the full longitudinal antidepressant exposure history for these patients, not only the index record</t>
  </si>
  <si>
    <t>Expected core variables include:</t>
  </si>
  <si>
    <t>person_id</t>
  </si>
  <si>
    <t>drug_exposure_start_datetime</t>
  </si>
  <si>
    <t>drug_exposure_end_datetime</t>
  </si>
  <si>
    <t>index_date</t>
  </si>
  <si>
    <t>index_drug_class</t>
  </si>
  <si>
    <t>If additional descriptive variables exist in the dataset, they may also be retained for downstream descriptive analyses.</t>
  </si>
  <si>
    <t>3. Output Management</t>
  </si>
  <si>
    <t>3.1 Clean old saved datasets in working path</t>
  </si>
  <si>
    <t>Before saving new outputs, the program will remove previously saved dataset files from the current working path.</t>
  </si>
  <si>
    <t>Files to remove:</t>
  </si>
  <si>
    <t>prior</t>
  </si>
  <si>
    <t>.rds</t>
  </si>
  <si>
    <t>.csv</t>
  </si>
  <si>
    <t>Only files created by this analysis workflow should be removed.</t>
  </si>
  <si>
    <t>Do not delete unrelated files manually created for other purposes.</t>
  </si>
  <si>
    <t>3.2 Save only final intermediate analysis datasets</t>
  </si>
  <si>
    <t>The script will save only the following final datasets:</t>
  </si>
  <si>
    <t>drug_record_clean</t>
  </si>
  <si>
    <t>drug_class_episode</t>
  </si>
  <si>
    <t>patient_index_cohort</t>
  </si>
  <si>
    <t>patient_class_transition</t>
  </si>
  <si>
    <t>Preferred saved format:</t>
  </si>
  <si>
    <t>Optional shared format:</t>
  </si>
  <si>
    <t>4. Global Definitions</t>
  </si>
  <si>
    <t>4.1 Latest data cut</t>
  </si>
  <si>
    <t>A single global data cut date will be defined for the full dataset.</t>
  </si>
  <si>
    <t>Definition</t>
  </si>
  <si>
    <t>latest_datacut_date = max(end_date_clean)</t>
  </si>
  <si>
    <t>If needed for QC, an additional check may compare:</t>
  </si>
  <si>
    <t>max(start_date)</t>
  </si>
  <si>
    <t>max(end_date_clean)</t>
  </si>
  <si>
    <t>The final chosen</t>
  </si>
  <si>
    <t>latest_datacut_date</t>
  </si>
  <si>
    <t>should be stored and propagated into patient-level datasets.</t>
  </si>
  <si>
    <t>5. Script 1: Analysis Dataset Preparation</t>
  </si>
  <si>
    <t>Module A. Build Core Cleaned Drug Dataset</t>
  </si>
  <si>
    <t>Output dataset</t>
  </si>
  <si>
    <t>Purpose</t>
  </si>
  <si>
    <t>Create the cleaned record-level antidepressant dataset that will serve as the foundation for all downstream analysis.</t>
  </si>
  <si>
    <t>Processing steps</t>
  </si>
  <si>
    <t>A1. Standardize dates</t>
  </si>
  <si>
    <t>Create:</t>
  </si>
  <si>
    <t>start_date = as.Date(drug_exposure_start_datetime)</t>
  </si>
  <si>
    <t>end_date = as.Date(drug_exposure_end_datetime)</t>
  </si>
  <si>
    <t>index_date = as.Date(index_date)</t>
  </si>
  <si>
    <t>A2. Impute missing end dates</t>
  </si>
  <si>
    <t>If</t>
  </si>
  <si>
    <t>end_date</t>
  </si>
  <si>
    <t>is missing:</t>
  </si>
  <si>
    <t>end_date_clean = start_date + 30 days</t>
  </si>
  <si>
    <t>Otherwise:</t>
  </si>
  <si>
    <t>end_date_clean = end_date</t>
  </si>
  <si>
    <t>A3. Create end-date imputation flag</t>
  </si>
  <si>
    <t>end_date_imputed_flag = TRUE/FALSE</t>
  </si>
  <si>
    <t>A4. Retain relevant variables</t>
  </si>
  <si>
    <t>At minimum retain:</t>
  </si>
  <si>
    <t>original start/end datetime variables</t>
  </si>
  <si>
    <t>start_date</t>
  </si>
  <si>
    <t>end_date_clean</t>
  </si>
  <si>
    <t>end_date_imputed_flag</t>
  </si>
  <si>
    <t>If additional patient-level descriptive variables exist, preserve them if useful.</t>
  </si>
  <si>
    <t>Output meaning</t>
  </si>
  <si>
    <t>One row = one original antidepressant drug exposure record, after cleaning and end-date standardization.</t>
  </si>
  <si>
    <t>Module B. Collapse to Class-Level Episodes</t>
  </si>
  <si>
    <t>Collapse multiple antidepressant records into continuous treatment episodes within patient and drug class.</t>
  </si>
  <si>
    <t>B1. Sort records</t>
  </si>
  <si>
    <t>Sort by:</t>
  </si>
  <si>
    <t>B2. Define episode continuity rule</t>
  </si>
  <si>
    <t>Within each</t>
  </si>
  <si>
    <t>person_id + drug_class</t>
  </si>
  <si>
    <t>:</t>
  </si>
  <si>
    <t>The first record starts episode 1</t>
  </si>
  <si>
    <t>For each subsequent record, compute the gap from the previous cumulative class end date</t>
  </si>
  <si>
    <t>If gap</t>
  </si>
  <si>
    <t>&lt; 30 days</t>
  </si>
  <si>
    <t>, treat as the same continuous episode</t>
  </si>
  <si>
    <t>&gt;= 30 days</t>
  </si>
  <si>
    <t>, start a new episode</t>
  </si>
  <si>
    <t>B3. Collapse records into episode-level observations</t>
  </si>
  <si>
    <t>For each</t>
  </si>
  <si>
    <t>person_id + drug_class + episode_id</t>
  </si>
  <si>
    <t>, create:</t>
  </si>
  <si>
    <t>episode_start_date</t>
  </si>
  <si>
    <t>episode_end_date</t>
  </si>
  <si>
    <t>episode_duration_days = episode_end_date - episode_start_date</t>
  </si>
  <si>
    <t>n_source_records</t>
  </si>
  <si>
    <t>any_end_date_imputed</t>
  </si>
  <si>
    <t>generic_name_combo</t>
  </si>
  <si>
    <t>One row = one continuous class-level antidepressant treatment episode.</t>
  </si>
  <si>
    <t>Notes</t>
  </si>
  <si>
    <t>Episode duration is calculated as date difference</t>
  </si>
  <si>
    <t>If start and end are the same day, duration = 0</t>
  </si>
  <si>
    <t>is for QC / interpretation only and is not the primary treatment-path unit</t>
  </si>
  <si>
    <t>Module C. Create Patient-Level Index Cohort File</t>
  </si>
  <si>
    <t>Create a one-row-per-patient cohort file for descriptive analysis and follow-up-window eligibility tracking.</t>
  </si>
  <si>
    <t>C1. Identify first index-class episode</t>
  </si>
  <si>
    <t>From</t>
  </si>
  <si>
    <t>, within each patient:</t>
  </si>
  <si>
    <t>Restrict to</t>
  </si>
  <si>
    <t>drug_class == index_drug_class</t>
  </si>
  <si>
    <t>Select the first index-class episode</t>
  </si>
  <si>
    <t>This becomes the patient’s reference index episode.</t>
  </si>
  <si>
    <t>C2. Create patient-level cohort variables</t>
  </si>
  <si>
    <t>Create at minimum:</t>
  </si>
  <si>
    <t>index_year = year(index_date)</t>
  </si>
  <si>
    <t>index_episode_id</t>
  </si>
  <si>
    <t>index_episode_start</t>
  </si>
  <si>
    <t>index_episode_end</t>
  </si>
  <si>
    <t>index_episode_duration_days</t>
  </si>
  <si>
    <t>C3. Append data cut and follow-up variables</t>
  </si>
  <si>
    <t>Using</t>
  </si>
  <si>
    <t>available_fu_days = latest_datacut_date - index_date</t>
  </si>
  <si>
    <t>available_fu_years = available_fu_days / 365.25</t>
  </si>
  <si>
    <t>C4. Create cohort restriction flags</t>
  </si>
  <si>
    <t>index_within_recent_5y_flag</t>
  </si>
  <si>
    <t>has_complete_1y_fu_flag</t>
  </si>
  <si>
    <t>has_complete_2y_fu_flag</t>
  </si>
  <si>
    <t>C5. Create QC flags</t>
  </si>
  <si>
    <t>index_episode_zero_day_flag = (index_episode_start == index_episode_end)</t>
  </si>
  <si>
    <t>C6. Retain additional descriptive variables if available</t>
  </si>
  <si>
    <t>If present in source data, also include variables such as:</t>
  </si>
  <si>
    <t>age</t>
  </si>
  <si>
    <t>sex</t>
  </si>
  <si>
    <t>any baseline variables relevant for descriptive tables</t>
  </si>
  <si>
    <t>One row = one patient in the mono-class index cohort.</t>
  </si>
  <si>
    <t>Primary downstream use</t>
  </si>
  <si>
    <t>descriptive tables</t>
  </si>
  <si>
    <t>follow-up eligibility tracking</t>
  </si>
  <si>
    <t>restricted recent-5-year cohort definition</t>
  </si>
  <si>
    <t>Module D. Create Transition-Level Dataset</t>
  </si>
  <si>
    <t>Create a patient-by-transition dataset that captures every non-index antidepressant class episode relative to the first index-class episode.</t>
  </si>
  <si>
    <t>This will be the master dataset used for:</t>
  </si>
  <si>
    <t>Sankey diagrams</t>
  </si>
  <si>
    <t>follow-up-window analyses</t>
  </si>
  <si>
    <t>overlap distribution analyses</t>
  </si>
  <si>
    <t>drug-class transition summaries</t>
  </si>
  <si>
    <t>Transition reference rule</t>
  </si>
  <si>
    <r>
      <rPr>
        <sz val="11"/>
        <color theme="1"/>
        <rFont val="Aptos Narrow"/>
      </rPr>
      <t xml:space="preserve">All transition and overlap calculations will use the </t>
    </r>
    <r>
      <rPr>
        <b/>
        <sz val="11"/>
        <color theme="1"/>
        <rFont val="Aptos Narrow"/>
      </rPr>
      <t>first index-class episode</t>
    </r>
    <r>
      <rPr>
        <sz val="11"/>
        <color theme="1"/>
        <rFont val="Aptos Narrow"/>
      </rPr>
      <t xml:space="preserve"> as the reference episode.</t>
    </r>
  </si>
  <si>
    <t>D1. Start from patient-level index episode</t>
  </si>
  <si>
    <t>Use the reference variables from</t>
  </si>
  <si>
    <t>D2. Identify post-index non-index class episodes</t>
  </si>
  <si>
    <t>, identify all episodes where:</t>
  </si>
  <si>
    <t>drug_class != index_drug_class</t>
  </si>
  <si>
    <t>episode_start_date &gt; index_date</t>
  </si>
  <si>
    <t>These are candidate post-index class transitions.</t>
  </si>
  <si>
    <t>D3. Create one row per patient x non-index episode</t>
  </si>
  <si>
    <t>For each qualifying episode, create:</t>
  </si>
  <si>
    <t>Patient/index variables</t>
  </si>
  <si>
    <t>index_year</t>
  </si>
  <si>
    <t>Other-class episode variables</t>
  </si>
  <si>
    <t>other_drug_class</t>
  </si>
  <si>
    <t>other_episode_id</t>
  </si>
  <si>
    <t>other_episode_start</t>
  </si>
  <si>
    <t>other_episode_end</t>
  </si>
  <si>
    <t>other_episode_duration_days</t>
  </si>
  <si>
    <t>Timing variables</t>
  </si>
  <si>
    <t>days_from_index_to_other_start = other_episode_start - index_date</t>
  </si>
  <si>
    <t>transition_order</t>
  </si>
  <si>
    <t>D4. Define transition order</t>
  </si>
  <si>
    <t>Within each patient:</t>
  </si>
  <si>
    <t>sort non-index episodes by</t>
  </si>
  <si>
    <t>assign:</t>
  </si>
  <si>
    <t>If multiple non-index classes start on the same day, they may share the same chronological transition date but remain separate rows.</t>
  </si>
  <si>
    <t>D5. Calculate overlap with reference index episode</t>
  </si>
  <si>
    <t>For each transition row:</t>
  </si>
  <si>
    <t>overlap_start = max(index_episode_start, other_episode_start)</t>
  </si>
  <si>
    <t>overlap_end = min(index_episode_end, other_episode_end)</t>
  </si>
  <si>
    <t>raw_overlap_days = overlap_end - overlap_start + 1</t>
  </si>
  <si>
    <t>Then define:</t>
  </si>
  <si>
    <t>overlap_days = 0</t>
  </si>
  <si>
    <t>if raw overlap &lt; 0</t>
  </si>
  <si>
    <t>otherwise use raw overlap_days</t>
  </si>
  <si>
    <t>overlap_flag = (overlap_days &gt; 0)</t>
  </si>
  <si>
    <t>D6. Create overlap buckets</t>
  </si>
  <si>
    <t>overlap_bucket</t>
  </si>
  <si>
    <t>Recommended levels:</t>
  </si>
  <si>
    <t>0 days</t>
  </si>
  <si>
    <t>1-29 days</t>
  </si>
  <si>
    <t>30-89 days</t>
  </si>
  <si>
    <t>&gt;=90 days</t>
  </si>
  <si>
    <t>This will support both descriptive overlap analyses and later grouping work.</t>
  </si>
  <si>
    <t>D7. Create follow-up window flags</t>
  </si>
  <si>
    <t>within_1y_flag</t>
  </si>
  <si>
    <t>within_2y_flag</t>
  </si>
  <si>
    <t>within_entire_flag</t>
  </si>
  <si>
    <t>restricted_recent5y_index_flag</t>
  </si>
  <si>
    <t>One row = one post-index non-index class episode, compared back to the patient’s first index-class episode.</t>
  </si>
  <si>
    <t>Important note</t>
  </si>
  <si>
    <r>
      <rPr>
        <sz val="11"/>
        <color theme="1"/>
        <rFont val="Aptos Narrow"/>
      </rPr>
      <t xml:space="preserve">This dataset should be built </t>
    </r>
    <r>
      <rPr>
        <b/>
        <sz val="11"/>
        <color theme="1"/>
        <rFont val="Aptos Narrow"/>
      </rPr>
      <t>once</t>
    </r>
    <r>
      <rPr>
        <sz val="11"/>
        <color theme="1"/>
        <rFont val="Aptos Narrow"/>
      </rPr>
      <t>, then reused for all observation windows by filtering on the appropriate window flag.</t>
    </r>
  </si>
  <si>
    <t>6. Observation Window Definitions</t>
  </si>
  <si>
    <t>The following four analytical windows are locked.</t>
  </si>
  <si>
    <t>Window 1. 1-year FU</t>
  </si>
  <si>
    <t>Use actual</t>
  </si>
  <si>
    <t>, and include post-index transitions where:</t>
  </si>
  <si>
    <t>other_episode_start &lt;= index_date + 365 days</t>
  </si>
  <si>
    <t>Interpretation</t>
  </si>
  <si>
    <t>This captures treatment changes initiated within 1 year after index.</t>
  </si>
  <si>
    <t>Data source</t>
  </si>
  <si>
    <t>Filter</t>
  </si>
  <si>
    <t>within_1y_flag == TRUE</t>
  </si>
  <si>
    <t>Window 2. 2-year FU</t>
  </si>
  <si>
    <t>other_episode_start &lt;= index_date + 730 days</t>
  </si>
  <si>
    <t>This captures treatment changes initiated within 2 years after index.</t>
  </si>
  <si>
    <t>within_2y_flag == TRUE</t>
  </si>
  <si>
    <t>Window 3. Entire Time</t>
  </si>
  <si>
    <t>, and include all valid post-index transitions through the observed dataset.</t>
  </si>
  <si>
    <t>No truncation by year; use all available post-index data until data cut.</t>
  </si>
  <si>
    <t>within_entire_flag == TRUE</t>
  </si>
  <si>
    <t>Window 4. Restricted Recent-5-Year Index Cohort</t>
  </si>
  <si>
    <t>First restrict the cohort to patients whose:</t>
  </si>
  <si>
    <t>index_date &gt;= latest_datacut_date - 5 years</t>
  </si>
  <si>
    <t>Then, for those patients, use their full available follow-up from index through data cut.</t>
  </si>
  <si>
    <r>
      <rPr>
        <sz val="11"/>
        <color theme="1"/>
        <rFont val="Aptos Narrow"/>
      </rPr>
      <t xml:space="preserve">This is </t>
    </r>
    <r>
      <rPr>
        <b/>
        <sz val="11"/>
        <color theme="1"/>
        <rFont val="Aptos Narrow"/>
      </rPr>
      <t>not</t>
    </r>
    <r>
      <rPr>
        <sz val="11"/>
        <color theme="1"/>
        <rFont val="Aptos Narrow"/>
      </rPr>
      <t xml:space="preserve"> a 5-year follow-up window.</t>
    </r>
  </si>
  <si>
    <r>
      <rPr>
        <sz val="11"/>
        <color theme="1"/>
        <rFont val="Aptos Narrow"/>
      </rPr>
      <t xml:space="preserve">This is a </t>
    </r>
    <r>
      <rPr>
        <b/>
        <sz val="11"/>
        <color theme="1"/>
        <rFont val="Aptos Narrow"/>
      </rPr>
      <t>cohort restriction by index period</t>
    </r>
    <r>
      <rPr>
        <sz val="11"/>
        <color theme="1"/>
        <rFont val="Aptos Narrow"/>
      </rPr>
      <t>, followed by full available follow-up until data cut.</t>
    </r>
  </si>
  <si>
    <t>restricted_recent5y_index_flag == TRUE</t>
  </si>
  <si>
    <t>No 1-year or 2-year truncation is applied after this restriction.</t>
  </si>
  <si>
    <t>7. Descriptive Table Logic</t>
  </si>
  <si>
    <t>Descriptive tables will use</t>
  </si>
  <si>
    <t>.</t>
  </si>
  <si>
    <t>Table 1. Overall Index Cohort Descriptives</t>
  </si>
  <si>
    <t>Population:</t>
  </si>
  <si>
    <t>all patients in</t>
  </si>
  <si>
    <t>Variables of interest:</t>
  </si>
  <si>
    <t>total N</t>
  </si>
  <si>
    <t>index year distribution</t>
  </si>
  <si>
    <t>index drug class distribution</t>
  </si>
  <si>
    <t>available follow-up summary</t>
  </si>
  <si>
    <t>index episode duration summary</t>
  </si>
  <si>
    <t>zero-day index episode count / percent</t>
  </si>
  <si>
    <t>If available:</t>
  </si>
  <si>
    <t>other descriptive baseline variables</t>
  </si>
  <si>
    <t>Table 2. Index Cohort by Index Drug Class</t>
  </si>
  <si>
    <t>Column groups:</t>
  </si>
  <si>
    <t>Rows:</t>
  </si>
  <si>
    <t>zero-day index episode frequency</t>
  </si>
  <si>
    <t>other descriptive variables</t>
  </si>
  <si>
    <t>8. Sankey Script Logic (Script 2)</t>
  </si>
  <si>
    <t>Script 2 will not derive core episodes from scratch.</t>
  </si>
  <si>
    <t>It will only read analysis-ready datasets produced by Script 1.</t>
  </si>
  <si>
    <t>Input datasets</t>
  </si>
  <si>
    <t>Optional:</t>
  </si>
  <si>
    <t>if needed for QC or extensions</t>
  </si>
  <si>
    <t>Sankey objective</t>
  </si>
  <si>
    <r>
      <rPr>
        <sz val="11"/>
        <color theme="1"/>
        <rFont val="Aptos Narrow"/>
      </rPr>
      <t xml:space="preserve">Generate </t>
    </r>
    <r>
      <rPr>
        <b/>
        <sz val="11"/>
        <color theme="1"/>
        <rFont val="Aptos Narrow"/>
      </rPr>
      <t>class-level Sankey diagrams</t>
    </r>
    <r>
      <rPr>
        <sz val="11"/>
        <color theme="1"/>
        <rFont val="Aptos Narrow"/>
      </rPr>
      <t xml:space="preserve"> for the following windows:</t>
    </r>
  </si>
  <si>
    <t>1-year FU</t>
  </si>
  <si>
    <t>2-year FU</t>
  </si>
  <si>
    <t>entire time</t>
  </si>
  <si>
    <t>restricted recent-5-year index cohort with full FU until datacut</t>
  </si>
  <si>
    <t>Sankey path unit</t>
  </si>
  <si>
    <t>Primary unit:</t>
  </si>
  <si>
    <t>drug class level</t>
  </si>
  <si>
    <t>Recommended path structure:</t>
  </si>
  <si>
    <t>LOT1 =</t>
  </si>
  <si>
    <t>LOT2 = first distinct post-index non-index class</t>
  </si>
  <si>
    <t>optional LOT3 if later expansion is desired</t>
  </si>
  <si>
    <t>For the initial implementation, focus on:</t>
  </si>
  <si>
    <t>LOT1 -&gt; LOT2</t>
  </si>
  <si>
    <t>This will keep the Sankey readable and consistent across windows.</t>
  </si>
  <si>
    <t>How LOT2 is defined</t>
  </si>
  <si>
    <t>Within each analysis window:</t>
  </si>
  <si>
    <t>for each patient, identify the earliest qualifying post-index non-index class transition</t>
  </si>
  <si>
    <t>this becomes LOT2</t>
  </si>
  <si>
    <t>If a patient has no qualifying transition in that window:</t>
  </si>
  <si>
    <t>LOT2 may be set to:</t>
  </si>
  <si>
    <t>Sankey versions</t>
  </si>
  <si>
    <t>Sankey A</t>
  </si>
  <si>
    <t>LOT1 -&gt; LOT2 under 1-year FU</t>
  </si>
  <si>
    <t>Sankey B</t>
  </si>
  <si>
    <t>LOT1 -&gt; LOT2 under 2-year FU</t>
  </si>
  <si>
    <t>Sankey C</t>
  </si>
  <si>
    <t>LOT1 -&gt; LOT2 using entire time</t>
  </si>
  <si>
    <t>Sankey D</t>
  </si>
  <si>
    <t>LOT1 -&gt; LOT2 among recent-5-year index cohort using full FU until datacut</t>
  </si>
  <si>
    <t>9. Overlap Analysis Logic</t>
  </si>
  <si>
    <t>Overlap analysis will use</t>
  </si>
  <si>
    <t>This will be a separate analysis stream from Sankey generation.</t>
  </si>
  <si>
    <t>Overlap summary population</t>
  </si>
  <si>
    <t>Transitions where:</t>
  </si>
  <si>
    <t>overlap_days &gt; 0</t>
  </si>
  <si>
    <t>Overall overlap summaries</t>
  </si>
  <si>
    <t>Produce:</t>
  </si>
  <si>
    <t>number of transitions with overlap</t>
  </si>
  <si>
    <t>number of patients with any overlap</t>
  </si>
  <si>
    <t>overlap day summary:</t>
  </si>
  <si>
    <t>By class-level overlap summary</t>
  </si>
  <si>
    <t>Summarize overlap by:</t>
  </si>
  <si>
    <t>Examples:</t>
  </si>
  <si>
    <t>SSRI -&gt; SNRI</t>
  </si>
  <si>
    <t>SSRI -&gt; Atypical Antidepressants</t>
  </si>
  <si>
    <t>SNRI -&gt; SSRI</t>
  </si>
  <si>
    <t>Metrics:</t>
  </si>
  <si>
    <t>N patients</t>
  </si>
  <si>
    <t>N transitions</t>
  </si>
  <si>
    <t>mean overlap_days</t>
  </si>
  <si>
    <t>median overlap_days</t>
  </si>
  <si>
    <t>min / max overlap_days</t>
  </si>
  <si>
    <t>SSRI-focused overlap deep dive</t>
  </si>
  <si>
    <t>Planned subset:</t>
  </si>
  <si>
    <t>index_drug_class == "SSRI"</t>
  </si>
  <si>
    <t>optionally</t>
  </si>
  <si>
    <t>transition_order == 1</t>
  </si>
  <si>
    <t>Summaries:</t>
  </si>
  <si>
    <t>proportion of SSRI initiators with overlap at first transition</t>
  </si>
  <si>
    <t>overlap day distribution</t>
  </si>
  <si>
    <t>most common SSRI -&gt; other class overlap pairs</t>
  </si>
  <si>
    <t>10. Saved Deliverables from Script 1</t>
  </si>
  <si>
    <t>The following datasets will be saved after Script 1 completes:</t>
  </si>
  <si>
    <t>Required saved outputs</t>
  </si>
  <si>
    <t>drug_record_clean.rds</t>
  </si>
  <si>
    <t>drug_class_episode.rds</t>
  </si>
  <si>
    <t>patient_index_cohort.rds</t>
  </si>
  <si>
    <t>patient_class_transition.rds</t>
  </si>
  <si>
    <t>Optional shared exports</t>
  </si>
  <si>
    <t>drug_record_clean.csv</t>
  </si>
  <si>
    <t>drug_class_episode.csv</t>
  </si>
  <si>
    <t>patient_index_cohort.csv</t>
  </si>
  <si>
    <t>patient_class_transition.csv</t>
  </si>
  <si>
    <t>Generic Name</t>
  </si>
  <si>
    <t>Brand Name(s)</t>
  </si>
  <si>
    <t>Higher Group</t>
  </si>
  <si>
    <t>Celexa</t>
  </si>
  <si>
    <t>Lexapro</t>
  </si>
  <si>
    <t>Prozac, Sarafem</t>
  </si>
  <si>
    <t>Luvox</t>
  </si>
  <si>
    <t>Off-label use</t>
  </si>
  <si>
    <t>Paxil, Paxil CR, Pexeva, Brisdelle</t>
  </si>
  <si>
    <t>Zoloft</t>
  </si>
  <si>
    <t>Effexor</t>
  </si>
  <si>
    <t>Pristiq, Khedezla</t>
  </si>
  <si>
    <t>Cymbalta</t>
  </si>
  <si>
    <t>Fetzima</t>
  </si>
  <si>
    <t>Wellbutrin SR/XL, Aplenzin, Forfivo XL</t>
  </si>
  <si>
    <t>Trintellix</t>
  </si>
  <si>
    <t>Viibryd</t>
  </si>
  <si>
    <t>Desyrel (brand discontinued)</t>
  </si>
  <si>
    <t>Serzone (brand discontinued)</t>
  </si>
  <si>
    <t>Remeron</t>
  </si>
  <si>
    <t>Elavil (discontinued brand)</t>
  </si>
  <si>
    <t>Pamelor</t>
  </si>
  <si>
    <t>Tofranil</t>
  </si>
  <si>
    <t>Norpramin</t>
  </si>
  <si>
    <t>Anafranil</t>
  </si>
  <si>
    <t>Silenor (low-dose), generic</t>
  </si>
  <si>
    <t>Surmontil</t>
  </si>
  <si>
    <t>Vivactil</t>
  </si>
  <si>
    <t>Asendin</t>
  </si>
  <si>
    <t>Nardil</t>
  </si>
  <si>
    <t>Parnate</t>
  </si>
  <si>
    <t>Isocarboxazid</t>
  </si>
  <si>
    <t>Marplan</t>
  </si>
  <si>
    <t>Emsam</t>
  </si>
  <si>
    <t>Spravato</t>
  </si>
  <si>
    <t xml:space="preserve">Brexanolone </t>
  </si>
  <si>
    <t>Zulresso</t>
  </si>
  <si>
    <t>Dextromethorphan + Bupropion</t>
  </si>
  <si>
    <t>Auvelity</t>
  </si>
  <si>
    <t>lumateperone</t>
  </si>
  <si>
    <t>Caplyta</t>
  </si>
  <si>
    <t>antipsychotic</t>
  </si>
  <si>
    <t>Adjunct</t>
  </si>
  <si>
    <t>brexpiprazole</t>
  </si>
  <si>
    <t>Rexulti</t>
  </si>
  <si>
    <t>cariprazine</t>
  </si>
  <si>
    <t>Vraylar</t>
  </si>
  <si>
    <t>Class/Drug</t>
  </si>
  <si>
    <t>Strength</t>
  </si>
  <si>
    <t>Notes on interaction use case</t>
  </si>
  <si>
    <t>Clarithromycin</t>
  </si>
  <si>
    <t>Strong</t>
  </si>
  <si>
    <t>Common clinical â€œindexâ€ strong inhibitor in DDI studies.</t>
  </si>
  <si>
    <t>Ketoconazole, Itraconazole</t>
  </si>
  <si>
    <t>Prototypic strong azole inhibitors; often contraindicated with sensitive substrates.</t>
  </si>
  <si>
    <t>Ritonavir, cobicistat regimens</t>
  </si>
  <si>
    <t>Used intentionally for PK boosting of CYP3A4 substrates.</t>
  </si>
  <si>
    <t>Voriconazole, Posaconazole</t>
  </si>
  <si>
    <t>Potent azoles with major DDI potential.</t>
  </si>
  <si>
    <t>Erythromycin</t>
  </si>
  <si>
    <t>Moderate</t>
  </si>
  <si>
    <t>Classic moderate inhibitor; increases palbociclib AUC ~1.4â€‘fold.</t>
  </si>
  <si>
    <t>Fluconazole</t>
  </si>
  <si>
    <t>Increases some substrates ~20â€“40%; dosing advice substrateâ€‘specific.</t>
  </si>
  <si>
    <t>Diltiazem, Verapamil</t>
  </si>
  <si>
    <t>Cardiology relevance; can markedly raise levels of some steroids, CCBâ€‘metabolized drugs.</t>
  </si>
  <si>
    <t>Amiodarone</t>
  </si>
  <si>
    <t>Multiple enzyme interactions; CYP3A4 effect often clinically relevant.</t>
  </si>
  <si>
    <t>Among all MDD patients (N=86,778), summary of CYP medications recorded after the first MDD diagnosis</t>
  </si>
  <si>
    <t>Among all MDD patients with antidepressants (N=68,301), summary of CYP medications recorded after the first MDD diagnosis</t>
  </si>
  <si>
    <t xml:space="preserve">% </t>
  </si>
  <si>
    <r>
      <t xml:space="preserve">Example: </t>
    </r>
    <r>
      <rPr>
        <sz val="10"/>
        <color theme="1"/>
        <rFont val="Arial Unicode MS"/>
        <family val="2"/>
      </rPr>
      <t>2022-11-01 to 2023-10-31</t>
    </r>
  </si>
  <si>
    <r>
      <t>MDD index date:</t>
    </r>
    <r>
      <rPr>
        <sz val="11"/>
        <color theme="1"/>
        <rFont val="Aptos Narrow"/>
        <scheme val="minor"/>
      </rPr>
      <t xml:space="preserve"> can be any time in the database</t>
    </r>
  </si>
  <si>
    <r>
      <t>1. MDD index date:</t>
    </r>
    <r>
      <rPr>
        <sz val="11"/>
        <color theme="1"/>
        <rFont val="Aptos Narrow"/>
        <scheme val="minor"/>
      </rPr>
      <t xml:space="preserve"> must be within the target time window</t>
    </r>
  </si>
  <si>
    <t>Method 1: Restrict MDD index date only:</t>
  </si>
  <si>
    <r>
      <t>2. CYP drug start date:</t>
    </r>
    <r>
      <rPr>
        <sz val="11"/>
        <color theme="1"/>
        <rFont val="Aptos Narrow"/>
        <scheme val="minor"/>
      </rPr>
      <t xml:space="preserve"> must be on or after MDD index date</t>
    </r>
  </si>
  <si>
    <t>Method 2: Restrict CYP drug start date only:</t>
  </si>
  <si>
    <r>
      <t>1. CYP drug start date:</t>
    </r>
    <r>
      <rPr>
        <sz val="11"/>
        <color theme="1"/>
        <rFont val="Aptos Narrow"/>
        <scheme val="minor"/>
      </rPr>
      <t xml:space="preserve"> must be within the target time window</t>
    </r>
  </si>
  <si>
    <r>
      <t>2. CYP drug start date:</t>
    </r>
    <r>
      <rPr>
        <sz val="11"/>
        <color theme="1"/>
        <rFont val="Aptos Narrow"/>
        <scheme val="minor"/>
      </rPr>
      <t xml:space="preserve"> must also be on or after MDD index date</t>
    </r>
  </si>
  <si>
    <t>Method 3: Restrict both MDD index date and CYP drug start date:</t>
  </si>
  <si>
    <r>
      <t>2. CYP drug start date:</t>
    </r>
    <r>
      <rPr>
        <sz val="11"/>
        <color theme="1"/>
        <rFont val="Aptos Narrow"/>
        <scheme val="minor"/>
      </rPr>
      <t xml:space="preserve"> must also be within the target time window</t>
    </r>
  </si>
  <si>
    <r>
      <t>3. CYP drug start date:</t>
    </r>
    <r>
      <rPr>
        <sz val="11"/>
        <color theme="1"/>
        <rFont val="Aptos Narrow"/>
        <scheme val="minor"/>
      </rPr>
      <t xml:space="preserve"> must be also on or after MDD index date</t>
    </r>
  </si>
  <si>
    <t>n of PT</t>
  </si>
  <si>
    <t>index year at first MDD Dx date</t>
  </si>
  <si>
    <t>min, max</t>
  </si>
  <si>
    <t>median</t>
  </si>
  <si>
    <t>mean</t>
  </si>
  <si>
    <t>White</t>
  </si>
  <si>
    <t>Skip</t>
  </si>
  <si>
    <t>None of these</t>
  </si>
  <si>
    <t>None Indicated</t>
  </si>
  <si>
    <t>More than one population</t>
  </si>
  <si>
    <t>I prefer not to answer</t>
  </si>
  <si>
    <t>Black or African American</t>
  </si>
  <si>
    <t>Asian</t>
  </si>
  <si>
    <t>Race</t>
  </si>
  <si>
    <t>Unknown</t>
  </si>
  <si>
    <t>Not man only, not woman only, prefer not to answer, or skipped</t>
  </si>
  <si>
    <t>Male</t>
  </si>
  <si>
    <t>Female</t>
  </si>
  <si>
    <t>Gender</t>
  </si>
  <si>
    <t>Race Ethnicity None Of These</t>
  </si>
  <si>
    <t>Prefer Not To Answer</t>
  </si>
  <si>
    <t>Not Hispanic or Latino</t>
  </si>
  <si>
    <t>No matching concept</t>
  </si>
  <si>
    <t>Hispanic or Latino</t>
  </si>
  <si>
    <t>Ethnicity</t>
  </si>
  <si>
    <t>Age</t>
  </si>
  <si>
    <t>Cohort 
 (N=68301)</t>
  </si>
  <si>
    <t>18, 103</t>
  </si>
  <si>
    <t>American Indian or Alaska Native</t>
  </si>
  <si>
    <t xml:space="preserve">Middle Eastern or North African	</t>
  </si>
  <si>
    <t>Native Hawaiian or Other Pacific Islander</t>
  </si>
  <si>
    <t>Desipramine + Nortriptyline</t>
  </si>
  <si>
    <t>Desipramine + Doxepin</t>
  </si>
  <si>
    <t>Amitriptyline + Imipramine + Nortriptyline</t>
  </si>
  <si>
    <t>Amitriptyline + Imipramine</t>
  </si>
  <si>
    <t>Amitriptyline + Desipramine</t>
  </si>
  <si>
    <t>Amitriptyline + Doxepin</t>
  </si>
  <si>
    <t>Amitriptyline + Nortriptyline</t>
  </si>
  <si>
    <t>Levomilnacipran + Venlafaxine</t>
  </si>
  <si>
    <t>Desvenlafaxine + Venlafaxine</t>
  </si>
  <si>
    <t>Duloxetine + Venlafaxine</t>
  </si>
  <si>
    <t>Mirtazapine + Vortioxetine</t>
  </si>
  <si>
    <t>Mirtazapine + Nefazodone</t>
  </si>
  <si>
    <t>Cariprazine + Mirtazapine</t>
  </si>
  <si>
    <t>Bupropion + Trazodone + Vortioxetine</t>
  </si>
  <si>
    <t>Bupropion + Cariprazine</t>
  </si>
  <si>
    <t>Brexpiprazole + Vilazodone</t>
  </si>
  <si>
    <t>Brexpiprazole + Trazodone + Vortioxetine</t>
  </si>
  <si>
    <t>Brexpiprazole + Trazodone</t>
  </si>
  <si>
    <t>Brexpiprazole + Mirtazapine + Trazodone</t>
  </si>
  <si>
    <t>Brexpiprazole + Bupropion + Mirtazapine</t>
  </si>
  <si>
    <t>Brexpiprazole + Bupropion</t>
  </si>
  <si>
    <t>Mirtazapine + Vilazodone</t>
  </si>
  <si>
    <t>Brexpiprazole + Vortioxetine</t>
  </si>
  <si>
    <t>Bupropion + Nefazodone</t>
  </si>
  <si>
    <t>Bupropion + Mirtazapine + Trazodone</t>
  </si>
  <si>
    <t>Trazodone + Vortioxetine</t>
  </si>
  <si>
    <t>Trazodone + Vilazodone</t>
  </si>
  <si>
    <t>Bupropion + Vilazodone</t>
  </si>
  <si>
    <t>Bupropion + Vortioxetine</t>
  </si>
  <si>
    <t>Nefazodone + Trazodone</t>
  </si>
  <si>
    <t>Bupropion + Mirtazapine</t>
  </si>
  <si>
    <t>Mirtazapine + Trazodone</t>
  </si>
  <si>
    <t>Bupropion + Trazodone</t>
  </si>
  <si>
    <t>Citalopram + Paroxetine + Sertraline</t>
  </si>
  <si>
    <t>Citalopram + Fluoxetine + Paroxetine</t>
  </si>
  <si>
    <t>Fluoxetine + Fluvoxamine</t>
  </si>
  <si>
    <t>Citalopram + Fluvoxamine</t>
  </si>
  <si>
    <t>Escitalopram + Paroxetine</t>
  </si>
  <si>
    <t>Fluoxetine + Paroxetine</t>
  </si>
  <si>
    <t>Escitalopram + Fluoxetine</t>
  </si>
  <si>
    <t>Citalopram + Paroxetine</t>
  </si>
  <si>
    <t>Paroxetine + Sertraline</t>
  </si>
  <si>
    <t>Citalopram + Fluoxetine</t>
  </si>
  <si>
    <t>Escitalopram + Sertraline</t>
  </si>
  <si>
    <t>Citalopram + Escitalopram</t>
  </si>
  <si>
    <t>Fluoxetine + Sertraline</t>
  </si>
  <si>
    <t>Citalopram + Sertraline</t>
  </si>
  <si>
    <t>patients with ONLY 1 generic drug at index date in all-time range</t>
  </si>
  <si>
    <t>Antidepressant Drug Class &amp; Generic Name Distribution at Index date for monotherapy</t>
  </si>
  <si>
    <t>Antidepressant Drug Class &amp; Generic Name Distribution at Index date for Multiple index classes</t>
  </si>
  <si>
    <t>Antidepressant Drug Class Distribution at Index date</t>
  </si>
  <si>
    <t>Number of Antidepressant Classes at Index date</t>
  </si>
  <si>
    <t>Multiple index classes</t>
  </si>
  <si>
    <t>Each patient contributed only one duration value to the analysis</t>
  </si>
  <si>
    <t>Patients with no available end date at index were classified as missing.</t>
  </si>
  <si>
    <t>When multiple drug records existed on the index date, the maximum end date was used.</t>
  </si>
  <si>
    <t>Duration was defined as the time from index date to the latest drug end date among all drug records on the index date for each patient.</t>
  </si>
  <si>
    <t>&gt;180 days</t>
  </si>
  <si>
    <t>91-180 days</t>
  </si>
  <si>
    <t>8-30 days</t>
  </si>
  <si>
    <t>31-90 days</t>
  </si>
  <si>
    <t>1-7 days</t>
  </si>
  <si>
    <t>duration_group</t>
  </si>
  <si>
    <t>PATIENT LEVEL: INDEX DATE DRUG CLASS USAGE DURATION DISTRIBUTION</t>
  </si>
  <si>
    <t>End date earlier than start date</t>
  </si>
  <si>
    <t>End date missing</t>
  </si>
  <si>
    <t>metric</t>
  </si>
  <si>
    <t>RECORD LEVEL：Drug Expore End Date Quality Check for Drug Exposure Records at Index Date (Mono-Class Cohort N=62448)</t>
  </si>
  <si>
    <t>Patients with ≥1 recorded antidepressant medication = date of first medication</t>
  </si>
  <si>
    <t>Patient LEVEL： INDEX DATE DRUG CLASS USAGE DURATION SUMMARY</t>
  </si>
  <si>
    <t>missing value</t>
  </si>
  <si>
    <t>1. start date + days of supply</t>
  </si>
  <si>
    <t>2. start date + 30 days</t>
  </si>
  <si>
    <t>Short overlap (1-29 days)</t>
  </si>
  <si>
    <t>No overlap (0 days)</t>
  </si>
  <si>
    <t>Long overlap (&gt;=90 days)</t>
  </si>
  <si>
    <t>No qualifying non-index class in window</t>
  </si>
  <si>
    <t>Moderate overlap (30-89 days)</t>
  </si>
  <si>
    <t>SSRI + SNRI</t>
  </si>
  <si>
    <t>SSRI + Atypical Antidepressants + SNRI</t>
  </si>
  <si>
    <t>SSRI + Atypical Antidepressants</t>
  </si>
  <si>
    <t>SSRI + Atypical Antidepressants + TCA</t>
  </si>
  <si>
    <t>TCA + MAOI</t>
  </si>
  <si>
    <t>Atypical Antidepressants + SNRI + MAOI</t>
  </si>
  <si>
    <t>LOT1</t>
  </si>
  <si>
    <t>Short / No overlap (&lt;90 days)</t>
  </si>
  <si>
    <t>% second line monotherapy (&lt;30 days overlap)</t>
  </si>
  <si>
    <t>The number of transition events (not patients) falling into each overlap category.</t>
  </si>
  <si>
    <t>≥90 days: Long overlap (indicative of sustained combination therapy)</t>
  </si>
  <si>
    <t>30–89 days: Moderate overlap</t>
  </si>
  <si>
    <t>1–29 days: Short overlap (likely transition/tapering period)</t>
  </si>
  <si>
    <t>0 days: No overlap (i.e., direct switch)</t>
  </si>
  <si>
    <t>4 &gt;=90 days 6350</t>
  </si>
  <si>
    <t>3 30-89 days 4616</t>
  </si>
  <si>
    <t>2 1-29 days 5584</t>
  </si>
  <si>
    <t>1 0 days 192313</t>
  </si>
  <si>
    <t>&lt;chr&gt; &lt;int&gt;</t>
  </si>
  <si>
    <t>overlap_bucket transition_n</t>
  </si>
  <si>
    <t>Only Look at index class and overlap class</t>
  </si>
  <si>
    <t>This table summarizes the distribution of treatment transitions based on the duration of overlap between the index antidepressant class and a subsequent different drug class in entire follow-up</t>
  </si>
  <si>
    <t>total_patients</t>
  </si>
  <si>
    <t>Note: duration zero day records cannot log(0), so log(duration +1)</t>
  </si>
  <si>
    <t>exp(3.4) - 1 ≈ 29 天 has most records</t>
  </si>
  <si>
    <r>
      <t xml:space="preserve">The recent 5-year cohort includes patients </t>
    </r>
    <r>
      <rPr>
        <sz val="11"/>
        <color rgb="FFC00000"/>
        <rFont val="&quot;Aptos Narrow&quot;"/>
      </rPr>
      <t>whose index date occurred within the most recent 5 years before the data cut date</t>
    </r>
    <r>
      <rPr>
        <sz val="11"/>
        <color rgb="FF000000"/>
        <rFont val="&quot;Aptos Narrow&quot;"/>
      </rPr>
      <t>. For this analysis, the recent 5-year cohort was defined relative to the October 31, 2023 data cut.</t>
    </r>
  </si>
  <si>
    <t xml:space="preserve">% second line monotherapy (&lt;90 days overlap) </t>
  </si>
  <si>
    <t>patient_n(%) among 15648</t>
  </si>
  <si>
    <t>0 [0, 40.8]</t>
  </si>
  <si>
    <t>0 [0, 36]</t>
  </si>
  <si>
    <t>0 [0, 12.2]</t>
  </si>
  <si>
    <t>0 [0, 16]</t>
  </si>
  <si>
    <t>1870 (11.95%)</t>
  </si>
  <si>
    <t>627 (4.01%)</t>
  </si>
  <si>
    <t>248 (1.58%)</t>
  </si>
  <si>
    <t>983 (52.57%)</t>
  </si>
  <si>
    <t>368 (58.69%)</t>
  </si>
  <si>
    <t>146 (58.87%)</t>
  </si>
  <si>
    <t>887 (47.43%)</t>
  </si>
  <si>
    <t>259 (41.31%)</t>
  </si>
  <si>
    <t>102 (41.13%)</t>
  </si>
  <si>
    <t>51.0 [15.0, 204.0]</t>
  </si>
  <si>
    <t>6.0 [1.0, 31.0]</t>
  </si>
  <si>
    <t>49.5 [15.0, 149.0]</t>
  </si>
  <si>
    <t>Table 1.1 Patient Attrition: MDD Patients on Antidepressants and CYP medication</t>
  </si>
  <si>
    <t>Table 3: descriptive analysis for MDD Patients with ≥1 recorded antidepressant medication</t>
  </si>
  <si>
    <t>2,  15543</t>
  </si>
  <si>
    <t>FU days after first MDD date = Data cut  (2023-10.01) - first MDD date</t>
  </si>
  <si>
    <t>footnotes:</t>
  </si>
  <si>
    <t>consider antipyshcotic as Atypical in this study</t>
  </si>
  <si>
    <t>overlap_0 = patients with no overlaps</t>
  </si>
  <si>
    <t>LOT1 ( first antidepressant class episode on inedex drug date）</t>
  </si>
  <si>
    <t>Antidepressant Drug Concept Set Mapping</t>
  </si>
  <si>
    <t>Study Group / Class</t>
  </si>
  <si>
    <t>Ingredient Name</t>
  </si>
  <si>
    <t>OMOP Concept ID</t>
  </si>
  <si>
    <t>Source/Standard</t>
  </si>
  <si>
    <t>Vocabulary</t>
  </si>
  <si>
    <t>RxNorm Code</t>
  </si>
  <si>
    <t>Roll-up Count</t>
  </si>
  <si>
    <t>Item Count</t>
  </si>
  <si>
    <t>Standard</t>
  </si>
  <si>
    <t>RXNORM</t>
  </si>
  <si>
    <t>704</t>
  </si>
  <si>
    <t>722</t>
  </si>
  <si>
    <t>Other/adjunct</t>
  </si>
  <si>
    <t>Brexanolone</t>
  </si>
  <si>
    <t>2121777</t>
  </si>
  <si>
    <t>Adjunct antipsychotic</t>
  </si>
  <si>
    <t>1658314</t>
  </si>
  <si>
    <t>Atypical antidepressant</t>
  </si>
  <si>
    <t>42347</t>
  </si>
  <si>
    <t>1667655</t>
  </si>
  <si>
    <t>2556</t>
  </si>
  <si>
    <t>2597</t>
  </si>
  <si>
    <t>3247</t>
  </si>
  <si>
    <t>734064</t>
  </si>
  <si>
    <t>3638</t>
  </si>
  <si>
    <t>72625</t>
  </si>
  <si>
    <t>321988</t>
  </si>
  <si>
    <t>2119365</t>
  </si>
  <si>
    <t>4493</t>
  </si>
  <si>
    <t>42355</t>
  </si>
  <si>
    <t>5691</t>
  </si>
  <si>
    <t>6011</t>
  </si>
  <si>
    <t>143322</t>
  </si>
  <si>
    <t>2275602</t>
  </si>
  <si>
    <t>15996</t>
  </si>
  <si>
    <t>31565</t>
  </si>
  <si>
    <t>7531</t>
  </si>
  <si>
    <t>32937</t>
  </si>
  <si>
    <t>8123</t>
  </si>
  <si>
    <t>8886</t>
  </si>
  <si>
    <t>9639</t>
  </si>
  <si>
    <t>36437</t>
  </si>
  <si>
    <t>10734</t>
  </si>
  <si>
    <t>10737</t>
  </si>
  <si>
    <t>10834</t>
  </si>
  <si>
    <t>39786</t>
  </si>
  <si>
    <t>1086769</t>
  </si>
  <si>
    <t>1455099</t>
  </si>
  <si>
    <t>Major depressive disorder: OMOP Concept ID 4152280, SNOMED code 370143000, participant count 86,778.</t>
  </si>
  <si>
    <t>MDD parent concept</t>
  </si>
  <si>
    <t>Count displayed beside the concept in the concept set hierarchy or summary panel.</t>
  </si>
  <si>
    <t>Participant / Roll-up Count</t>
  </si>
  <si>
    <t>Clinical vocabulary code shown in the All of Us concept set hierarchy.</t>
  </si>
  <si>
    <t>SNOMED Code</t>
  </si>
  <si>
    <t>Standard OMOP concept identifier for the overall parent MDD concept.</t>
  </si>
  <si>
    <t>Meaning</t>
  </si>
  <si>
    <t>Field</t>
  </si>
  <si>
    <t>SNOMED</t>
  </si>
  <si>
    <t>75084000</t>
  </si>
  <si>
    <t>Severe major depression without psychotic features</t>
  </si>
  <si>
    <t>Subcategory</t>
  </si>
  <si>
    <t>450714000</t>
  </si>
  <si>
    <t>Severe major depression</t>
  </si>
  <si>
    <t>36474008</t>
  </si>
  <si>
    <t>Severe recurrent major depression without psychotic features</t>
  </si>
  <si>
    <t>71336009</t>
  </si>
  <si>
    <t>Recurrent major depressive disorder with postpartum onset</t>
  </si>
  <si>
    <t>319768000</t>
  </si>
  <si>
    <t>Recurrent major depressive disorder with melancholic features</t>
  </si>
  <si>
    <t>38694004</t>
  </si>
  <si>
    <t>Recurrent major depressive disorder with atypical features</t>
  </si>
  <si>
    <t>16264821000119108</t>
  </si>
  <si>
    <t>Recurrent severe major depressive disorder co-occurrent with anxiety</t>
  </si>
  <si>
    <t>281000119103</t>
  </si>
  <si>
    <t>Severe recurrent major depression</t>
  </si>
  <si>
    <t>191613003</t>
  </si>
  <si>
    <t>Recurrent major depressive episodes, severe, with psychosis</t>
  </si>
  <si>
    <t>191611001</t>
  </si>
  <si>
    <t>Recurrent major depressive episodes, moderate</t>
  </si>
  <si>
    <t>191610000</t>
  </si>
  <si>
    <t>Recurrent major depressive episodes, mild</t>
  </si>
  <si>
    <t>268621008</t>
  </si>
  <si>
    <t>Recurrent major depressive episodes</t>
  </si>
  <si>
    <t>720452006</t>
  </si>
  <si>
    <t>Moderately severe recurrent major depression</t>
  </si>
  <si>
    <t>2618002</t>
  </si>
  <si>
    <t>Chronic recurrent major depressive disorder</t>
  </si>
  <si>
    <t>66344007</t>
  </si>
  <si>
    <t>Recurrent major depression</t>
  </si>
  <si>
    <t>719592004</t>
  </si>
  <si>
    <t>Moderately severe major depression</t>
  </si>
  <si>
    <t>16264901000119109</t>
  </si>
  <si>
    <t>Recurrent moderate major depressive disorder co-occurrent with anxiety</t>
  </si>
  <si>
    <t>18818009</t>
  </si>
  <si>
    <t>Moderate recurrent major depression</t>
  </si>
  <si>
    <t>832007</t>
  </si>
  <si>
    <t>Moderate major depression</t>
  </si>
  <si>
    <t>720455008</t>
  </si>
  <si>
    <t>Minimal major depression</t>
  </si>
  <si>
    <t>40379007</t>
  </si>
  <si>
    <t>Mild recurrent major depression</t>
  </si>
  <si>
    <t>87512008</t>
  </si>
  <si>
    <t>Mild major depression</t>
  </si>
  <si>
    <t>10811161000119107</t>
  </si>
  <si>
    <t>Major depressive disorder in mother complicating pregnancy</t>
  </si>
  <si>
    <t>76441001</t>
  </si>
  <si>
    <t>Severe major depression, single episode, without psychotic features</t>
  </si>
  <si>
    <t>191604000</t>
  </si>
  <si>
    <t>Single major depressive episode, severe, with psychosis</t>
  </si>
  <si>
    <t>251000119105</t>
  </si>
  <si>
    <t>Severe major depression, single episode</t>
  </si>
  <si>
    <t>15639000</t>
  </si>
  <si>
    <t>Moderate major depression, single episode</t>
  </si>
  <si>
    <t>79298009</t>
  </si>
  <si>
    <t>Mild major depression, single episode</t>
  </si>
  <si>
    <t>25922000</t>
  </si>
  <si>
    <t>Major depressive disorder, single episode with postpartum onset</t>
  </si>
  <si>
    <t>14183003</t>
  </si>
  <si>
    <t>Chronic major depressive disorder, single episode</t>
  </si>
  <si>
    <t>36923009</t>
  </si>
  <si>
    <t>Major depression, single episode</t>
  </si>
  <si>
    <t>320751009</t>
  </si>
  <si>
    <t>Major depression, melancholic type</t>
  </si>
  <si>
    <t>28475009</t>
  </si>
  <si>
    <t>Severe recurrent major depression with psychotic features</t>
  </si>
  <si>
    <t>430852001</t>
  </si>
  <si>
    <t>Severe major depression, single episode, with psychotic features</t>
  </si>
  <si>
    <t>33078009</t>
  </si>
  <si>
    <t>Severe recurrent major depression with psychotic features, mood-congruent</t>
  </si>
  <si>
    <t>33736005</t>
  </si>
  <si>
    <t>Severe major depression with psychotic features, mood-congruent</t>
  </si>
  <si>
    <t>73867007</t>
  </si>
  <si>
    <t>Severe major depression with psychotic features</t>
  </si>
  <si>
    <t>726772006</t>
  </si>
  <si>
    <t>Major depression with psychotic features</t>
  </si>
  <si>
    <t>16265061000119105</t>
  </si>
  <si>
    <t>Recurrent major depressive disorder co-occurrent with anxiety in full remission</t>
  </si>
  <si>
    <t>68019004</t>
  </si>
  <si>
    <t>Recurrent major depression in remission</t>
  </si>
  <si>
    <t>33135002</t>
  </si>
  <si>
    <t>Recurrent major depression in partial remission</t>
  </si>
  <si>
    <t>70747007</t>
  </si>
  <si>
    <t>Major depression single episode, in partial remission</t>
  </si>
  <si>
    <t>30605009</t>
  </si>
  <si>
    <t>Major depression in partial remission</t>
  </si>
  <si>
    <t>19527009</t>
  </si>
  <si>
    <t>Single episode of major depression in full remission</t>
  </si>
  <si>
    <t>46244001</t>
  </si>
  <si>
    <t>Recurrent major depression in full remission</t>
  </si>
  <si>
    <t>63412003</t>
  </si>
  <si>
    <t>Major depression in full remission</t>
  </si>
  <si>
    <t>42810003</t>
  </si>
  <si>
    <t>Major depression in remission</t>
  </si>
  <si>
    <t>370143000</t>
  </si>
  <si>
    <t>4152280</t>
  </si>
  <si>
    <t>Major depressive disorder</t>
  </si>
  <si>
    <t>Parent / Overall MDD</t>
  </si>
  <si>
    <t>Concept Name</t>
  </si>
  <si>
    <t>Level</t>
  </si>
  <si>
    <t>MDD OMOP / SNOMED Concept Mapping from All of Us Concept Set</t>
  </si>
  <si>
    <t>MDD OMOP / SNOMED Mapping from All of Us Concept Set</t>
  </si>
  <si>
    <t>121243</t>
  </si>
  <si>
    <t>Voriconazole</t>
  </si>
  <si>
    <t>Strong CYP3A4 inhibitor</t>
  </si>
  <si>
    <t>11170</t>
  </si>
  <si>
    <t>Verapamil</t>
  </si>
  <si>
    <t>Moderate CYP3A4 inhibitor</t>
  </si>
  <si>
    <t>85762</t>
  </si>
  <si>
    <t>Ritonavir</t>
  </si>
  <si>
    <t>282446</t>
  </si>
  <si>
    <t>Posaconazole</t>
  </si>
  <si>
    <t>6135</t>
  </si>
  <si>
    <t>Ketoconazole</t>
  </si>
  <si>
    <t>28031</t>
  </si>
  <si>
    <t>Itraconazole</t>
  </si>
  <si>
    <t>4450</t>
  </si>
  <si>
    <t>4053</t>
  </si>
  <si>
    <t>3443</t>
  </si>
  <si>
    <t>Diltiazem</t>
  </si>
  <si>
    <t>1306284</t>
  </si>
  <si>
    <t>Cobicistat</t>
  </si>
  <si>
    <t>21212</t>
  </si>
  <si>
    <t>703</t>
  </si>
  <si>
    <t>CYP3A4 Inhibitor Drug Concept Set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</si>
</sst>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_);_(* \(#,##0\);_(* &quot;-&quot;??_);_(@_)"/>
    <numFmt numFmtId="166" formatCode="m/d/yyyy"/>
  </numFmts>
  <fonts count="67">
    <font>
      <sz val="11"/>
      <color theme="1"/>
      <name val="Aptos Narrow"/>
      <scheme val="minor"/>
    </font>
    <font>
      <b/>
      <sz val="13"/>
      <color rgb="FF0E2841"/>
      <name val="Aptos Narrow"/>
    </font>
    <font>
      <b/>
      <sz val="11"/>
      <color rgb="FF000000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5"/>
      <color rgb="FF44546A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ptos Narrow"/>
    </font>
    <font>
      <i/>
      <sz val="11"/>
      <color rgb="FF7F7F7F"/>
      <name val="Aptos Narrow"/>
    </font>
    <font>
      <sz val="11"/>
      <color rgb="FF000000"/>
      <name val="&quot;Aptos Narrow&quot;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&quot;Aptos Narrow&quot;"/>
    </font>
    <font>
      <b/>
      <sz val="13"/>
      <color theme="1"/>
      <name val="Aptos Narrow"/>
    </font>
    <font>
      <b/>
      <sz val="11"/>
      <color rgb="FFFF0000"/>
      <name val="Aptos Narrow"/>
    </font>
    <font>
      <b/>
      <sz val="8"/>
      <color rgb="FF000000"/>
      <name val="Aptos Narrow"/>
    </font>
    <font>
      <sz val="8"/>
      <color rgb="FF333333"/>
      <name val="Verdana"/>
      <family val="2"/>
    </font>
    <font>
      <b/>
      <sz val="12"/>
      <color rgb="FF000000"/>
      <name val="Aptos Narrow"/>
    </font>
    <font>
      <sz val="10"/>
      <color theme="1"/>
      <name val="Aptos Narrow"/>
    </font>
    <font>
      <b/>
      <sz val="10"/>
      <color theme="1"/>
      <name val="Aptos Narrow"/>
    </font>
    <font>
      <b/>
      <sz val="11"/>
      <color rgb="FF0E2841"/>
      <name val="Aptos Narrow"/>
    </font>
    <font>
      <sz val="8"/>
      <color theme="1"/>
      <name val="Aptos Narrow"/>
    </font>
    <font>
      <sz val="8"/>
      <color rgb="FF000000"/>
      <name val="Aptos Narrow"/>
    </font>
    <font>
      <sz val="10"/>
      <color rgb="FF000000"/>
      <name val="Aptos Narrow"/>
    </font>
    <font>
      <sz val="10"/>
      <color rgb="FFBCBCBC"/>
      <name val="Aptos Narrow"/>
    </font>
    <font>
      <b/>
      <sz val="10"/>
      <color rgb="FF000000"/>
      <name val="Aptos Narrow"/>
    </font>
    <font>
      <sz val="11"/>
      <color rgb="FF9C5700"/>
      <name val="Aptos Narrow"/>
    </font>
    <font>
      <b/>
      <sz val="10"/>
      <color rgb="FF0E2841"/>
      <name val="Aptos Narrow"/>
    </font>
    <font>
      <b/>
      <sz val="10"/>
      <color rgb="FF7030A0"/>
      <name val="Aptos Narrow"/>
    </font>
    <font>
      <b/>
      <sz val="24"/>
      <color theme="1"/>
      <name val="Aptos Narrow"/>
    </font>
    <font>
      <b/>
      <sz val="18"/>
      <color theme="1"/>
      <name val="Aptos Narrow"/>
    </font>
    <font>
      <b/>
      <sz val="12"/>
      <color theme="1"/>
      <name val="Aptos Narrow"/>
    </font>
    <font>
      <sz val="11"/>
      <color rgb="FF242424"/>
      <name val="Aptos Narrow"/>
    </font>
    <font>
      <sz val="11"/>
      <color rgb="FFFF0000"/>
      <name val="Aptos Narrow"/>
    </font>
    <font>
      <b/>
      <sz val="11"/>
      <color rgb="FF3C7D22"/>
      <name val="Aptos Narrow"/>
    </font>
    <font>
      <b/>
      <sz val="13"/>
      <color rgb="FFFF0000"/>
      <name val="Aptos Narrow"/>
    </font>
    <font>
      <b/>
      <i/>
      <sz val="11"/>
      <color rgb="FF7F7F7F"/>
      <name val="Aptos Narrow"/>
    </font>
    <font>
      <i/>
      <sz val="10"/>
      <color rgb="FF949494"/>
      <name val="Aptos Narrow"/>
    </font>
    <font>
      <i/>
      <sz val="10"/>
      <color rgb="FF000000"/>
      <name val="Aptos Narrow"/>
    </font>
    <font>
      <u/>
      <sz val="10"/>
      <color rgb="FF000000"/>
      <name val="Aptos Narrow"/>
    </font>
    <font>
      <sz val="11"/>
      <color rgb="FFFF0000"/>
      <name val="Calibri"/>
      <family val="2"/>
    </font>
    <font>
      <b/>
      <sz val="11"/>
      <color rgb="FFFF0000"/>
      <name val="&quot;Aptos Narrow&quot;"/>
    </font>
    <font>
      <sz val="12"/>
      <color rgb="FF262262"/>
      <name val="Arial"/>
      <family val="2"/>
    </font>
    <font>
      <u/>
      <sz val="11"/>
      <color theme="10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 Unicode MS"/>
      <family val="2"/>
    </font>
    <font>
      <sz val="8"/>
      <color rgb="FF333333"/>
      <name val="&quot;DejaVu Sans&quot;"/>
    </font>
    <font>
      <b/>
      <sz val="8"/>
      <color rgb="FF000000"/>
      <name val="&quot;Aptos Narrow&quot;"/>
    </font>
    <font>
      <b/>
      <sz val="14"/>
      <color rgb="FF000000"/>
      <name val="&quot;Aptos Narrow&quot;"/>
    </font>
    <font>
      <sz val="11"/>
      <color theme="1"/>
      <name val="&quot;Aptos Narrow&quot;"/>
    </font>
    <font>
      <b/>
      <sz val="14"/>
      <color theme="1"/>
      <name val="&quot;Aptos Narrow&quot;"/>
    </font>
    <font>
      <b/>
      <sz val="11"/>
      <color theme="1"/>
      <name val="&quot;Aptos Narrow&quot;"/>
    </font>
    <font>
      <b/>
      <sz val="13"/>
      <color theme="1"/>
      <name val="&quot;Aptos Narrow&quot;"/>
    </font>
    <font>
      <b/>
      <sz val="12"/>
      <color theme="1"/>
      <name val="&quot;Aptos Narrow&quot;"/>
    </font>
    <font>
      <i/>
      <sz val="11"/>
      <color rgb="FF7F7F7F"/>
      <name val="&quot;Aptos Narrow&quot;"/>
    </font>
    <font>
      <sz val="8"/>
      <color rgb="FF000000"/>
      <name val="&quot;Aptos Narrow&quot;"/>
    </font>
    <font>
      <b/>
      <sz val="11"/>
      <color rgb="FF0E2841"/>
      <name val="&quot;Aptos Narrow&quot;"/>
    </font>
    <font>
      <sz val="11"/>
      <color rgb="FFC00000"/>
      <name val="&quot;Aptos Narrow&quot;"/>
    </font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name val="Carlito"/>
    </font>
    <font>
      <i/>
      <sz val="11"/>
      <color rgb="FF333333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F7F8F9"/>
        <bgColor rgb="FFF7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F8F9"/>
        <bgColor rgb="FFF4F8F9"/>
      </patternFill>
    </fill>
    <fill>
      <patternFill patternType="solid">
        <fgColor rgb="FFFFEB9C"/>
        <bgColor rgb="FFFFEB9C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5" tint="0.79998168889431442"/>
        <bgColor rgb="FFF7F8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59999389629810485"/>
        <bgColor rgb="FFF7F8F9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30549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EAF3F8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64BDE6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6DAD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64BEE6"/>
      </bottom>
      <diagonal/>
    </border>
    <border>
      <left style="thin">
        <color rgb="FFD6DADC"/>
      </left>
      <right style="thin">
        <color rgb="FFD6DADC"/>
      </right>
      <top style="thin">
        <color rgb="FFD6DADC"/>
      </top>
      <bottom style="thin">
        <color rgb="FFD6DAD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45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5"/>
    <xf numFmtId="0" fontId="60" fillId="0" borderId="5"/>
  </cellStyleXfs>
  <cellXfs count="28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4" fillId="0" borderId="3" xfId="0" applyFont="1" applyBorder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7" xfId="0" applyFont="1" applyBorder="1"/>
    <xf numFmtId="3" fontId="9" fillId="0" borderId="10" xfId="0" applyNumberFormat="1" applyFont="1" applyBorder="1"/>
    <xf numFmtId="10" fontId="9" fillId="0" borderId="7" xfId="0" applyNumberFormat="1" applyFont="1" applyBorder="1"/>
    <xf numFmtId="0" fontId="6" fillId="4" borderId="9" xfId="0" applyFont="1" applyFill="1" applyBorder="1" applyAlignment="1">
      <alignment horizontal="center"/>
    </xf>
    <xf numFmtId="3" fontId="9" fillId="4" borderId="11" xfId="0" applyNumberFormat="1" applyFont="1" applyFill="1" applyBorder="1"/>
    <xf numFmtId="0" fontId="6" fillId="3" borderId="12" xfId="0" applyFont="1" applyFill="1" applyBorder="1" applyAlignment="1">
      <alignment horizontal="center"/>
    </xf>
    <xf numFmtId="0" fontId="9" fillId="0" borderId="13" xfId="0" applyFont="1" applyBorder="1"/>
    <xf numFmtId="3" fontId="9" fillId="0" borderId="8" xfId="0" applyNumberFormat="1" applyFont="1" applyBorder="1"/>
    <xf numFmtId="0" fontId="6" fillId="3" borderId="7" xfId="0" applyFont="1" applyFill="1" applyBorder="1" applyAlignment="1">
      <alignment horizontal="center"/>
    </xf>
    <xf numFmtId="3" fontId="9" fillId="3" borderId="9" xfId="0" applyNumberFormat="1" applyFont="1" applyFill="1" applyBorder="1"/>
    <xf numFmtId="0" fontId="6" fillId="3" borderId="5" xfId="0" applyFont="1" applyFill="1" applyBorder="1" applyAlignment="1">
      <alignment horizontal="center"/>
    </xf>
    <xf numFmtId="0" fontId="10" fillId="0" borderId="0" xfId="0" applyFont="1"/>
    <xf numFmtId="0" fontId="9" fillId="3" borderId="5" xfId="0" applyFont="1" applyFill="1" applyBorder="1"/>
    <xf numFmtId="0" fontId="9" fillId="0" borderId="0" xfId="0" applyFont="1"/>
    <xf numFmtId="0" fontId="9" fillId="4" borderId="7" xfId="0" applyFont="1" applyFill="1" applyBorder="1"/>
    <xf numFmtId="3" fontId="9" fillId="0" borderId="7" xfId="0" applyNumberFormat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6" fillId="3" borderId="7" xfId="0" applyFont="1" applyFill="1" applyBorder="1"/>
    <xf numFmtId="0" fontId="14" fillId="4" borderId="14" xfId="0" applyFont="1" applyFill="1" applyBorder="1"/>
    <xf numFmtId="0" fontId="13" fillId="3" borderId="0" xfId="0" applyFont="1" applyFill="1"/>
    <xf numFmtId="0" fontId="6" fillId="3" borderId="0" xfId="0" applyFont="1" applyFill="1"/>
    <xf numFmtId="0" fontId="14" fillId="0" borderId="0" xfId="0" applyFont="1"/>
    <xf numFmtId="0" fontId="4" fillId="0" borderId="0" xfId="0" applyFont="1"/>
    <xf numFmtId="1" fontId="4" fillId="0" borderId="0" xfId="0" applyNumberFormat="1" applyFont="1"/>
    <xf numFmtId="0" fontId="15" fillId="0" borderId="0" xfId="0" applyFont="1"/>
    <xf numFmtId="10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/>
    <xf numFmtId="3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/>
    <xf numFmtId="0" fontId="9" fillId="3" borderId="5" xfId="0" applyFont="1" applyFill="1" applyBorder="1" applyAlignment="1">
      <alignment horizontal="center"/>
    </xf>
    <xf numFmtId="0" fontId="17" fillId="2" borderId="2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17" fillId="5" borderId="2" xfId="0" applyFont="1" applyFill="1" applyBorder="1"/>
    <xf numFmtId="10" fontId="4" fillId="0" borderId="3" xfId="0" applyNumberFormat="1" applyFont="1" applyBorder="1" applyAlignment="1">
      <alignment horizontal="center"/>
    </xf>
    <xf numFmtId="0" fontId="3" fillId="0" borderId="3" xfId="0" applyFont="1" applyBorder="1"/>
    <xf numFmtId="165" fontId="4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18" fillId="5" borderId="15" xfId="0" applyFont="1" applyFill="1" applyBorder="1" applyAlignment="1">
      <alignment wrapText="1"/>
    </xf>
    <xf numFmtId="0" fontId="19" fillId="2" borderId="2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/>
    </xf>
    <xf numFmtId="165" fontId="3" fillId="0" borderId="3" xfId="0" applyNumberFormat="1" applyFont="1" applyBorder="1"/>
    <xf numFmtId="165" fontId="4" fillId="0" borderId="3" xfId="0" applyNumberFormat="1" applyFont="1" applyBorder="1"/>
    <xf numFmtId="165" fontId="4" fillId="0" borderId="0" xfId="0" applyNumberFormat="1" applyFont="1"/>
    <xf numFmtId="0" fontId="2" fillId="2" borderId="2" xfId="0" applyFont="1" applyFill="1" applyBorder="1" applyAlignment="1">
      <alignment wrapText="1"/>
    </xf>
    <xf numFmtId="0" fontId="9" fillId="4" borderId="5" xfId="0" applyFont="1" applyFill="1" applyBorder="1"/>
    <xf numFmtId="0" fontId="4" fillId="4" borderId="5" xfId="0" applyFont="1" applyFill="1" applyBorder="1"/>
    <xf numFmtId="0" fontId="2" fillId="2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22" fillId="3" borderId="5" xfId="0" applyFont="1" applyFill="1" applyBorder="1"/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horizontal="left"/>
    </xf>
    <xf numFmtId="0" fontId="23" fillId="0" borderId="3" xfId="0" applyFont="1" applyBorder="1" applyAlignment="1">
      <alignment horizontal="left"/>
    </xf>
    <xf numFmtId="14" fontId="21" fillId="0" borderId="0" xfId="0" applyNumberFormat="1" applyFont="1"/>
    <xf numFmtId="0" fontId="23" fillId="0" borderId="3" xfId="0" applyFont="1" applyBorder="1" applyAlignment="1">
      <alignment horizontal="left" wrapText="1"/>
    </xf>
    <xf numFmtId="165" fontId="20" fillId="0" borderId="0" xfId="0" applyNumberFormat="1" applyFont="1"/>
    <xf numFmtId="0" fontId="23" fillId="4" borderId="5" xfId="0" applyFont="1" applyFill="1" applyBorder="1"/>
    <xf numFmtId="0" fontId="17" fillId="4" borderId="2" xfId="0" applyFont="1" applyFill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4" borderId="5" xfId="0" applyFont="1" applyFill="1" applyBorder="1"/>
    <xf numFmtId="0" fontId="25" fillId="3" borderId="5" xfId="0" applyFont="1" applyFill="1" applyBorder="1"/>
    <xf numFmtId="0" fontId="25" fillId="0" borderId="0" xfId="0" applyFont="1"/>
    <xf numFmtId="0" fontId="26" fillId="0" borderId="0" xfId="0" applyFont="1"/>
    <xf numFmtId="0" fontId="27" fillId="2" borderId="2" xfId="0" applyFont="1" applyFill="1" applyBorder="1" applyAlignment="1">
      <alignment wrapText="1"/>
    </xf>
    <xf numFmtId="0" fontId="27" fillId="2" borderId="2" xfId="0" applyFont="1" applyFill="1" applyBorder="1"/>
    <xf numFmtId="0" fontId="20" fillId="0" borderId="3" xfId="0" applyFont="1" applyBorder="1"/>
    <xf numFmtId="164" fontId="20" fillId="0" borderId="0" xfId="0" applyNumberFormat="1" applyFont="1"/>
    <xf numFmtId="0" fontId="21" fillId="0" borderId="3" xfId="0" applyFont="1" applyBorder="1"/>
    <xf numFmtId="0" fontId="20" fillId="4" borderId="5" xfId="0" applyFont="1" applyFill="1" applyBorder="1"/>
    <xf numFmtId="164" fontId="21" fillId="0" borderId="0" xfId="0" applyNumberFormat="1" applyFont="1"/>
    <xf numFmtId="10" fontId="20" fillId="0" borderId="3" xfId="0" applyNumberFormat="1" applyFont="1" applyBorder="1"/>
    <xf numFmtId="0" fontId="25" fillId="0" borderId="3" xfId="0" applyFont="1" applyBorder="1"/>
    <xf numFmtId="0" fontId="28" fillId="6" borderId="2" xfId="0" applyFont="1" applyFill="1" applyBorder="1"/>
    <xf numFmtId="10" fontId="28" fillId="6" borderId="2" xfId="0" applyNumberFormat="1" applyFont="1" applyFill="1" applyBorder="1"/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3" xfId="0" applyFont="1" applyBorder="1" applyAlignment="1">
      <alignment horizontal="left"/>
    </xf>
    <xf numFmtId="0" fontId="28" fillId="0" borderId="3" xfId="0" applyFont="1" applyBorder="1"/>
    <xf numFmtId="10" fontId="28" fillId="0" borderId="3" xfId="0" applyNumberFormat="1" applyFont="1" applyBorder="1"/>
    <xf numFmtId="0" fontId="29" fillId="3" borderId="5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 wrapText="1"/>
    </xf>
    <xf numFmtId="0" fontId="27" fillId="2" borderId="2" xfId="0" applyFont="1" applyFill="1" applyBorder="1" applyAlignment="1">
      <alignment horizontal="left"/>
    </xf>
    <xf numFmtId="0" fontId="25" fillId="3" borderId="2" xfId="0" applyFont="1" applyFill="1" applyBorder="1" applyAlignment="1">
      <alignment horizontal="left"/>
    </xf>
    <xf numFmtId="0" fontId="25" fillId="3" borderId="5" xfId="0" applyFont="1" applyFill="1" applyBorder="1" applyAlignment="1">
      <alignment horizontal="left"/>
    </xf>
    <xf numFmtId="0" fontId="30" fillId="2" borderId="2" xfId="0" applyFont="1" applyFill="1" applyBorder="1" applyAlignment="1">
      <alignment horizontal="left"/>
    </xf>
    <xf numFmtId="0" fontId="27" fillId="5" borderId="2" xfId="0" applyFont="1" applyFill="1" applyBorder="1" applyAlignment="1">
      <alignment horizontal="left"/>
    </xf>
    <xf numFmtId="0" fontId="25" fillId="4" borderId="2" xfId="0" applyFont="1" applyFill="1" applyBorder="1" applyAlignment="1">
      <alignment horizontal="left"/>
    </xf>
    <xf numFmtId="0" fontId="20" fillId="7" borderId="2" xfId="0" applyFont="1" applyFill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5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4" fillId="0" borderId="0" xfId="0" applyFont="1"/>
    <xf numFmtId="0" fontId="16" fillId="0" borderId="0" xfId="0" applyFont="1"/>
    <xf numFmtId="0" fontId="35" fillId="0" borderId="0" xfId="0" applyFont="1"/>
    <xf numFmtId="3" fontId="9" fillId="9" borderId="11" xfId="0" applyNumberFormat="1" applyFont="1" applyFill="1" applyBorder="1"/>
    <xf numFmtId="0" fontId="5" fillId="10" borderId="0" xfId="0" applyFont="1" applyFill="1"/>
    <xf numFmtId="0" fontId="0" fillId="10" borderId="0" xfId="0" applyFill="1"/>
    <xf numFmtId="0" fontId="42" fillId="0" borderId="0" xfId="0" applyFont="1"/>
    <xf numFmtId="0" fontId="43" fillId="0" borderId="0" xfId="0" quotePrefix="1" applyFont="1"/>
    <xf numFmtId="0" fontId="43" fillId="0" borderId="0" xfId="0" applyFont="1"/>
    <xf numFmtId="0" fontId="44" fillId="0" borderId="0" xfId="0" applyFont="1" applyAlignment="1">
      <alignment horizontal="center" vertical="center"/>
    </xf>
    <xf numFmtId="0" fontId="45" fillId="0" borderId="0" xfId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0" fontId="4" fillId="10" borderId="0" xfId="0" applyFont="1" applyFill="1"/>
    <xf numFmtId="0" fontId="2" fillId="10" borderId="8" xfId="0" applyFont="1" applyFill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3" fontId="14" fillId="4" borderId="14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11" borderId="7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3" fontId="14" fillId="4" borderId="14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2" fillId="0" borderId="0" xfId="0" applyFont="1"/>
    <xf numFmtId="0" fontId="14" fillId="12" borderId="0" xfId="0" applyFont="1" applyFill="1"/>
    <xf numFmtId="0" fontId="5" fillId="0" borderId="5" xfId="3"/>
    <xf numFmtId="0" fontId="11" fillId="0" borderId="5" xfId="3" applyFont="1"/>
    <xf numFmtId="0" fontId="11" fillId="0" borderId="5" xfId="3" applyFont="1" applyAlignment="1">
      <alignment horizontal="center"/>
    </xf>
    <xf numFmtId="0" fontId="11" fillId="0" borderId="5" xfId="3" applyFont="1" applyAlignment="1">
      <alignment horizontal="left"/>
    </xf>
    <xf numFmtId="0" fontId="14" fillId="0" borderId="5" xfId="3" applyFont="1" applyAlignment="1">
      <alignment horizontal="center"/>
    </xf>
    <xf numFmtId="0" fontId="14" fillId="0" borderId="5" xfId="3" applyFont="1" applyAlignment="1">
      <alignment horizontal="left"/>
    </xf>
    <xf numFmtId="0" fontId="14" fillId="0" borderId="5" xfId="3" applyFont="1"/>
    <xf numFmtId="10" fontId="5" fillId="0" borderId="5" xfId="2" applyNumberFormat="1" applyBorder="1"/>
    <xf numFmtId="10" fontId="5" fillId="0" borderId="5" xfId="2" applyNumberFormat="1" applyBorder="1" applyAlignment="1">
      <alignment horizontal="center" vertical="center"/>
    </xf>
    <xf numFmtId="10" fontId="11" fillId="0" borderId="3" xfId="3" applyNumberFormat="1" applyFont="1" applyBorder="1" applyAlignment="1">
      <alignment horizontal="center"/>
    </xf>
    <xf numFmtId="0" fontId="48" fillId="5" borderId="15" xfId="3" applyFont="1" applyFill="1" applyBorder="1"/>
    <xf numFmtId="0" fontId="49" fillId="5" borderId="3" xfId="3" applyFont="1" applyFill="1" applyBorder="1"/>
    <xf numFmtId="0" fontId="11" fillId="0" borderId="3" xfId="3" applyFont="1" applyBorder="1" applyAlignment="1">
      <alignment horizontal="center"/>
    </xf>
    <xf numFmtId="0" fontId="11" fillId="0" borderId="3" xfId="3" applyFont="1" applyBorder="1"/>
    <xf numFmtId="0" fontId="14" fillId="0" borderId="3" xfId="3" applyFont="1" applyBorder="1"/>
    <xf numFmtId="10" fontId="14" fillId="0" borderId="5" xfId="3" applyNumberFormat="1" applyFont="1" applyAlignment="1">
      <alignment horizontal="center"/>
    </xf>
    <xf numFmtId="3" fontId="14" fillId="0" borderId="5" xfId="3" applyNumberFormat="1" applyFont="1" applyAlignment="1">
      <alignment horizontal="center"/>
    </xf>
    <xf numFmtId="10" fontId="11" fillId="0" borderId="5" xfId="3" applyNumberFormat="1" applyFont="1" applyAlignment="1">
      <alignment horizontal="center"/>
    </xf>
    <xf numFmtId="0" fontId="49" fillId="2" borderId="3" xfId="3" applyFont="1" applyFill="1" applyBorder="1"/>
    <xf numFmtId="0" fontId="11" fillId="3" borderId="5" xfId="3" applyFont="1" applyFill="1" applyAlignment="1">
      <alignment horizontal="center"/>
    </xf>
    <xf numFmtId="9" fontId="11" fillId="0" borderId="5" xfId="3" applyNumberFormat="1" applyFont="1" applyAlignment="1">
      <alignment horizontal="center"/>
    </xf>
    <xf numFmtId="0" fontId="43" fillId="0" borderId="5" xfId="3" applyFont="1" applyAlignment="1">
      <alignment horizontal="center"/>
    </xf>
    <xf numFmtId="0" fontId="50" fillId="0" borderId="5" xfId="3" applyFont="1"/>
    <xf numFmtId="3" fontId="11" fillId="0" borderId="5" xfId="3" applyNumberFormat="1" applyFont="1" applyAlignment="1">
      <alignment horizontal="center"/>
    </xf>
    <xf numFmtId="0" fontId="51" fillId="0" borderId="5" xfId="3" applyFont="1"/>
    <xf numFmtId="0" fontId="51" fillId="4" borderId="5" xfId="3" applyFont="1" applyFill="1"/>
    <xf numFmtId="0" fontId="52" fillId="0" borderId="5" xfId="3" applyFont="1"/>
    <xf numFmtId="3" fontId="53" fillId="0" borderId="3" xfId="3" applyNumberFormat="1" applyFont="1" applyBorder="1" applyAlignment="1">
      <alignment horizontal="right"/>
    </xf>
    <xf numFmtId="0" fontId="53" fillId="0" borderId="3" xfId="3" applyFont="1" applyBorder="1"/>
    <xf numFmtId="0" fontId="51" fillId="0" borderId="3" xfId="3" applyFont="1" applyBorder="1" applyAlignment="1">
      <alignment horizontal="right"/>
    </xf>
    <xf numFmtId="3" fontId="51" fillId="0" borderId="3" xfId="3" applyNumberFormat="1" applyFont="1" applyBorder="1" applyAlignment="1">
      <alignment horizontal="right"/>
    </xf>
    <xf numFmtId="0" fontId="51" fillId="0" borderId="3" xfId="3" applyFont="1" applyBorder="1"/>
    <xf numFmtId="0" fontId="53" fillId="2" borderId="3" xfId="3" applyFont="1" applyFill="1" applyBorder="1"/>
    <xf numFmtId="0" fontId="54" fillId="0" borderId="17" xfId="3" applyFont="1" applyBorder="1"/>
    <xf numFmtId="0" fontId="55" fillId="2" borderId="3" xfId="3" applyFont="1" applyFill="1" applyBorder="1" applyAlignment="1">
      <alignment horizontal="center"/>
    </xf>
    <xf numFmtId="0" fontId="0" fillId="13" borderId="0" xfId="0" applyFill="1"/>
    <xf numFmtId="0" fontId="46" fillId="0" borderId="0" xfId="0" applyFont="1"/>
    <xf numFmtId="10" fontId="11" fillId="0" borderId="5" xfId="2" applyNumberFormat="1" applyFont="1" applyBorder="1" applyAlignment="1">
      <alignment horizontal="center"/>
    </xf>
    <xf numFmtId="10" fontId="14" fillId="3" borderId="5" xfId="3" applyNumberFormat="1" applyFont="1" applyFill="1" applyAlignment="1">
      <alignment horizontal="center"/>
    </xf>
    <xf numFmtId="9" fontId="14" fillId="0" borderId="5" xfId="3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5" xfId="3" applyAlignment="1">
      <alignment horizontal="center"/>
    </xf>
    <xf numFmtId="0" fontId="14" fillId="0" borderId="3" xfId="3" applyFont="1" applyBorder="1" applyAlignment="1">
      <alignment horizontal="center"/>
    </xf>
    <xf numFmtId="10" fontId="14" fillId="0" borderId="3" xfId="3" applyNumberFormat="1" applyFont="1" applyBorder="1" applyAlignment="1">
      <alignment horizontal="center"/>
    </xf>
    <xf numFmtId="10" fontId="51" fillId="0" borderId="3" xfId="2" applyNumberFormat="1" applyFont="1" applyBorder="1" applyAlignment="1">
      <alignment horizontal="right"/>
    </xf>
    <xf numFmtId="10" fontId="11" fillId="0" borderId="3" xfId="3" applyNumberFormat="1" applyFont="1" applyBorder="1" applyAlignment="1">
      <alignment horizontal="right"/>
    </xf>
    <xf numFmtId="0" fontId="11" fillId="0" borderId="3" xfId="3" applyFont="1" applyBorder="1" applyAlignment="1">
      <alignment horizontal="right"/>
    </xf>
    <xf numFmtId="0" fontId="14" fillId="2" borderId="3" xfId="3" applyFont="1" applyFill="1" applyBorder="1"/>
    <xf numFmtId="10" fontId="14" fillId="0" borderId="5" xfId="3" applyNumberFormat="1" applyFont="1" applyAlignment="1">
      <alignment horizontal="right"/>
    </xf>
    <xf numFmtId="0" fontId="14" fillId="0" borderId="5" xfId="3" applyFont="1" applyAlignment="1">
      <alignment horizontal="right"/>
    </xf>
    <xf numFmtId="10" fontId="11" fillId="0" borderId="5" xfId="3" applyNumberFormat="1" applyFont="1" applyAlignment="1">
      <alignment horizontal="right"/>
    </xf>
    <xf numFmtId="0" fontId="56" fillId="0" borderId="5" xfId="3" applyFont="1"/>
    <xf numFmtId="0" fontId="57" fillId="0" borderId="5" xfId="3" applyFont="1"/>
    <xf numFmtId="0" fontId="57" fillId="0" borderId="3" xfId="3" applyFont="1" applyBorder="1" applyAlignment="1">
      <alignment horizontal="left"/>
    </xf>
    <xf numFmtId="0" fontId="11" fillId="3" borderId="5" xfId="3" applyFont="1" applyFill="1"/>
    <xf numFmtId="0" fontId="49" fillId="0" borderId="3" xfId="3" applyFont="1" applyBorder="1" applyAlignment="1">
      <alignment horizontal="left"/>
    </xf>
    <xf numFmtId="3" fontId="11" fillId="0" borderId="5" xfId="3" applyNumberFormat="1" applyFont="1" applyAlignment="1">
      <alignment horizontal="right"/>
    </xf>
    <xf numFmtId="166" fontId="14" fillId="0" borderId="5" xfId="3" applyNumberFormat="1" applyFont="1" applyAlignment="1">
      <alignment horizontal="right"/>
    </xf>
    <xf numFmtId="0" fontId="58" fillId="0" borderId="5" xfId="3" applyFont="1"/>
    <xf numFmtId="0" fontId="11" fillId="14" borderId="5" xfId="3" applyFont="1" applyFill="1"/>
    <xf numFmtId="0" fontId="11" fillId="15" borderId="5" xfId="3" applyFont="1" applyFill="1"/>
    <xf numFmtId="0" fontId="5" fillId="15" borderId="5" xfId="3" applyFill="1"/>
    <xf numFmtId="0" fontId="0" fillId="12" borderId="0" xfId="0" applyFill="1"/>
    <xf numFmtId="10" fontId="0" fillId="12" borderId="0" xfId="2" applyNumberFormat="1" applyFont="1" applyFill="1"/>
    <xf numFmtId="0" fontId="11" fillId="16" borderId="5" xfId="3" applyFont="1" applyFill="1"/>
    <xf numFmtId="10" fontId="11" fillId="14" borderId="5" xfId="3" applyNumberFormat="1" applyFont="1" applyFill="1"/>
    <xf numFmtId="10" fontId="0" fillId="13" borderId="0" xfId="2" applyNumberFormat="1" applyFont="1" applyFill="1"/>
    <xf numFmtId="0" fontId="4" fillId="3" borderId="3" xfId="3" applyFont="1" applyFill="1" applyBorder="1"/>
    <xf numFmtId="0" fontId="3" fillId="2" borderId="3" xfId="3" applyFont="1" applyFill="1" applyBorder="1"/>
    <xf numFmtId="0" fontId="3" fillId="2" borderId="3" xfId="3" applyFont="1" applyFill="1" applyBorder="1" applyAlignment="1">
      <alignment wrapText="1"/>
    </xf>
    <xf numFmtId="0" fontId="4" fillId="0" borderId="5" xfId="3" applyFont="1"/>
    <xf numFmtId="0" fontId="22" fillId="3" borderId="5" xfId="3" applyFont="1" applyFill="1"/>
    <xf numFmtId="0" fontId="4" fillId="3" borderId="5" xfId="3" applyFont="1" applyFill="1"/>
    <xf numFmtId="0" fontId="3" fillId="2" borderId="3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3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5" fillId="0" borderId="5" xfId="3" applyAlignment="1">
      <alignment horizontal="center" vertical="center"/>
    </xf>
    <xf numFmtId="0" fontId="3" fillId="17" borderId="3" xfId="3" applyFont="1" applyFill="1" applyBorder="1" applyAlignment="1">
      <alignment horizontal="center" vertical="center"/>
    </xf>
    <xf numFmtId="0" fontId="4" fillId="19" borderId="3" xfId="3" applyFont="1" applyFill="1" applyBorder="1" applyAlignment="1">
      <alignment horizontal="center" vertical="center"/>
    </xf>
    <xf numFmtId="0" fontId="3" fillId="20" borderId="3" xfId="3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9" fillId="15" borderId="7" xfId="0" applyFont="1" applyFill="1" applyBorder="1"/>
    <xf numFmtId="0" fontId="14" fillId="0" borderId="5" xfId="3" applyFont="1" applyAlignment="1">
      <alignment horizontal="center" vertical="center"/>
    </xf>
    <xf numFmtId="10" fontId="5" fillId="0" borderId="5" xfId="3" applyNumberFormat="1" applyAlignment="1">
      <alignment horizontal="center" vertical="center"/>
    </xf>
    <xf numFmtId="3" fontId="11" fillId="15" borderId="5" xfId="3" applyNumberFormat="1" applyFont="1" applyFill="1" applyAlignment="1">
      <alignment horizontal="center"/>
    </xf>
    <xf numFmtId="0" fontId="2" fillId="15" borderId="0" xfId="0" applyFont="1" applyFill="1" applyAlignment="1">
      <alignment vertical="center" wrapText="1"/>
    </xf>
    <xf numFmtId="0" fontId="9" fillId="15" borderId="0" xfId="0" applyFont="1" applyFill="1"/>
    <xf numFmtId="0" fontId="0" fillId="15" borderId="0" xfId="0" applyFill="1"/>
    <xf numFmtId="0" fontId="4" fillId="0" borderId="0" xfId="0" applyFont="1" applyAlignment="1">
      <alignment horizontal="center"/>
    </xf>
    <xf numFmtId="0" fontId="0" fillId="0" borderId="0" xfId="0"/>
    <xf numFmtId="0" fontId="11" fillId="0" borderId="5" xfId="3" applyFont="1"/>
    <xf numFmtId="0" fontId="5" fillId="0" borderId="5" xfId="3"/>
    <xf numFmtId="0" fontId="61" fillId="21" borderId="5" xfId="4" applyFont="1" applyFill="1" applyAlignment="1">
      <alignment horizontal="center" vertical="center"/>
    </xf>
    <xf numFmtId="0" fontId="60" fillId="0" borderId="5" xfId="4"/>
    <xf numFmtId="0" fontId="62" fillId="22" borderId="5" xfId="4" applyFont="1" applyFill="1" applyAlignment="1">
      <alignment wrapText="1"/>
    </xf>
    <xf numFmtId="0" fontId="63" fillId="23" borderId="5" xfId="4" applyFont="1" applyFill="1" applyAlignment="1">
      <alignment horizontal="center" vertical="center" wrapText="1"/>
    </xf>
    <xf numFmtId="0" fontId="60" fillId="0" borderId="5" xfId="4" applyAlignment="1">
      <alignment wrapText="1"/>
    </xf>
    <xf numFmtId="1" fontId="60" fillId="0" borderId="5" xfId="4" applyNumberFormat="1" applyAlignment="1">
      <alignment wrapText="1"/>
    </xf>
    <xf numFmtId="49" fontId="60" fillId="0" borderId="5" xfId="4" applyNumberFormat="1" applyAlignment="1">
      <alignment wrapText="1"/>
    </xf>
    <xf numFmtId="3" fontId="60" fillId="0" borderId="5" xfId="4" applyNumberFormat="1" applyAlignment="1">
      <alignment wrapText="1"/>
    </xf>
    <xf numFmtId="0" fontId="64" fillId="0" borderId="20" xfId="4" applyFont="1" applyBorder="1"/>
    <xf numFmtId="0" fontId="64" fillId="0" borderId="19" xfId="4" applyFont="1" applyBorder="1"/>
    <xf numFmtId="0" fontId="64" fillId="24" borderId="20" xfId="4" applyFont="1" applyFill="1" applyBorder="1"/>
    <xf numFmtId="0" fontId="64" fillId="24" borderId="19" xfId="4" applyFont="1" applyFill="1" applyBorder="1"/>
    <xf numFmtId="0" fontId="63" fillId="21" borderId="20" xfId="4" applyFont="1" applyFill="1" applyBorder="1" applyAlignment="1">
      <alignment horizontal="center" wrapText="1"/>
    </xf>
    <xf numFmtId="0" fontId="63" fillId="21" borderId="19" xfId="4" applyFont="1" applyFill="1" applyBorder="1" applyAlignment="1">
      <alignment horizontal="center" wrapText="1"/>
    </xf>
    <xf numFmtId="3" fontId="65" fillId="25" borderId="5" xfId="4" applyNumberFormat="1" applyFont="1" applyFill="1" applyAlignment="1">
      <alignment wrapText="1"/>
    </xf>
    <xf numFmtId="0" fontId="65" fillId="25" borderId="5" xfId="4" applyFont="1" applyFill="1" applyAlignment="1">
      <alignment wrapText="1"/>
    </xf>
    <xf numFmtId="0" fontId="63" fillId="26" borderId="5" xfId="4" applyFont="1" applyFill="1" applyAlignment="1">
      <alignment horizontal="center" wrapText="1"/>
    </xf>
    <xf numFmtId="0" fontId="66" fillId="27" borderId="5" xfId="4" applyFont="1" applyFill="1" applyAlignment="1">
      <alignment wrapText="1"/>
    </xf>
    <xf numFmtId="0" fontId="61" fillId="21" borderId="5" xfId="4" applyFont="1" applyFill="1" applyAlignment="1">
      <alignment horizontal="center" wrapText="1"/>
    </xf>
  </cellXfs>
  <cellStyles count="5">
    <cellStyle name="Hyperlink" xfId="1" builtinId="8"/>
    <cellStyle name="Normal" xfId="0" builtinId="0"/>
    <cellStyle name="Normal 2" xfId="3" xr:uid="{60DC75A6-9512-E549-95DB-C4ED37B96898}"/>
    <cellStyle name="Normal 3" xfId="4" xr:uid="{CEFB59B6-BE09-D34B-B1FC-6C7B7CFDAE1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118</xdr:row>
      <xdr:rowOff>95250</xdr:rowOff>
    </xdr:from>
    <xdr:ext cx="9563100" cy="6515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121</xdr:row>
      <xdr:rowOff>9525</xdr:rowOff>
    </xdr:from>
    <xdr:ext cx="8934450" cy="6096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120</xdr:row>
      <xdr:rowOff>66675</xdr:rowOff>
    </xdr:from>
    <xdr:ext cx="8696325" cy="5915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590550</xdr:colOff>
      <xdr:row>120</xdr:row>
      <xdr:rowOff>47625</xdr:rowOff>
    </xdr:from>
    <xdr:ext cx="9201150" cy="623887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46</xdr:row>
      <xdr:rowOff>95250</xdr:rowOff>
    </xdr:from>
    <xdr:ext cx="11725275" cy="35147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69</xdr:row>
      <xdr:rowOff>28575</xdr:rowOff>
    </xdr:from>
    <xdr:ext cx="7848600" cy="42005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228600</xdr:colOff>
      <xdr:row>0</xdr:row>
      <xdr:rowOff>0</xdr:rowOff>
    </xdr:from>
    <xdr:ext cx="9182100" cy="59531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63</xdr:row>
      <xdr:rowOff>57150</xdr:rowOff>
    </xdr:from>
    <xdr:ext cx="8743950" cy="468630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8705850" cy="472440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734757</xdr:colOff>
      <xdr:row>7</xdr:row>
      <xdr:rowOff>111219</xdr:rowOff>
    </xdr:from>
    <xdr:to>
      <xdr:col>30</xdr:col>
      <xdr:colOff>805221</xdr:colOff>
      <xdr:row>29</xdr:row>
      <xdr:rowOff>97632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0D20C-DB48-88DB-CF00-B237932E8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2476" y="1514903"/>
          <a:ext cx="7735026" cy="4397992"/>
        </a:xfrm>
        <a:prstGeom prst="rect">
          <a:avLst/>
        </a:prstGeom>
      </xdr:spPr>
    </xdr:pic>
    <xdr:clientData/>
  </xdr:twoCellAnchor>
  <xdr:twoCellAnchor editAs="oneCell">
    <xdr:from>
      <xdr:col>6</xdr:col>
      <xdr:colOff>110726</xdr:colOff>
      <xdr:row>7</xdr:row>
      <xdr:rowOff>121264</xdr:rowOff>
    </xdr:from>
    <xdr:to>
      <xdr:col>14</xdr:col>
      <xdr:colOff>181189</xdr:colOff>
      <xdr:row>29</xdr:row>
      <xdr:rowOff>107677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937E2-977B-D7ED-0D4A-61852C5EF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2801" y="1463151"/>
          <a:ext cx="7834237" cy="4203771"/>
        </a:xfrm>
        <a:prstGeom prst="rect">
          <a:avLst/>
        </a:prstGeom>
      </xdr:spPr>
    </xdr:pic>
    <xdr:clientData/>
  </xdr:twoCellAnchor>
  <xdr:twoCellAnchor editAs="oneCell">
    <xdr:from>
      <xdr:col>14</xdr:col>
      <xdr:colOff>304503</xdr:colOff>
      <xdr:row>7</xdr:row>
      <xdr:rowOff>36639</xdr:rowOff>
    </xdr:from>
    <xdr:to>
      <xdr:col>22</xdr:col>
      <xdr:colOff>251566</xdr:colOff>
      <xdr:row>29</xdr:row>
      <xdr:rowOff>133684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C5E2F7-6B4F-7B5C-8CEA-A7ADBD76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77661" y="1440323"/>
          <a:ext cx="7611624" cy="45086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889000</xdr:colOff>
      <xdr:row>106</xdr:row>
      <xdr:rowOff>63500</xdr:rowOff>
    </xdr:from>
    <xdr:to>
      <xdr:col>2</xdr:col>
      <xdr:colOff>4756742</xdr:colOff>
      <xdr:row>146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2B4D6-B63E-8396-985E-94A8B03AA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6176"/>
        <a:stretch>
          <a:fillRect/>
        </a:stretch>
      </xdr:blipFill>
      <xdr:spPr>
        <a:xfrm>
          <a:off x="889000" y="21221700"/>
          <a:ext cx="9692808" cy="7708900"/>
        </a:xfrm>
        <a:prstGeom prst="rect">
          <a:avLst/>
        </a:prstGeom>
      </xdr:spPr>
    </xdr:pic>
    <xdr:clientData/>
  </xdr:twoCellAnchor>
  <xdr:twoCellAnchor editAs="oneCell">
    <xdr:from>
      <xdr:col>4</xdr:col>
      <xdr:colOff>711199</xdr:colOff>
      <xdr:row>106</xdr:row>
      <xdr:rowOff>177800</xdr:rowOff>
    </xdr:from>
    <xdr:to>
      <xdr:col>12</xdr:col>
      <xdr:colOff>523553</xdr:colOff>
      <xdr:row>146</xdr:row>
      <xdr:rowOff>130384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79769-FA19-543B-BA9E-ABB772D39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9935"/>
        <a:stretch>
          <a:fillRect/>
        </a:stretch>
      </xdr:blipFill>
      <xdr:spPr>
        <a:xfrm>
          <a:off x="10706099" y="21336000"/>
          <a:ext cx="9705655" cy="7572584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635000</xdr:colOff>
      <xdr:row>108</xdr:row>
      <xdr:rowOff>38100</xdr:rowOff>
    </xdr:from>
    <xdr:to>
      <xdr:col>20</xdr:col>
      <xdr:colOff>685800</xdr:colOff>
      <xdr:row>146</xdr:row>
      <xdr:rowOff>205139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937CAD-A2A4-0F0D-99A6-4FA59A8C1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9935" b="9471"/>
        <a:stretch>
          <a:fillRect/>
        </a:stretch>
      </xdr:blipFill>
      <xdr:spPr>
        <a:xfrm>
          <a:off x="20523200" y="21577300"/>
          <a:ext cx="9334500" cy="7401806"/>
        </a:xfrm>
        <a:prstGeom prst="rect">
          <a:avLst/>
        </a:prstGeom>
      </xdr:spPr>
    </xdr:pic>
    <xdr:clientData/>
  </xdr:twoCellAnchor>
  <xdr:twoCellAnchor editAs="oneCell">
    <xdr:from>
      <xdr:col>20</xdr:col>
      <xdr:colOff>697593</xdr:colOff>
      <xdr:row>107</xdr:row>
      <xdr:rowOff>43869</xdr:rowOff>
    </xdr:from>
    <xdr:to>
      <xdr:col>30</xdr:col>
      <xdr:colOff>878496</xdr:colOff>
      <xdr:row>146</xdr:row>
      <xdr:rowOff>418494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CA7DF1-9205-E703-946F-069544CAA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20915" b="7606"/>
        <a:stretch>
          <a:fillRect/>
        </a:stretch>
      </xdr:blipFill>
      <xdr:spPr>
        <a:xfrm>
          <a:off x="29998307" y="20431905"/>
          <a:ext cx="12229193" cy="7423730"/>
        </a:xfrm>
        <a:prstGeom prst="rect">
          <a:avLst/>
        </a:prstGeom>
      </xdr:spPr>
    </xdr:pic>
    <xdr:clientData/>
  </xdr:twoCellAnchor>
  <xdr:twoCellAnchor editAs="oneCell">
    <xdr:from>
      <xdr:col>1</xdr:col>
      <xdr:colOff>23962</xdr:colOff>
      <xdr:row>289</xdr:row>
      <xdr:rowOff>23962</xdr:rowOff>
    </xdr:from>
    <xdr:to>
      <xdr:col>2</xdr:col>
      <xdr:colOff>4816815</xdr:colOff>
      <xdr:row>331</xdr:row>
      <xdr:rowOff>26708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4BE0C-1BA1-788F-7D4C-22AA2A24D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-2288" r="19226" b="2288"/>
        <a:stretch>
          <a:fillRect/>
        </a:stretch>
      </xdr:blipFill>
      <xdr:spPr>
        <a:xfrm>
          <a:off x="994434" y="57389622"/>
          <a:ext cx="9656792" cy="8054067"/>
        </a:xfrm>
        <a:prstGeom prst="rect">
          <a:avLst/>
        </a:prstGeom>
      </xdr:spPr>
    </xdr:pic>
    <xdr:clientData/>
  </xdr:twoCellAnchor>
  <xdr:twoCellAnchor editAs="oneCell">
    <xdr:from>
      <xdr:col>4</xdr:col>
      <xdr:colOff>711968</xdr:colOff>
      <xdr:row>291</xdr:row>
      <xdr:rowOff>173180</xdr:rowOff>
    </xdr:from>
    <xdr:to>
      <xdr:col>12</xdr:col>
      <xdr:colOff>538786</xdr:colOff>
      <xdr:row>332</xdr:row>
      <xdr:rowOff>256791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646ABC5-1E71-82CC-E63C-BE8A57AC4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20776" b="5707"/>
        <a:stretch>
          <a:fillRect/>
        </a:stretch>
      </xdr:blipFill>
      <xdr:spPr>
        <a:xfrm>
          <a:off x="10698786" y="58131362"/>
          <a:ext cx="9698183" cy="7970695"/>
        </a:xfrm>
        <a:prstGeom prst="rect">
          <a:avLst/>
        </a:prstGeom>
      </xdr:spPr>
    </xdr:pic>
    <xdr:clientData/>
  </xdr:twoCellAnchor>
  <xdr:twoCellAnchor editAs="oneCell">
    <xdr:from>
      <xdr:col>12</xdr:col>
      <xdr:colOff>723604</xdr:colOff>
      <xdr:row>292</xdr:row>
      <xdr:rowOff>177209</xdr:rowOff>
    </xdr:from>
    <xdr:to>
      <xdr:col>21</xdr:col>
      <xdr:colOff>413490</xdr:colOff>
      <xdr:row>332</xdr:row>
      <xdr:rowOff>390227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7490CFB-2934-5698-A076-AAA3476DC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20581" b="12636"/>
        <a:stretch>
          <a:fillRect/>
        </a:stretch>
      </xdr:blipFill>
      <xdr:spPr>
        <a:xfrm>
          <a:off x="20571046" y="58183721"/>
          <a:ext cx="9894187" cy="7882211"/>
        </a:xfrm>
        <a:prstGeom prst="rect">
          <a:avLst/>
        </a:prstGeom>
      </xdr:spPr>
    </xdr:pic>
    <xdr:clientData/>
  </xdr:twoCellAnchor>
  <xdr:twoCellAnchor editAs="oneCell">
    <xdr:from>
      <xdr:col>21</xdr:col>
      <xdr:colOff>472557</xdr:colOff>
      <xdr:row>292</xdr:row>
      <xdr:rowOff>132907</xdr:rowOff>
    </xdr:from>
    <xdr:to>
      <xdr:col>31</xdr:col>
      <xdr:colOff>611887</xdr:colOff>
      <xdr:row>332</xdr:row>
      <xdr:rowOff>404234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A20E5E-94C9-4EB6-137D-335D97263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20771" b="9751"/>
        <a:stretch>
          <a:fillRect/>
        </a:stretch>
      </xdr:blipFill>
      <xdr:spPr>
        <a:xfrm>
          <a:off x="30524301" y="58139419"/>
          <a:ext cx="12047329" cy="79448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204490</xdr:colOff>
      <xdr:row>34</xdr:row>
      <xdr:rowOff>129152</xdr:rowOff>
    </xdr:from>
    <xdr:to>
      <xdr:col>10</xdr:col>
      <xdr:colOff>177482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E9AB2-37B5-ADE7-E0D6-BF90E183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90" y="6715932"/>
          <a:ext cx="15266806" cy="45203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8E926-5984-F54E-9D3C-BB0B1C316041}" name="MDDConceptTable" displayName="MDDConceptTable" ref="A4:F52">
  <tableColumns count="6">
    <tableColumn id="1" xr3:uid="{4CEADA70-6C1B-AA4E-91C8-ED5E909D8F11}" name="Level"/>
    <tableColumn id="2" xr3:uid="{564F183D-7C00-7E43-B1BA-76487DBBA1D0}" name="Concept Name"/>
    <tableColumn id="3" xr3:uid="{3C59C6EC-4D4A-854D-9594-0A7D7C57EA99}" name="OMOP Concept ID"/>
    <tableColumn id="4" xr3:uid="{9BD39126-0755-9946-A795-925C7A8B6D29}" name="SNOMED Code"/>
    <tableColumn id="5" xr3:uid="{68871D3D-E496-7940-B6CD-B9BEA7362F7D}" name="Vocabulary"/>
    <tableColumn id="6" xr3:uid="{7D883041-6B69-854F-B68E-0471F0A4A436}" name="Participant / Roll-up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3CF4B-D988-EA41-94E7-6032B92E9FA4}" name="AntidepressantsTable5" displayName="AntidepressantsTable5" ref="A4:H38">
  <tableColumns count="8">
    <tableColumn id="1" xr3:uid="{0F0B3159-8BBC-9B4A-AF46-64EBE78E05C8}" name="Study Group / Class"/>
    <tableColumn id="2" xr3:uid="{D7E07641-8910-9547-855D-D3DE493F9FA7}" name="Ingredient Name"/>
    <tableColumn id="3" xr3:uid="{BECD1C85-A9D3-1445-A678-3D4D0AB2524E}" name="OMOP Concept ID"/>
    <tableColumn id="4" xr3:uid="{E8B801CF-FC48-5941-B086-521982B87476}" name="Source/Standard"/>
    <tableColumn id="5" xr3:uid="{A8E7D316-2801-C849-8AF4-5E40EDC17C1D}" name="Vocabulary"/>
    <tableColumn id="6" xr3:uid="{348C8C8D-A686-564C-AE76-FB2B9DE8C754}" name="RxNorm Code"/>
    <tableColumn id="7" xr3:uid="{B4C41585-92B4-BA41-ABCE-7CE6F775C8C6}" name="Roll-up Count"/>
    <tableColumn id="8" xr3:uid="{15AA4B9C-B850-C94A-8BFE-ECC22FBA482F}" name="Item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A190F-FF7D-3746-ABA5-5B97D69D2C44}" name="CYP3A4Table6" displayName="CYP3A4Table6" ref="A4:H16">
  <tableColumns count="8">
    <tableColumn id="1" xr3:uid="{79CA3B19-B767-F342-B53E-6136BCD0FCC6}" name="Study Group / Class"/>
    <tableColumn id="2" xr3:uid="{E793C1B5-E48D-BD42-BE0A-F3162EA49874}" name="Ingredient Name"/>
    <tableColumn id="3" xr3:uid="{8D3394B3-B779-8345-8CA9-90EACA1304C3}" name="OMOP Concept ID"/>
    <tableColumn id="4" xr3:uid="{C70105A4-6175-D245-957B-9A7E6377F754}" name="Source/Standard"/>
    <tableColumn id="5" xr3:uid="{34A07B79-3CE5-1F42-862D-459D08B1C7AA}" name="Vocabulary"/>
    <tableColumn id="6" xr3:uid="{8EE68501-CECE-1746-BB10-772E4A230C49}" name="RxNorm Code"/>
    <tableColumn id="7" xr3:uid="{2BBABBBC-990A-E04B-AF13-DCE434DE71B0}" name="Roll-up Count"/>
    <tableColumn id="8" xr3:uid="{9CE22408-5576-A749-A825-3EE883DD2093}" name="Item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140" workbookViewId="0">
      <selection activeCell="A11" sqref="A11"/>
    </sheetView>
  </sheetViews>
  <sheetFormatPr baseColWidth="10" defaultColWidth="12.6640625" defaultRowHeight="15" customHeight="1"/>
  <cols>
    <col min="1" max="1" width="9.6640625" customWidth="1"/>
    <col min="2" max="2" width="100.6640625" customWidth="1"/>
    <col min="3" max="3" width="8.1640625" customWidth="1"/>
    <col min="4" max="4" width="13" customWidth="1"/>
    <col min="5" max="5" width="8.6640625" customWidth="1"/>
    <col min="6" max="6" width="57.6640625" customWidth="1"/>
    <col min="7" max="7" width="36" customWidth="1"/>
    <col min="8" max="26" width="8.6640625" customWidth="1"/>
  </cols>
  <sheetData>
    <row r="1" spans="1:7" ht="14.25" customHeight="1">
      <c r="A1" s="6"/>
      <c r="B1" s="7" t="s">
        <v>8</v>
      </c>
      <c r="C1" s="8"/>
      <c r="D1" s="8"/>
    </row>
    <row r="2" spans="1:7" ht="14.25" customHeight="1">
      <c r="A2" s="6"/>
      <c r="B2" s="9"/>
      <c r="C2" s="8"/>
      <c r="D2" s="8"/>
    </row>
    <row r="3" spans="1:7" ht="14.25" customHeight="1">
      <c r="A3" s="10" t="s">
        <v>9</v>
      </c>
      <c r="B3" s="8"/>
      <c r="C3" s="8"/>
      <c r="D3" s="8"/>
    </row>
    <row r="4" spans="1:7" ht="14.25" customHeight="1">
      <c r="A4" s="11" t="s">
        <v>10</v>
      </c>
      <c r="B4" s="12" t="s">
        <v>11</v>
      </c>
      <c r="C4" s="13" t="s">
        <v>12</v>
      </c>
      <c r="D4" s="14" t="s">
        <v>13</v>
      </c>
    </row>
    <row r="5" spans="1:7" ht="14.25" customHeight="1">
      <c r="A5" s="15">
        <v>1</v>
      </c>
      <c r="B5" s="16" t="s">
        <v>14</v>
      </c>
      <c r="C5" s="17">
        <v>393601</v>
      </c>
      <c r="D5" s="18">
        <v>1</v>
      </c>
    </row>
    <row r="6" spans="1:7" ht="14.25" customHeight="1">
      <c r="A6" s="19">
        <v>2</v>
      </c>
      <c r="B6" s="254" t="s">
        <v>15</v>
      </c>
      <c r="C6" s="20">
        <v>86778</v>
      </c>
      <c r="D6" s="18">
        <f>C6/C5</f>
        <v>0.22047200083333121</v>
      </c>
    </row>
    <row r="7" spans="1:7" ht="14.25" customHeight="1">
      <c r="A7" s="21">
        <v>3</v>
      </c>
      <c r="B7" s="22" t="s">
        <v>16</v>
      </c>
      <c r="C7" s="23">
        <v>39694</v>
      </c>
      <c r="D7" s="18">
        <f>C7/C5</f>
        <v>0.10084832101544458</v>
      </c>
    </row>
    <row r="8" spans="1:7" ht="14.25" customHeight="1">
      <c r="A8" s="24">
        <v>4</v>
      </c>
      <c r="B8" s="16" t="s">
        <v>17</v>
      </c>
      <c r="C8" s="25">
        <v>30197</v>
      </c>
      <c r="D8" s="18">
        <f>C8/C5</f>
        <v>7.6719825406947648E-2</v>
      </c>
    </row>
    <row r="9" spans="1:7" ht="14.25" customHeight="1">
      <c r="A9" s="26"/>
      <c r="B9" s="27"/>
      <c r="C9" s="28"/>
      <c r="D9" s="29"/>
    </row>
    <row r="10" spans="1:7" ht="14.25" customHeight="1">
      <c r="A10" s="8"/>
      <c r="B10" s="8"/>
      <c r="C10" s="8"/>
      <c r="D10" s="8"/>
    </row>
    <row r="11" spans="1:7" ht="14.25" customHeight="1">
      <c r="A11" s="10" t="s">
        <v>1815</v>
      </c>
      <c r="B11" s="8"/>
      <c r="C11" s="8"/>
      <c r="D11" s="8"/>
    </row>
    <row r="12" spans="1:7" ht="14.25" customHeight="1">
      <c r="A12" s="11" t="s">
        <v>10</v>
      </c>
      <c r="B12" s="12" t="s">
        <v>11</v>
      </c>
      <c r="C12" s="13" t="s">
        <v>12</v>
      </c>
      <c r="D12" s="154" t="s">
        <v>1650</v>
      </c>
    </row>
    <row r="13" spans="1:7" ht="14.25" customHeight="1">
      <c r="A13" s="15">
        <v>1</v>
      </c>
      <c r="B13" s="16" t="s">
        <v>14</v>
      </c>
      <c r="C13" s="17">
        <v>393601</v>
      </c>
      <c r="D13" s="18">
        <v>1</v>
      </c>
    </row>
    <row r="14" spans="1:7" ht="14.25" customHeight="1">
      <c r="A14" s="15">
        <v>2</v>
      </c>
      <c r="B14" s="16" t="s">
        <v>18</v>
      </c>
      <c r="C14" s="144">
        <v>86778</v>
      </c>
      <c r="D14" s="18">
        <f>C14/C13</f>
        <v>0.22047200083333121</v>
      </c>
    </row>
    <row r="15" spans="1:7" ht="14.25" customHeight="1">
      <c r="A15" s="19">
        <v>3</v>
      </c>
      <c r="B15" s="30" t="s">
        <v>19</v>
      </c>
      <c r="C15" s="20">
        <v>68301</v>
      </c>
      <c r="D15" s="18">
        <f>C15/C13</f>
        <v>0.17352852253932283</v>
      </c>
      <c r="G15" s="5" t="s">
        <v>20</v>
      </c>
    </row>
    <row r="16" spans="1:7" ht="14.25" customHeight="1">
      <c r="A16" s="24">
        <v>4</v>
      </c>
      <c r="B16" s="22" t="s">
        <v>16</v>
      </c>
      <c r="C16" s="17">
        <v>35556</v>
      </c>
      <c r="D16" s="18">
        <f>C16/C13</f>
        <v>9.0335136343657668E-2</v>
      </c>
    </row>
    <row r="17" spans="1:4" ht="14.25" customHeight="1">
      <c r="A17" s="24">
        <v>5</v>
      </c>
      <c r="B17" s="16" t="s">
        <v>17</v>
      </c>
      <c r="C17" s="31">
        <v>27364</v>
      </c>
      <c r="D17" s="18">
        <f>C17/C13</f>
        <v>6.9522181092019589E-2</v>
      </c>
    </row>
    <row r="18" spans="1:4" ht="14.25" customHeight="1">
      <c r="A18" s="32"/>
      <c r="B18" s="33"/>
      <c r="C18" s="34"/>
      <c r="D18" s="34"/>
    </row>
    <row r="19" spans="1:4" ht="14.25" customHeight="1">
      <c r="A19" s="5" t="s">
        <v>21</v>
      </c>
      <c r="C19" s="35"/>
      <c r="D19" s="34"/>
    </row>
    <row r="20" spans="1:4" ht="14.25" customHeight="1">
      <c r="A20" s="34">
        <v>1</v>
      </c>
      <c r="B20" s="5" t="s">
        <v>22</v>
      </c>
      <c r="C20" s="34"/>
      <c r="D20" s="34"/>
    </row>
    <row r="21" spans="1:4" ht="14.25" customHeight="1">
      <c r="A21" s="34">
        <v>2</v>
      </c>
      <c r="B21" s="5" t="s">
        <v>23</v>
      </c>
      <c r="C21" s="34"/>
      <c r="D21" s="34"/>
    </row>
    <row r="22" spans="1:4" ht="14.25" customHeight="1">
      <c r="A22" s="34">
        <v>3</v>
      </c>
      <c r="B22" s="5" t="s">
        <v>24</v>
      </c>
      <c r="C22" s="35"/>
      <c r="D22" s="34"/>
    </row>
    <row r="23" spans="1:4" ht="14.25" customHeight="1">
      <c r="A23" s="34"/>
      <c r="C23" s="34"/>
      <c r="D23" s="34"/>
    </row>
    <row r="24" spans="1:4" ht="14.25" customHeight="1">
      <c r="B24" s="36"/>
      <c r="C24" s="34"/>
      <c r="D24" s="34"/>
    </row>
    <row r="25" spans="1:4" ht="14.25" customHeight="1">
      <c r="B25" s="36"/>
      <c r="C25" s="34"/>
      <c r="D25" s="34"/>
    </row>
    <row r="26" spans="1:4" ht="14.25" customHeight="1">
      <c r="B26" s="36"/>
      <c r="C26" s="34"/>
      <c r="D26" s="34"/>
    </row>
    <row r="27" spans="1:4" ht="14.25" customHeight="1">
      <c r="B27" s="36"/>
      <c r="C27" s="34"/>
      <c r="D27" s="34"/>
    </row>
    <row r="28" spans="1:4" ht="14.25" customHeight="1">
      <c r="B28" s="36"/>
      <c r="C28" s="34"/>
      <c r="D28" s="34"/>
    </row>
    <row r="29" spans="1:4" ht="14.25" customHeight="1">
      <c r="B29" s="36"/>
      <c r="C29" s="34"/>
      <c r="D29" s="34"/>
    </row>
    <row r="30" spans="1:4" ht="14.25" customHeight="1">
      <c r="A30" s="37"/>
      <c r="B30" s="36"/>
      <c r="C30" s="34"/>
      <c r="D30" s="34"/>
    </row>
    <row r="31" spans="1:4" ht="14.25" customHeight="1">
      <c r="A31" s="37"/>
      <c r="C31" s="34"/>
      <c r="D31" s="34"/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6AA-A5CE-2B42-B00A-F23CDF4F781B}">
  <sheetPr>
    <outlinePr summaryBelow="0" summaryRight="0"/>
  </sheetPr>
  <dimension ref="B1:D106"/>
  <sheetViews>
    <sheetView topLeftCell="A64" zoomScale="112" workbookViewId="0">
      <selection activeCell="C20" sqref="C20"/>
    </sheetView>
  </sheetViews>
  <sheetFormatPr baseColWidth="10" defaultColWidth="12.6640625" defaultRowHeight="15" customHeight="1"/>
  <cols>
    <col min="1" max="1" width="12.6640625" style="170"/>
    <col min="2" max="2" width="52.1640625" style="170" customWidth="1"/>
    <col min="3" max="3" width="20.6640625" style="170" customWidth="1"/>
    <col min="4" max="4" width="14.6640625" style="170" bestFit="1" customWidth="1"/>
    <col min="5" max="16384" width="12.6640625" style="170"/>
  </cols>
  <sheetData>
    <row r="1" spans="2:4">
      <c r="B1" s="175" t="s">
        <v>1816</v>
      </c>
      <c r="C1" s="172"/>
    </row>
    <row r="2" spans="2:4">
      <c r="B2" s="171"/>
      <c r="C2" s="174" t="s">
        <v>1688</v>
      </c>
      <c r="D2" s="174" t="s">
        <v>13</v>
      </c>
    </row>
    <row r="3" spans="2:4">
      <c r="B3" s="175" t="s">
        <v>1687</v>
      </c>
      <c r="C3" s="174"/>
    </row>
    <row r="4" spans="2:4">
      <c r="B4" s="173" t="s">
        <v>1666</v>
      </c>
      <c r="C4" s="174">
        <v>56.2</v>
      </c>
    </row>
    <row r="5" spans="2:4">
      <c r="B5" s="173" t="s">
        <v>1665</v>
      </c>
      <c r="C5" s="174">
        <v>58</v>
      </c>
    </row>
    <row r="6" spans="2:4">
      <c r="B6" s="173" t="s">
        <v>1664</v>
      </c>
      <c r="C6" s="174" t="s">
        <v>1689</v>
      </c>
    </row>
    <row r="7" spans="2:4">
      <c r="B7" s="176"/>
      <c r="C7" s="174"/>
    </row>
    <row r="8" spans="2:4">
      <c r="B8" s="176" t="s">
        <v>1686</v>
      </c>
      <c r="C8" s="174"/>
    </row>
    <row r="9" spans="2:4">
      <c r="B9" s="173" t="s">
        <v>1685</v>
      </c>
      <c r="C9" s="174">
        <v>9784</v>
      </c>
      <c r="D9" s="178">
        <f>C9/68301</f>
        <v>0.14324826869299132</v>
      </c>
    </row>
    <row r="10" spans="2:4">
      <c r="B10" s="173" t="s">
        <v>1684</v>
      </c>
      <c r="C10" s="174">
        <v>1</v>
      </c>
      <c r="D10" s="178">
        <f t="shared" ref="D10:D77" si="0">C10/68301</f>
        <v>1.4641074069193717E-5</v>
      </c>
    </row>
    <row r="11" spans="2:4">
      <c r="B11" s="173" t="s">
        <v>1683</v>
      </c>
      <c r="C11" s="174">
        <v>56402</v>
      </c>
      <c r="D11" s="178">
        <f t="shared" si="0"/>
        <v>0.82578585965066398</v>
      </c>
    </row>
    <row r="12" spans="2:4">
      <c r="B12" s="173" t="s">
        <v>1682</v>
      </c>
      <c r="C12" s="174">
        <v>429</v>
      </c>
      <c r="D12" s="178">
        <f t="shared" si="0"/>
        <v>6.2810207756841038E-3</v>
      </c>
    </row>
    <row r="13" spans="2:4">
      <c r="B13" s="173" t="s">
        <v>1681</v>
      </c>
      <c r="C13" s="174">
        <v>788</v>
      </c>
      <c r="D13" s="178">
        <f t="shared" si="0"/>
        <v>1.1537166366524649E-2</v>
      </c>
    </row>
    <row r="14" spans="2:4">
      <c r="B14" s="173" t="s">
        <v>1668</v>
      </c>
      <c r="C14" s="174">
        <v>897</v>
      </c>
      <c r="D14" s="178">
        <f t="shared" si="0"/>
        <v>1.3133043440066763E-2</v>
      </c>
    </row>
    <row r="15" spans="2:4">
      <c r="B15" s="176"/>
      <c r="C15" s="174"/>
      <c r="D15" s="178"/>
    </row>
    <row r="16" spans="2:4">
      <c r="B16" s="176" t="s">
        <v>1680</v>
      </c>
      <c r="C16" s="174"/>
      <c r="D16" s="178"/>
    </row>
    <row r="17" spans="2:4">
      <c r="B17" s="173" t="s">
        <v>1679</v>
      </c>
      <c r="C17" s="174">
        <v>45917</v>
      </c>
      <c r="D17" s="178">
        <f t="shared" si="0"/>
        <v>0.67227419803516786</v>
      </c>
    </row>
    <row r="18" spans="2:4">
      <c r="B18" s="173" t="s">
        <v>1678</v>
      </c>
      <c r="C18" s="174">
        <v>20662</v>
      </c>
      <c r="D18" s="178">
        <f t="shared" si="0"/>
        <v>0.30251387241768057</v>
      </c>
    </row>
    <row r="19" spans="2:4">
      <c r="B19" s="173" t="s">
        <v>1677</v>
      </c>
      <c r="C19" s="174">
        <v>1721</v>
      </c>
      <c r="D19" s="178">
        <f t="shared" si="0"/>
        <v>2.5197288473082384E-2</v>
      </c>
    </row>
    <row r="20" spans="2:4">
      <c r="B20" s="173" t="s">
        <v>1676</v>
      </c>
      <c r="C20" s="174">
        <v>1</v>
      </c>
      <c r="D20" s="178">
        <f t="shared" si="0"/>
        <v>1.4641074069193717E-5</v>
      </c>
    </row>
    <row r="21" spans="2:4">
      <c r="B21" s="175"/>
      <c r="C21" s="174"/>
      <c r="D21" s="178"/>
    </row>
    <row r="22" spans="2:4">
      <c r="B22" s="175" t="s">
        <v>1675</v>
      </c>
      <c r="C22" s="174"/>
      <c r="D22" s="178"/>
    </row>
    <row r="23" spans="2:4">
      <c r="B23" s="173" t="s">
        <v>1690</v>
      </c>
      <c r="C23" s="174">
        <v>854</v>
      </c>
      <c r="D23" s="178">
        <f t="shared" si="0"/>
        <v>1.2503477255091433E-2</v>
      </c>
    </row>
    <row r="24" spans="2:4">
      <c r="B24" s="173" t="s">
        <v>1674</v>
      </c>
      <c r="C24" s="174">
        <v>783</v>
      </c>
      <c r="D24" s="178">
        <f t="shared" si="0"/>
        <v>1.146396099617868E-2</v>
      </c>
    </row>
    <row r="25" spans="2:4">
      <c r="B25" s="173" t="s">
        <v>1673</v>
      </c>
      <c r="C25" s="174">
        <v>11121</v>
      </c>
      <c r="D25" s="178">
        <f t="shared" si="0"/>
        <v>0.16282338472350333</v>
      </c>
    </row>
    <row r="26" spans="2:4">
      <c r="B26" s="173" t="s">
        <v>1672</v>
      </c>
      <c r="C26" s="174">
        <v>429</v>
      </c>
      <c r="D26" s="178">
        <f t="shared" si="0"/>
        <v>6.2810207756841038E-3</v>
      </c>
    </row>
    <row r="27" spans="2:4">
      <c r="B27" s="173" t="s">
        <v>1691</v>
      </c>
      <c r="C27" s="174">
        <v>257</v>
      </c>
      <c r="D27" s="178">
        <f t="shared" si="0"/>
        <v>3.7627560357827851E-3</v>
      </c>
    </row>
    <row r="28" spans="2:4">
      <c r="B28" s="173" t="s">
        <v>1671</v>
      </c>
      <c r="C28" s="174">
        <v>3654</v>
      </c>
      <c r="D28" s="178">
        <f t="shared" si="0"/>
        <v>5.349848464883384E-2</v>
      </c>
    </row>
    <row r="29" spans="2:4">
      <c r="B29" s="173" t="s">
        <v>1692</v>
      </c>
      <c r="C29" s="174">
        <v>51</v>
      </c>
      <c r="D29" s="178">
        <f t="shared" si="0"/>
        <v>7.466947775288795E-4</v>
      </c>
    </row>
    <row r="30" spans="2:4">
      <c r="B30" s="173" t="s">
        <v>1670</v>
      </c>
      <c r="C30" s="174">
        <v>7950</v>
      </c>
      <c r="D30" s="178">
        <f t="shared" si="0"/>
        <v>0.11639653885009005</v>
      </c>
    </row>
    <row r="31" spans="2:4">
      <c r="B31" s="173" t="s">
        <v>1669</v>
      </c>
      <c r="C31" s="174">
        <v>788</v>
      </c>
      <c r="D31" s="178">
        <f t="shared" si="0"/>
        <v>1.1537166366524649E-2</v>
      </c>
    </row>
    <row r="32" spans="2:4">
      <c r="B32" s="173" t="s">
        <v>1668</v>
      </c>
      <c r="C32" s="174">
        <v>897</v>
      </c>
      <c r="D32" s="178">
        <f t="shared" si="0"/>
        <v>1.3133043440066763E-2</v>
      </c>
    </row>
    <row r="33" spans="2:4">
      <c r="B33" s="173" t="s">
        <v>1667</v>
      </c>
      <c r="C33" s="174">
        <v>41517</v>
      </c>
      <c r="D33" s="178">
        <f t="shared" si="0"/>
        <v>0.6078534721307155</v>
      </c>
    </row>
    <row r="34" spans="2:4">
      <c r="B34" s="176" t="s">
        <v>81</v>
      </c>
      <c r="C34" s="174">
        <f>SUM(C23:C33)</f>
        <v>68301</v>
      </c>
      <c r="D34" s="178">
        <f>SUM(D23:D33)</f>
        <v>1</v>
      </c>
    </row>
    <row r="35" spans="2:4">
      <c r="B35" s="171"/>
      <c r="C35" s="172"/>
      <c r="D35" s="178"/>
    </row>
    <row r="36" spans="2:4">
      <c r="B36" s="175" t="s">
        <v>1818</v>
      </c>
      <c r="D36" s="177"/>
    </row>
    <row r="37" spans="2:4">
      <c r="B37" s="173" t="s">
        <v>1666</v>
      </c>
      <c r="C37" s="174">
        <v>2641.7</v>
      </c>
      <c r="D37" s="177"/>
    </row>
    <row r="38" spans="2:4">
      <c r="B38" s="173" t="s">
        <v>1665</v>
      </c>
      <c r="C38" s="174">
        <v>2253</v>
      </c>
      <c r="D38" s="177"/>
    </row>
    <row r="39" spans="2:4">
      <c r="B39" s="173" t="s">
        <v>1664</v>
      </c>
      <c r="C39" s="174" t="s">
        <v>1817</v>
      </c>
      <c r="D39" s="177"/>
    </row>
    <row r="40" spans="2:4">
      <c r="B40" s="171"/>
      <c r="C40" s="174"/>
      <c r="D40" s="177"/>
    </row>
    <row r="41" spans="2:4">
      <c r="B41" s="175" t="s">
        <v>1663</v>
      </c>
      <c r="C41" s="172"/>
      <c r="D41" s="177"/>
    </row>
    <row r="42" spans="2:4">
      <c r="B42" s="175" t="s">
        <v>1662</v>
      </c>
      <c r="C42" s="174" t="s">
        <v>1688</v>
      </c>
      <c r="D42" s="174" t="s">
        <v>13</v>
      </c>
    </row>
    <row r="43" spans="2:4">
      <c r="B43" s="173">
        <v>1980</v>
      </c>
      <c r="C43" s="174">
        <v>0</v>
      </c>
      <c r="D43" s="178">
        <f t="shared" si="0"/>
        <v>0</v>
      </c>
    </row>
    <row r="44" spans="2:4">
      <c r="B44" s="173">
        <v>1981</v>
      </c>
      <c r="C44" s="174">
        <v>3</v>
      </c>
      <c r="D44" s="178">
        <f t="shared" si="0"/>
        <v>4.3923222207581151E-5</v>
      </c>
    </row>
    <row r="45" spans="2:4">
      <c r="B45" s="173">
        <v>1982</v>
      </c>
      <c r="C45" s="174">
        <v>0</v>
      </c>
      <c r="D45" s="178">
        <f t="shared" si="0"/>
        <v>0</v>
      </c>
    </row>
    <row r="46" spans="2:4">
      <c r="B46" s="173">
        <v>1983</v>
      </c>
      <c r="C46" s="174">
        <v>1</v>
      </c>
      <c r="D46" s="178">
        <f t="shared" si="0"/>
        <v>1.4641074069193717E-5</v>
      </c>
    </row>
    <row r="47" spans="2:4">
      <c r="B47" s="173">
        <v>1984</v>
      </c>
      <c r="C47" s="174">
        <v>1</v>
      </c>
      <c r="D47" s="178">
        <f t="shared" si="0"/>
        <v>1.4641074069193717E-5</v>
      </c>
    </row>
    <row r="48" spans="2:4">
      <c r="B48" s="173">
        <v>1985</v>
      </c>
      <c r="C48" s="174">
        <v>4</v>
      </c>
      <c r="D48" s="178">
        <f t="shared" si="0"/>
        <v>5.8564296276774866E-5</v>
      </c>
    </row>
    <row r="49" spans="2:4">
      <c r="B49" s="173">
        <v>1986</v>
      </c>
      <c r="C49" s="174">
        <v>10</v>
      </c>
      <c r="D49" s="178">
        <f t="shared" si="0"/>
        <v>1.4641074069193715E-4</v>
      </c>
    </row>
    <row r="50" spans="2:4">
      <c r="B50" s="173">
        <v>1987</v>
      </c>
      <c r="C50" s="174">
        <v>7</v>
      </c>
      <c r="D50" s="178">
        <f t="shared" si="0"/>
        <v>1.0248751848435602E-4</v>
      </c>
    </row>
    <row r="51" spans="2:4">
      <c r="B51" s="173">
        <v>1988</v>
      </c>
      <c r="C51" s="174">
        <v>8</v>
      </c>
      <c r="D51" s="178">
        <f t="shared" si="0"/>
        <v>1.1712859255354973E-4</v>
      </c>
    </row>
    <row r="52" spans="2:4">
      <c r="B52" s="173">
        <v>1989</v>
      </c>
      <c r="C52" s="174">
        <v>20</v>
      </c>
      <c r="D52" s="178">
        <f t="shared" si="0"/>
        <v>2.928214813838743E-4</v>
      </c>
    </row>
    <row r="53" spans="2:4">
      <c r="B53" s="173">
        <v>1990</v>
      </c>
      <c r="C53" s="174">
        <v>20</v>
      </c>
      <c r="D53" s="178">
        <f t="shared" si="0"/>
        <v>2.928214813838743E-4</v>
      </c>
    </row>
    <row r="54" spans="2:4">
      <c r="B54" s="173">
        <v>1991</v>
      </c>
      <c r="C54" s="174">
        <v>37</v>
      </c>
      <c r="D54" s="178">
        <f t="shared" si="0"/>
        <v>5.4171974056016752E-4</v>
      </c>
    </row>
    <row r="55" spans="2:4">
      <c r="B55" s="173">
        <v>1992</v>
      </c>
      <c r="C55" s="174">
        <v>29</v>
      </c>
      <c r="D55" s="178">
        <f t="shared" si="0"/>
        <v>4.2459114800661775E-4</v>
      </c>
    </row>
    <row r="56" spans="2:4">
      <c r="B56" s="173">
        <v>1993</v>
      </c>
      <c r="C56" s="174">
        <v>68</v>
      </c>
      <c r="D56" s="178">
        <f t="shared" si="0"/>
        <v>9.9559303670517267E-4</v>
      </c>
    </row>
    <row r="57" spans="2:4">
      <c r="B57" s="173">
        <v>1994</v>
      </c>
      <c r="C57" s="174">
        <v>113</v>
      </c>
      <c r="D57" s="178">
        <f t="shared" si="0"/>
        <v>1.6544413698188899E-3</v>
      </c>
    </row>
    <row r="58" spans="2:4">
      <c r="B58" s="173">
        <v>1995</v>
      </c>
      <c r="C58" s="174">
        <v>198</v>
      </c>
      <c r="D58" s="178">
        <f t="shared" si="0"/>
        <v>2.8989326657003558E-3</v>
      </c>
    </row>
    <row r="59" spans="2:4">
      <c r="B59" s="173">
        <v>1996</v>
      </c>
      <c r="C59" s="174">
        <v>200</v>
      </c>
      <c r="D59" s="178">
        <f t="shared" si="0"/>
        <v>2.9282148138387431E-3</v>
      </c>
    </row>
    <row r="60" spans="2:4">
      <c r="B60" s="173">
        <v>1997</v>
      </c>
      <c r="C60" s="174">
        <v>197</v>
      </c>
      <c r="D60" s="178">
        <f t="shared" si="0"/>
        <v>2.8842915916311622E-3</v>
      </c>
    </row>
    <row r="61" spans="2:4">
      <c r="B61" s="173">
        <v>1998</v>
      </c>
      <c r="C61" s="174">
        <v>150</v>
      </c>
      <c r="D61" s="178">
        <f t="shared" si="0"/>
        <v>2.1961611103790573E-3</v>
      </c>
    </row>
    <row r="62" spans="2:4">
      <c r="B62" s="173">
        <v>1999</v>
      </c>
      <c r="C62" s="174">
        <v>278</v>
      </c>
      <c r="D62" s="178">
        <f t="shared" si="0"/>
        <v>4.0702185912358533E-3</v>
      </c>
    </row>
    <row r="63" spans="2:4">
      <c r="B63" s="173">
        <v>2000</v>
      </c>
      <c r="C63" s="174">
        <v>406</v>
      </c>
      <c r="D63" s="178">
        <f t="shared" si="0"/>
        <v>5.9442760720926488E-3</v>
      </c>
    </row>
    <row r="64" spans="2:4">
      <c r="B64" s="173">
        <v>2001</v>
      </c>
      <c r="C64" s="174">
        <v>371</v>
      </c>
      <c r="D64" s="178">
        <f t="shared" si="0"/>
        <v>5.4318384796708686E-3</v>
      </c>
    </row>
    <row r="65" spans="2:4">
      <c r="B65" s="173">
        <v>2002</v>
      </c>
      <c r="C65" s="174">
        <v>430</v>
      </c>
      <c r="D65" s="178">
        <f t="shared" si="0"/>
        <v>6.2956618497532982E-3</v>
      </c>
    </row>
    <row r="66" spans="2:4">
      <c r="B66" s="173">
        <v>2003</v>
      </c>
      <c r="C66" s="174">
        <v>448</v>
      </c>
      <c r="D66" s="178">
        <f t="shared" si="0"/>
        <v>6.5592011829987851E-3</v>
      </c>
    </row>
    <row r="67" spans="2:4">
      <c r="B67" s="173">
        <v>2004</v>
      </c>
      <c r="C67" s="174">
        <v>517</v>
      </c>
      <c r="D67" s="178">
        <f t="shared" si="0"/>
        <v>7.569435293773151E-3</v>
      </c>
    </row>
    <row r="68" spans="2:4">
      <c r="B68" s="173">
        <v>2005</v>
      </c>
      <c r="C68" s="174">
        <v>522</v>
      </c>
      <c r="D68" s="178">
        <f t="shared" si="0"/>
        <v>7.64264066411912E-3</v>
      </c>
    </row>
    <row r="69" spans="2:4">
      <c r="B69" s="173">
        <v>2006</v>
      </c>
      <c r="C69" s="174">
        <v>539</v>
      </c>
      <c r="D69" s="178">
        <f t="shared" si="0"/>
        <v>7.8915389232954124E-3</v>
      </c>
    </row>
    <row r="70" spans="2:4">
      <c r="B70" s="173">
        <v>2007</v>
      </c>
      <c r="C70" s="174">
        <v>663</v>
      </c>
      <c r="D70" s="178">
        <f t="shared" si="0"/>
        <v>9.7070321078754334E-3</v>
      </c>
    </row>
    <row r="71" spans="2:4">
      <c r="B71" s="173">
        <v>2008</v>
      </c>
      <c r="C71" s="174">
        <v>822</v>
      </c>
      <c r="D71" s="178">
        <f t="shared" si="0"/>
        <v>1.2034962884877234E-2</v>
      </c>
    </row>
    <row r="72" spans="2:4">
      <c r="B72" s="173">
        <v>2009</v>
      </c>
      <c r="C72" s="174">
        <v>1122</v>
      </c>
      <c r="D72" s="178">
        <f t="shared" si="0"/>
        <v>1.6427285105635351E-2</v>
      </c>
    </row>
    <row r="73" spans="2:4">
      <c r="B73" s="173">
        <v>2010</v>
      </c>
      <c r="C73" s="174">
        <v>1027</v>
      </c>
      <c r="D73" s="178">
        <f t="shared" si="0"/>
        <v>1.5036383069061946E-2</v>
      </c>
    </row>
    <row r="74" spans="2:4">
      <c r="B74" s="173">
        <v>2011</v>
      </c>
      <c r="C74" s="174">
        <v>1362</v>
      </c>
      <c r="D74" s="178">
        <f t="shared" si="0"/>
        <v>1.9941142882241841E-2</v>
      </c>
    </row>
    <row r="75" spans="2:4">
      <c r="B75" s="173">
        <v>2012</v>
      </c>
      <c r="C75" s="174">
        <v>1412</v>
      </c>
      <c r="D75" s="178">
        <f t="shared" si="0"/>
        <v>2.0673196585701527E-2</v>
      </c>
    </row>
    <row r="76" spans="2:4">
      <c r="B76" s="173">
        <v>2013</v>
      </c>
      <c r="C76" s="174">
        <v>1562</v>
      </c>
      <c r="D76" s="178">
        <f t="shared" si="0"/>
        <v>2.2869357696080585E-2</v>
      </c>
    </row>
    <row r="77" spans="2:4">
      <c r="B77" s="173">
        <v>2014</v>
      </c>
      <c r="C77" s="174">
        <v>2231</v>
      </c>
      <c r="D77" s="178">
        <f t="shared" si="0"/>
        <v>3.2664236248371177E-2</v>
      </c>
    </row>
    <row r="78" spans="2:4">
      <c r="B78" s="173">
        <v>2015</v>
      </c>
      <c r="C78" s="174">
        <v>5397</v>
      </c>
      <c r="D78" s="178">
        <f t="shared" ref="D78:D86" si="1">C78/68301</f>
        <v>7.9017876751438482E-2</v>
      </c>
    </row>
    <row r="79" spans="2:4">
      <c r="B79" s="173">
        <v>2016</v>
      </c>
      <c r="C79" s="174">
        <v>9507</v>
      </c>
      <c r="D79" s="178">
        <f t="shared" si="1"/>
        <v>0.13919269117582467</v>
      </c>
    </row>
    <row r="80" spans="2:4">
      <c r="B80" s="173">
        <v>2017</v>
      </c>
      <c r="C80" s="174">
        <v>7816</v>
      </c>
      <c r="D80" s="178">
        <f t="shared" si="1"/>
        <v>0.11443463492481809</v>
      </c>
    </row>
    <row r="81" spans="2:4">
      <c r="B81" s="173">
        <v>2018</v>
      </c>
      <c r="C81" s="174">
        <v>8000</v>
      </c>
      <c r="D81" s="178">
        <f t="shared" si="1"/>
        <v>0.11712859255354972</v>
      </c>
    </row>
    <row r="82" spans="2:4">
      <c r="B82" s="173">
        <v>2019</v>
      </c>
      <c r="C82" s="174">
        <v>7857</v>
      </c>
      <c r="D82" s="178">
        <f t="shared" si="1"/>
        <v>0.11503491896165503</v>
      </c>
    </row>
    <row r="83" spans="2:4">
      <c r="B83" s="173">
        <v>2020</v>
      </c>
      <c r="C83" s="174">
        <v>5463</v>
      </c>
      <c r="D83" s="178">
        <f t="shared" si="1"/>
        <v>7.9984187640005269E-2</v>
      </c>
    </row>
    <row r="84" spans="2:4">
      <c r="B84" s="173">
        <v>2021</v>
      </c>
      <c r="C84" s="174">
        <v>4872</v>
      </c>
      <c r="D84" s="178">
        <f t="shared" si="1"/>
        <v>7.1331312865111782E-2</v>
      </c>
    </row>
    <row r="85" spans="2:4">
      <c r="B85" s="173">
        <v>2022</v>
      </c>
      <c r="C85" s="174">
        <v>2892</v>
      </c>
      <c r="D85" s="178">
        <f t="shared" si="1"/>
        <v>4.234198620810823E-2</v>
      </c>
    </row>
    <row r="86" spans="2:4">
      <c r="B86" s="173">
        <v>2023</v>
      </c>
      <c r="C86" s="174">
        <v>1719</v>
      </c>
      <c r="D86" s="178">
        <f t="shared" si="1"/>
        <v>2.5168006324943999E-2</v>
      </c>
    </row>
    <row r="87" spans="2:4">
      <c r="B87" s="176" t="s">
        <v>81</v>
      </c>
      <c r="C87" s="255">
        <f>SUM(C43:C86)</f>
        <v>68301</v>
      </c>
      <c r="D87" s="256">
        <f>SUM(D43:D86)</f>
        <v>1</v>
      </c>
    </row>
    <row r="88" spans="2:4">
      <c r="B88" s="171"/>
      <c r="C88" s="171"/>
    </row>
    <row r="89" spans="2:4">
      <c r="B89" s="171"/>
      <c r="C89" s="171"/>
    </row>
    <row r="90" spans="2:4">
      <c r="B90" s="171"/>
      <c r="C90" s="171"/>
    </row>
    <row r="91" spans="2:4">
      <c r="B91" s="171"/>
      <c r="C91" s="171"/>
    </row>
    <row r="92" spans="2:4">
      <c r="B92" s="171"/>
      <c r="C92" s="171"/>
    </row>
    <row r="93" spans="2:4">
      <c r="B93" s="171"/>
      <c r="C93" s="171"/>
    </row>
    <row r="94" spans="2:4">
      <c r="B94" s="171"/>
      <c r="C94" s="171"/>
    </row>
    <row r="95" spans="2:4">
      <c r="B95" s="171"/>
      <c r="C95" s="171"/>
    </row>
    <row r="96" spans="2:4">
      <c r="B96" s="171"/>
      <c r="C96" s="171"/>
    </row>
    <row r="97" spans="2:3">
      <c r="B97" s="171"/>
      <c r="C97" s="171"/>
    </row>
    <row r="98" spans="2:3">
      <c r="B98" s="171"/>
      <c r="C98" s="171"/>
    </row>
    <row r="99" spans="2:3">
      <c r="B99" s="171"/>
      <c r="C99" s="172"/>
    </row>
    <row r="100" spans="2:3">
      <c r="B100" s="171"/>
      <c r="C100" s="171"/>
    </row>
    <row r="101" spans="2:3">
      <c r="B101" s="171"/>
      <c r="C101" s="171"/>
    </row>
    <row r="102" spans="2:3">
      <c r="B102" s="171"/>
      <c r="C102" s="171"/>
    </row>
    <row r="103" spans="2:3">
      <c r="B103" s="171"/>
      <c r="C103" s="171"/>
    </row>
    <row r="104" spans="2:3">
      <c r="B104" s="171"/>
      <c r="C104" s="171"/>
    </row>
    <row r="105" spans="2:3">
      <c r="B105" s="171"/>
      <c r="C105" s="171"/>
    </row>
    <row r="106" spans="2:3">
      <c r="B106" s="171"/>
      <c r="C106" s="17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8"/>
  <sheetViews>
    <sheetView topLeftCell="A20" workbookViewId="0">
      <selection activeCell="B40" sqref="B40"/>
    </sheetView>
  </sheetViews>
  <sheetFormatPr baseColWidth="10" defaultColWidth="12.6640625" defaultRowHeight="15" customHeight="1"/>
  <cols>
    <col min="1" max="1" width="8.6640625" customWidth="1"/>
    <col min="2" max="2" width="37.6640625" customWidth="1"/>
    <col min="3" max="3" width="18.6640625" customWidth="1"/>
    <col min="4" max="6" width="8.6640625" customWidth="1"/>
    <col min="7" max="7" width="25.6640625" customWidth="1"/>
    <col min="8" max="8" width="18.5" customWidth="1"/>
    <col min="9" max="11" width="8.6640625" customWidth="1"/>
    <col min="12" max="12" width="23" customWidth="1"/>
    <col min="13" max="13" width="18.5" customWidth="1"/>
    <col min="14" max="26" width="8.6640625" customWidth="1"/>
  </cols>
  <sheetData>
    <row r="1" spans="1:16">
      <c r="A1" s="38"/>
      <c r="B1" s="39"/>
      <c r="C1" s="14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148"/>
      <c r="B2" s="39" t="s">
        <v>1648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>
      <c r="A3" s="38"/>
      <c r="B3" s="14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>
      <c r="A4" s="38"/>
      <c r="B4" s="40" t="s">
        <v>25</v>
      </c>
      <c r="C4" s="8"/>
      <c r="D4" s="8"/>
      <c r="E4" s="8"/>
      <c r="F4" s="8"/>
      <c r="G4" s="40" t="s">
        <v>26</v>
      </c>
      <c r="H4" s="8"/>
      <c r="I4" s="8"/>
      <c r="J4" s="8"/>
      <c r="K4" s="8"/>
      <c r="L4" s="40" t="s">
        <v>27</v>
      </c>
      <c r="M4" s="8"/>
      <c r="N4" s="8"/>
      <c r="O4" s="8"/>
      <c r="P4" s="8"/>
    </row>
    <row r="5" spans="1:16">
      <c r="A5" s="38"/>
      <c r="B5" s="41" t="s">
        <v>28</v>
      </c>
      <c r="C5" s="41" t="s">
        <v>29</v>
      </c>
      <c r="D5" s="42" t="s">
        <v>30</v>
      </c>
      <c r="E5" s="8"/>
      <c r="F5" s="38"/>
      <c r="G5" s="157" t="s">
        <v>28</v>
      </c>
      <c r="H5" s="162" t="s">
        <v>29</v>
      </c>
      <c r="I5" s="162" t="s">
        <v>30</v>
      </c>
      <c r="J5" s="8"/>
      <c r="K5" s="38"/>
      <c r="L5" s="41" t="s">
        <v>28</v>
      </c>
      <c r="M5" s="162" t="s">
        <v>29</v>
      </c>
      <c r="N5" s="162" t="s">
        <v>30</v>
      </c>
      <c r="O5" s="8"/>
      <c r="P5" s="8"/>
    </row>
    <row r="6" spans="1:16">
      <c r="A6" s="38"/>
      <c r="B6" s="43" t="s">
        <v>31</v>
      </c>
      <c r="C6" s="24">
        <v>13747</v>
      </c>
      <c r="D6" s="155">
        <f>C6/86778</f>
        <v>0.15841572748853397</v>
      </c>
      <c r="E6" s="38"/>
      <c r="F6" s="38"/>
      <c r="G6" s="158" t="s">
        <v>31</v>
      </c>
      <c r="H6" s="163">
        <v>2927</v>
      </c>
      <c r="I6" s="164">
        <f>H6/86778</f>
        <v>3.3729747170941946E-2</v>
      </c>
      <c r="J6" s="38"/>
      <c r="K6" s="38"/>
      <c r="L6" s="43" t="s">
        <v>31</v>
      </c>
      <c r="M6" s="163">
        <v>1518</v>
      </c>
      <c r="N6" s="164">
        <f>M6/86778</f>
        <v>1.7492912950286939E-2</v>
      </c>
      <c r="O6" s="38"/>
      <c r="P6" s="38"/>
    </row>
    <row r="7" spans="1:16">
      <c r="A7" s="38"/>
      <c r="B7" s="43" t="s">
        <v>32</v>
      </c>
      <c r="C7" s="24">
        <v>7796</v>
      </c>
      <c r="D7" s="155">
        <f t="shared" ref="D7:D18" si="0">C7/86778</f>
        <v>8.9838438313858349E-2</v>
      </c>
      <c r="E7" s="38"/>
      <c r="F7" s="38"/>
      <c r="G7" s="158" t="s">
        <v>32</v>
      </c>
      <c r="H7" s="163">
        <v>1946</v>
      </c>
      <c r="I7" s="164">
        <f t="shared" ref="I7:I18" si="1">H7/86778</f>
        <v>2.2425038604254533E-2</v>
      </c>
      <c r="J7" s="38"/>
      <c r="K7" s="38"/>
      <c r="L7" s="43" t="s">
        <v>32</v>
      </c>
      <c r="M7" s="163">
        <v>1086</v>
      </c>
      <c r="N7" s="164">
        <f t="shared" ref="N7:N18" si="2">M7/86778</f>
        <v>1.2514692664039272E-2</v>
      </c>
      <c r="O7" s="38"/>
      <c r="P7" s="38"/>
    </row>
    <row r="8" spans="1:16">
      <c r="A8" s="38"/>
      <c r="B8" s="43" t="s">
        <v>33</v>
      </c>
      <c r="C8" s="24">
        <v>6365</v>
      </c>
      <c r="D8" s="155">
        <f t="shared" si="0"/>
        <v>7.334808361566296E-2</v>
      </c>
      <c r="E8" s="38"/>
      <c r="F8" s="38"/>
      <c r="G8" s="159" t="s">
        <v>34</v>
      </c>
      <c r="H8" s="163">
        <v>1556</v>
      </c>
      <c r="I8" s="164">
        <f t="shared" si="1"/>
        <v>1.7930811956947613E-2</v>
      </c>
      <c r="J8" s="38"/>
      <c r="K8" s="38"/>
      <c r="L8" s="43" t="s">
        <v>35</v>
      </c>
      <c r="M8" s="163">
        <v>531</v>
      </c>
      <c r="N8" s="164">
        <f t="shared" si="2"/>
        <v>6.1190624351794235E-3</v>
      </c>
      <c r="O8" s="38"/>
      <c r="P8" s="38"/>
    </row>
    <row r="9" spans="1:16">
      <c r="A9" s="38"/>
      <c r="B9" s="43" t="s">
        <v>36</v>
      </c>
      <c r="C9" s="24">
        <v>4001</v>
      </c>
      <c r="D9" s="155">
        <f t="shared" si="0"/>
        <v>4.6106155938141005E-2</v>
      </c>
      <c r="E9" s="38"/>
      <c r="F9" s="38"/>
      <c r="G9" s="158" t="s">
        <v>35</v>
      </c>
      <c r="H9" s="163">
        <v>1017</v>
      </c>
      <c r="I9" s="164">
        <f t="shared" si="1"/>
        <v>1.1719560257208049E-2</v>
      </c>
      <c r="J9" s="38"/>
      <c r="K9" s="38"/>
      <c r="L9" s="43" t="s">
        <v>34</v>
      </c>
      <c r="M9" s="163">
        <v>643</v>
      </c>
      <c r="N9" s="164">
        <f t="shared" si="2"/>
        <v>7.4097121390214113E-3</v>
      </c>
      <c r="O9" s="38"/>
      <c r="P9" s="38"/>
    </row>
    <row r="10" spans="1:16">
      <c r="A10" s="38"/>
      <c r="B10" s="43" t="s">
        <v>35</v>
      </c>
      <c r="C10" s="24">
        <v>3600</v>
      </c>
      <c r="D10" s="155">
        <f t="shared" si="0"/>
        <v>4.148516905206389E-2</v>
      </c>
      <c r="E10" s="38"/>
      <c r="F10" s="38"/>
      <c r="G10" s="158" t="s">
        <v>33</v>
      </c>
      <c r="H10" s="163">
        <v>990</v>
      </c>
      <c r="I10" s="164">
        <f t="shared" si="1"/>
        <v>1.1408421489317569E-2</v>
      </c>
      <c r="J10" s="38"/>
      <c r="K10" s="38"/>
      <c r="L10" s="43" t="s">
        <v>33</v>
      </c>
      <c r="M10" s="163">
        <v>472</v>
      </c>
      <c r="N10" s="164">
        <f t="shared" si="2"/>
        <v>5.4391666090483765E-3</v>
      </c>
      <c r="O10" s="38"/>
      <c r="P10" s="38"/>
    </row>
    <row r="11" spans="1:16">
      <c r="A11" s="38"/>
      <c r="B11" s="43" t="s">
        <v>34</v>
      </c>
      <c r="C11" s="24">
        <v>3486</v>
      </c>
      <c r="D11" s="155">
        <f t="shared" si="0"/>
        <v>4.0171472032081865E-2</v>
      </c>
      <c r="E11" s="38"/>
      <c r="F11" s="38"/>
      <c r="G11" s="158" t="s">
        <v>36</v>
      </c>
      <c r="H11" s="163">
        <v>629</v>
      </c>
      <c r="I11" s="164">
        <f t="shared" si="1"/>
        <v>7.2483809260411626E-3</v>
      </c>
      <c r="J11" s="38"/>
      <c r="K11" s="38"/>
      <c r="L11" s="43" t="s">
        <v>36</v>
      </c>
      <c r="M11" s="163">
        <v>317</v>
      </c>
      <c r="N11" s="164">
        <f t="shared" si="2"/>
        <v>3.6529996081956255E-3</v>
      </c>
      <c r="O11" s="38"/>
      <c r="P11" s="38"/>
    </row>
    <row r="12" spans="1:16">
      <c r="A12" s="38"/>
      <c r="B12" s="43" t="s">
        <v>37</v>
      </c>
      <c r="C12" s="24">
        <v>1939</v>
      </c>
      <c r="D12" s="155">
        <f t="shared" si="0"/>
        <v>2.2344372997764411E-2</v>
      </c>
      <c r="E12" s="38"/>
      <c r="F12" s="38"/>
      <c r="G12" s="158" t="s">
        <v>37</v>
      </c>
      <c r="H12" s="163">
        <v>528</v>
      </c>
      <c r="I12" s="164">
        <f t="shared" si="1"/>
        <v>6.0844914609693703E-3</v>
      </c>
      <c r="J12" s="38"/>
      <c r="K12" s="38"/>
      <c r="L12" s="43" t="s">
        <v>37</v>
      </c>
      <c r="M12" s="163">
        <v>301</v>
      </c>
      <c r="N12" s="164">
        <f t="shared" si="2"/>
        <v>3.4686210790753416E-3</v>
      </c>
      <c r="O12" s="38"/>
      <c r="P12" s="38"/>
    </row>
    <row r="13" spans="1:16">
      <c r="A13" s="38"/>
      <c r="B13" s="43" t="s">
        <v>38</v>
      </c>
      <c r="C13" s="24">
        <v>1847</v>
      </c>
      <c r="D13" s="155">
        <f t="shared" si="0"/>
        <v>2.1284196455322778E-2</v>
      </c>
      <c r="E13" s="38"/>
      <c r="F13" s="38"/>
      <c r="G13" s="158" t="s">
        <v>39</v>
      </c>
      <c r="H13" s="163">
        <v>179</v>
      </c>
      <c r="I13" s="164">
        <f t="shared" si="1"/>
        <v>2.0627347945331768E-3</v>
      </c>
      <c r="J13" s="38"/>
      <c r="K13" s="38"/>
      <c r="L13" s="43" t="s">
        <v>39</v>
      </c>
      <c r="M13" s="163">
        <v>126</v>
      </c>
      <c r="N13" s="164">
        <f t="shared" si="2"/>
        <v>1.451980916822236E-3</v>
      </c>
      <c r="O13" s="38"/>
      <c r="P13" s="38"/>
    </row>
    <row r="14" spans="1:16">
      <c r="A14" s="38"/>
      <c r="B14" s="43" t="s">
        <v>39</v>
      </c>
      <c r="C14" s="24">
        <v>599</v>
      </c>
      <c r="D14" s="155">
        <f t="shared" si="0"/>
        <v>6.9026711839406301E-3</v>
      </c>
      <c r="E14" s="38"/>
      <c r="F14" s="38"/>
      <c r="G14" s="158" t="s">
        <v>38</v>
      </c>
      <c r="H14" s="163">
        <v>102</v>
      </c>
      <c r="I14" s="164">
        <f t="shared" si="1"/>
        <v>1.1754131231418101E-3</v>
      </c>
      <c r="J14" s="38"/>
      <c r="K14" s="38"/>
      <c r="L14" s="43" t="s">
        <v>38</v>
      </c>
      <c r="M14" s="163">
        <v>38</v>
      </c>
      <c r="N14" s="164">
        <f t="shared" si="2"/>
        <v>4.3789900666067435E-4</v>
      </c>
      <c r="O14" s="38"/>
      <c r="P14" s="38"/>
    </row>
    <row r="15" spans="1:16">
      <c r="A15" s="38"/>
      <c r="B15" s="43" t="s">
        <v>40</v>
      </c>
      <c r="C15" s="24">
        <v>231</v>
      </c>
      <c r="D15" s="155">
        <f t="shared" si="0"/>
        <v>2.6619650141740995E-3</v>
      </c>
      <c r="E15" s="38"/>
      <c r="F15" s="38"/>
      <c r="G15" s="158" t="s">
        <v>41</v>
      </c>
      <c r="H15" s="163">
        <v>31</v>
      </c>
      <c r="I15" s="164">
        <f t="shared" si="1"/>
        <v>3.5723340017055017E-4</v>
      </c>
      <c r="J15" s="38"/>
      <c r="K15" s="38"/>
      <c r="L15" s="43" t="s">
        <v>42</v>
      </c>
      <c r="M15" s="163">
        <v>16</v>
      </c>
      <c r="N15" s="164">
        <f t="shared" si="2"/>
        <v>1.8437852912028395E-4</v>
      </c>
      <c r="O15" s="38"/>
      <c r="P15" s="38"/>
    </row>
    <row r="16" spans="1:16">
      <c r="A16" s="38"/>
      <c r="B16" s="43" t="s">
        <v>41</v>
      </c>
      <c r="C16" s="24">
        <v>204</v>
      </c>
      <c r="D16" s="155">
        <f t="shared" si="0"/>
        <v>2.3508262462836201E-3</v>
      </c>
      <c r="E16" s="38"/>
      <c r="F16" s="38"/>
      <c r="G16" s="160" t="s">
        <v>42</v>
      </c>
      <c r="H16" s="163">
        <v>31</v>
      </c>
      <c r="I16" s="164">
        <f t="shared" si="1"/>
        <v>3.5723340017055017E-4</v>
      </c>
      <c r="J16" s="38"/>
      <c r="K16" s="38"/>
      <c r="L16" s="43" t="s">
        <v>41</v>
      </c>
      <c r="M16" s="163">
        <v>18</v>
      </c>
      <c r="N16" s="164">
        <f t="shared" si="2"/>
        <v>2.0742584526031943E-4</v>
      </c>
      <c r="O16" s="38"/>
      <c r="P16" s="38"/>
    </row>
    <row r="17" spans="1:16">
      <c r="A17" s="38"/>
      <c r="B17" s="43" t="s">
        <v>42</v>
      </c>
      <c r="C17" s="24">
        <v>147</v>
      </c>
      <c r="D17" s="155">
        <f t="shared" si="0"/>
        <v>1.6939777362926086E-3</v>
      </c>
      <c r="E17" s="38"/>
      <c r="F17" s="38"/>
      <c r="G17" s="158" t="s">
        <v>40</v>
      </c>
      <c r="H17" s="163">
        <v>27</v>
      </c>
      <c r="I17" s="164">
        <f t="shared" si="1"/>
        <v>3.1113876789047915E-4</v>
      </c>
      <c r="J17" s="38"/>
      <c r="K17" s="38"/>
      <c r="L17" s="43" t="s">
        <v>40</v>
      </c>
      <c r="M17" s="163">
        <v>13</v>
      </c>
      <c r="N17" s="164">
        <f t="shared" si="2"/>
        <v>1.4980755491023071E-4</v>
      </c>
      <c r="O17" s="38"/>
      <c r="P17" s="38"/>
    </row>
    <row r="18" spans="1:16">
      <c r="A18" s="38"/>
      <c r="B18" s="44" t="s">
        <v>43</v>
      </c>
      <c r="C18" s="156">
        <v>30197</v>
      </c>
      <c r="D18" s="155">
        <f t="shared" si="0"/>
        <v>0.34797990274032586</v>
      </c>
      <c r="E18" s="8"/>
      <c r="F18" s="38"/>
      <c r="G18" s="161" t="s">
        <v>43</v>
      </c>
      <c r="H18" s="165">
        <v>8931</v>
      </c>
      <c r="I18" s="164">
        <f t="shared" si="1"/>
        <v>0.10291779022332849</v>
      </c>
      <c r="J18" s="8"/>
      <c r="K18" s="38"/>
      <c r="L18" s="44" t="s">
        <v>43</v>
      </c>
      <c r="M18" s="165">
        <v>4732</v>
      </c>
      <c r="N18" s="164">
        <f t="shared" si="2"/>
        <v>5.4529949987323974E-2</v>
      </c>
      <c r="O18" s="8"/>
      <c r="P18" s="8"/>
    </row>
    <row r="19" spans="1:16">
      <c r="A19" s="38"/>
      <c r="B19" s="45"/>
      <c r="C19" s="45"/>
      <c r="D19" s="45"/>
      <c r="E19" s="46"/>
      <c r="F19" s="46"/>
      <c r="G19" s="45"/>
      <c r="H19" s="45"/>
      <c r="I19" s="45"/>
      <c r="J19" s="46"/>
      <c r="K19" s="46"/>
      <c r="L19" s="45"/>
      <c r="M19" s="45"/>
      <c r="N19" s="45"/>
      <c r="O19" s="46"/>
      <c r="P19" s="46"/>
    </row>
    <row r="20" spans="1:16">
      <c r="A20" s="3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38"/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5.75" customHeight="1">
      <c r="A22" s="149"/>
      <c r="B22" s="39" t="s">
        <v>1649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15.75" customHeight="1">
      <c r="A23" s="38"/>
      <c r="B23" s="3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15.75" customHeight="1">
      <c r="A24" s="38"/>
      <c r="B24" s="47" t="s">
        <v>25</v>
      </c>
      <c r="C24" s="38"/>
      <c r="D24" s="38"/>
      <c r="E24" s="38"/>
      <c r="F24" s="38"/>
      <c r="G24" s="47" t="s">
        <v>26</v>
      </c>
      <c r="H24" s="38"/>
      <c r="I24" s="38"/>
      <c r="J24" s="38"/>
      <c r="K24" s="38"/>
      <c r="L24" s="47" t="s">
        <v>27</v>
      </c>
      <c r="M24" s="38"/>
      <c r="N24" s="38"/>
      <c r="O24" s="38"/>
      <c r="P24" s="38"/>
    </row>
    <row r="25" spans="1:16" ht="15.75" customHeight="1">
      <c r="A25" s="38"/>
      <c r="B25" s="41" t="s">
        <v>28</v>
      </c>
      <c r="C25" s="162" t="s">
        <v>29</v>
      </c>
      <c r="D25" s="162" t="s">
        <v>30</v>
      </c>
      <c r="E25" s="38"/>
      <c r="F25" s="38"/>
      <c r="G25" s="41" t="s">
        <v>28</v>
      </c>
      <c r="H25" s="162" t="s">
        <v>29</v>
      </c>
      <c r="I25" s="166" t="s">
        <v>30</v>
      </c>
      <c r="J25" s="38"/>
      <c r="K25" s="38"/>
      <c r="L25" s="41" t="s">
        <v>28</v>
      </c>
      <c r="M25" s="162" t="s">
        <v>29</v>
      </c>
      <c r="N25" s="166" t="s">
        <v>30</v>
      </c>
      <c r="O25" s="38"/>
      <c r="P25" s="38"/>
    </row>
    <row r="26" spans="1:16" ht="15.75" customHeight="1">
      <c r="A26" s="38"/>
      <c r="B26" s="43" t="s">
        <v>31</v>
      </c>
      <c r="C26" s="163">
        <v>12708</v>
      </c>
      <c r="D26" s="164">
        <f>C26/68301</f>
        <v>0.18605876927131373</v>
      </c>
      <c r="E26" s="38"/>
      <c r="F26" s="38"/>
      <c r="G26" s="43" t="s">
        <v>31</v>
      </c>
      <c r="H26" s="163">
        <v>2733</v>
      </c>
      <c r="I26" s="164">
        <f>H26/68301</f>
        <v>4.0014055431106428E-2</v>
      </c>
      <c r="J26" s="38"/>
      <c r="K26" s="38"/>
      <c r="L26" s="43" t="s">
        <v>31</v>
      </c>
      <c r="M26" s="163">
        <v>1395</v>
      </c>
      <c r="N26" s="164">
        <f>M26/68301</f>
        <v>2.0424298326525234E-2</v>
      </c>
      <c r="O26" s="38"/>
      <c r="P26" s="38"/>
    </row>
    <row r="27" spans="1:16" ht="15.75" customHeight="1">
      <c r="A27" s="38"/>
      <c r="B27" s="43" t="s">
        <v>32</v>
      </c>
      <c r="C27" s="163">
        <v>7318</v>
      </c>
      <c r="D27" s="164">
        <f t="shared" ref="D27:D38" si="3">C27/68301</f>
        <v>0.10714338003835962</v>
      </c>
      <c r="E27" s="38"/>
      <c r="F27" s="38"/>
      <c r="G27" s="43" t="s">
        <v>32</v>
      </c>
      <c r="H27" s="163">
        <v>1813</v>
      </c>
      <c r="I27" s="164">
        <f t="shared" ref="I27:I38" si="4">H27/68301</f>
        <v>2.6544267287448207E-2</v>
      </c>
      <c r="J27" s="38"/>
      <c r="K27" s="38"/>
      <c r="L27" s="43" t="s">
        <v>32</v>
      </c>
      <c r="M27" s="163">
        <v>998</v>
      </c>
      <c r="N27" s="164">
        <f t="shared" ref="N27:N38" si="5">M27/68301</f>
        <v>1.4611791921055328E-2</v>
      </c>
      <c r="O27" s="38"/>
      <c r="P27" s="38"/>
    </row>
    <row r="28" spans="1:16" ht="15.75" customHeight="1">
      <c r="A28" s="38"/>
      <c r="B28" s="43" t="s">
        <v>33</v>
      </c>
      <c r="C28" s="163">
        <v>5912</v>
      </c>
      <c r="D28" s="164">
        <f t="shared" si="3"/>
        <v>8.6558029897073244E-2</v>
      </c>
      <c r="E28" s="38"/>
      <c r="F28" s="38"/>
      <c r="G28" s="43" t="s">
        <v>34</v>
      </c>
      <c r="H28" s="163">
        <v>1436</v>
      </c>
      <c r="I28" s="164">
        <f t="shared" si="4"/>
        <v>2.1024582363362177E-2</v>
      </c>
      <c r="J28" s="38"/>
      <c r="K28" s="38"/>
      <c r="L28" s="43" t="s">
        <v>35</v>
      </c>
      <c r="M28" s="163">
        <v>568</v>
      </c>
      <c r="N28" s="164">
        <f t="shared" si="5"/>
        <v>8.31613007130203E-3</v>
      </c>
      <c r="O28" s="38"/>
      <c r="P28" s="38"/>
    </row>
    <row r="29" spans="1:16" ht="15.75" customHeight="1">
      <c r="A29" s="38"/>
      <c r="B29" s="43" t="s">
        <v>36</v>
      </c>
      <c r="C29" s="163">
        <v>3577</v>
      </c>
      <c r="D29" s="164">
        <f t="shared" si="3"/>
        <v>5.2371121945505923E-2</v>
      </c>
      <c r="E29" s="38"/>
      <c r="F29" s="38"/>
      <c r="G29" s="43" t="s">
        <v>35</v>
      </c>
      <c r="H29" s="163">
        <v>906</v>
      </c>
      <c r="I29" s="164">
        <f t="shared" si="4"/>
        <v>1.3264813106689506E-2</v>
      </c>
      <c r="J29" s="38"/>
      <c r="K29" s="38"/>
      <c r="L29" s="43" t="s">
        <v>34</v>
      </c>
      <c r="M29" s="163">
        <v>483</v>
      </c>
      <c r="N29" s="164">
        <f t="shared" si="5"/>
        <v>7.0716387754205644E-3</v>
      </c>
      <c r="O29" s="38"/>
      <c r="P29" s="38"/>
    </row>
    <row r="30" spans="1:16" ht="15.75" customHeight="1">
      <c r="A30" s="38"/>
      <c r="B30" s="43" t="s">
        <v>34</v>
      </c>
      <c r="C30" s="163">
        <v>3257</v>
      </c>
      <c r="D30" s="164">
        <f t="shared" si="3"/>
        <v>4.768597824336393E-2</v>
      </c>
      <c r="E30" s="38"/>
      <c r="F30" s="38"/>
      <c r="G30" s="43" t="s">
        <v>33</v>
      </c>
      <c r="H30" s="163">
        <v>902</v>
      </c>
      <c r="I30" s="164">
        <f t="shared" si="4"/>
        <v>1.3206248810412732E-2</v>
      </c>
      <c r="J30" s="38"/>
      <c r="K30" s="38"/>
      <c r="L30" s="43" t="s">
        <v>33</v>
      </c>
      <c r="M30" s="163">
        <v>423</v>
      </c>
      <c r="N30" s="164">
        <f t="shared" si="5"/>
        <v>6.193174331268942E-3</v>
      </c>
      <c r="O30" s="38"/>
      <c r="P30" s="38"/>
    </row>
    <row r="31" spans="1:16" ht="15.75" customHeight="1">
      <c r="A31" s="38"/>
      <c r="B31" s="43" t="s">
        <v>35</v>
      </c>
      <c r="C31" s="163">
        <v>3182</v>
      </c>
      <c r="D31" s="164">
        <f t="shared" si="3"/>
        <v>4.6587897688174403E-2</v>
      </c>
      <c r="E31" s="38"/>
      <c r="F31" s="38"/>
      <c r="G31" s="43" t="s">
        <v>36</v>
      </c>
      <c r="H31" s="163">
        <v>559</v>
      </c>
      <c r="I31" s="164">
        <f t="shared" si="4"/>
        <v>8.1843604046792865E-3</v>
      </c>
      <c r="J31" s="38"/>
      <c r="K31" s="38"/>
      <c r="L31" s="43" t="s">
        <v>36</v>
      </c>
      <c r="M31" s="163">
        <v>284</v>
      </c>
      <c r="N31" s="164">
        <f t="shared" si="5"/>
        <v>4.158065035651015E-3</v>
      </c>
      <c r="O31" s="38"/>
      <c r="P31" s="38"/>
    </row>
    <row r="32" spans="1:16" ht="15.75" customHeight="1">
      <c r="A32" s="38"/>
      <c r="B32" s="43" t="s">
        <v>38</v>
      </c>
      <c r="C32" s="163">
        <v>1721</v>
      </c>
      <c r="D32" s="164">
        <f t="shared" si="3"/>
        <v>2.5197288473082384E-2</v>
      </c>
      <c r="E32" s="38"/>
      <c r="F32" s="38"/>
      <c r="G32" s="43" t="s">
        <v>37</v>
      </c>
      <c r="H32" s="167">
        <v>452</v>
      </c>
      <c r="I32" s="164">
        <f t="shared" si="4"/>
        <v>6.6177654792755596E-3</v>
      </c>
      <c r="J32" s="38"/>
      <c r="K32" s="38"/>
      <c r="L32" s="43" t="s">
        <v>37</v>
      </c>
      <c r="M32" s="163">
        <v>259</v>
      </c>
      <c r="N32" s="164">
        <f t="shared" si="5"/>
        <v>3.7920381839211723E-3</v>
      </c>
      <c r="O32" s="38"/>
      <c r="P32" s="38"/>
    </row>
    <row r="33" spans="1:16" ht="15.75" customHeight="1">
      <c r="A33" s="38"/>
      <c r="B33" s="43" t="s">
        <v>37</v>
      </c>
      <c r="C33" s="163">
        <v>1677</v>
      </c>
      <c r="D33" s="164">
        <f t="shared" si="3"/>
        <v>2.4553081214037861E-2</v>
      </c>
      <c r="E33" s="38"/>
      <c r="F33" s="38"/>
      <c r="G33" s="43" t="s">
        <v>39</v>
      </c>
      <c r="H33" s="163">
        <v>163</v>
      </c>
      <c r="I33" s="164">
        <f t="shared" si="4"/>
        <v>2.3864950732785757E-3</v>
      </c>
      <c r="J33" s="38"/>
      <c r="K33" s="38"/>
      <c r="L33" s="43" t="s">
        <v>39</v>
      </c>
      <c r="M33" s="163">
        <v>118</v>
      </c>
      <c r="N33" s="164">
        <f t="shared" si="5"/>
        <v>1.7276467401648584E-3</v>
      </c>
      <c r="O33" s="38"/>
      <c r="P33" s="38"/>
    </row>
    <row r="34" spans="1:16" ht="15.75" customHeight="1">
      <c r="A34" s="38"/>
      <c r="B34" s="43" t="s">
        <v>39</v>
      </c>
      <c r="C34" s="163">
        <v>541</v>
      </c>
      <c r="D34" s="164">
        <f t="shared" si="3"/>
        <v>7.9208210714337996E-3</v>
      </c>
      <c r="E34" s="38"/>
      <c r="F34" s="38"/>
      <c r="G34" s="43" t="s">
        <v>38</v>
      </c>
      <c r="H34" s="163">
        <v>91</v>
      </c>
      <c r="I34" s="164">
        <f t="shared" si="4"/>
        <v>1.3323377402966281E-3</v>
      </c>
      <c r="J34" s="38"/>
      <c r="K34" s="38"/>
      <c r="L34" s="43" t="s">
        <v>38</v>
      </c>
      <c r="M34" s="163">
        <v>34</v>
      </c>
      <c r="N34" s="164">
        <f t="shared" si="5"/>
        <v>4.9779651835258633E-4</v>
      </c>
      <c r="O34" s="38"/>
      <c r="P34" s="38"/>
    </row>
    <row r="35" spans="1:16" ht="15.75" customHeight="1">
      <c r="A35" s="38"/>
      <c r="B35" s="43" t="s">
        <v>40</v>
      </c>
      <c r="C35" s="163">
        <v>197</v>
      </c>
      <c r="D35" s="164">
        <f t="shared" si="3"/>
        <v>2.8842915916311622E-3</v>
      </c>
      <c r="E35" s="38"/>
      <c r="F35" s="38"/>
      <c r="G35" s="43" t="s">
        <v>41</v>
      </c>
      <c r="H35" s="163">
        <v>28</v>
      </c>
      <c r="I35" s="164">
        <f t="shared" si="4"/>
        <v>4.0995007393742407E-4</v>
      </c>
      <c r="J35" s="38"/>
      <c r="K35" s="38"/>
      <c r="L35" s="43" t="s">
        <v>42</v>
      </c>
      <c r="M35" s="163">
        <v>15</v>
      </c>
      <c r="N35" s="164">
        <f t="shared" si="5"/>
        <v>2.1961611103790574E-4</v>
      </c>
      <c r="O35" s="38"/>
      <c r="P35" s="38"/>
    </row>
    <row r="36" spans="1:16" ht="15.75" customHeight="1">
      <c r="A36" s="38"/>
      <c r="B36" s="43" t="s">
        <v>41</v>
      </c>
      <c r="C36" s="163">
        <v>190</v>
      </c>
      <c r="D36" s="164">
        <f t="shared" si="3"/>
        <v>2.781804073146806E-3</v>
      </c>
      <c r="E36" s="38"/>
      <c r="F36" s="38"/>
      <c r="G36" s="43" t="s">
        <v>42</v>
      </c>
      <c r="H36" s="163">
        <v>26</v>
      </c>
      <c r="I36" s="164">
        <f t="shared" si="4"/>
        <v>3.8066792579903661E-4</v>
      </c>
      <c r="J36" s="38"/>
      <c r="K36" s="38"/>
      <c r="L36" s="43" t="s">
        <v>41</v>
      </c>
      <c r="M36" s="163">
        <v>14</v>
      </c>
      <c r="N36" s="164">
        <f t="shared" si="5"/>
        <v>2.0497503696871204E-4</v>
      </c>
      <c r="O36" s="38"/>
      <c r="P36" s="38"/>
    </row>
    <row r="37" spans="1:16" ht="15.75" customHeight="1">
      <c r="A37" s="38"/>
      <c r="B37" s="43" t="s">
        <v>42</v>
      </c>
      <c r="C37" s="163">
        <v>127</v>
      </c>
      <c r="D37" s="164">
        <f t="shared" si="3"/>
        <v>1.8594164067876019E-3</v>
      </c>
      <c r="E37" s="38"/>
      <c r="F37" s="38"/>
      <c r="G37" s="43" t="s">
        <v>40</v>
      </c>
      <c r="H37" s="163">
        <v>22</v>
      </c>
      <c r="I37" s="164">
        <f t="shared" si="4"/>
        <v>3.2210362952226175E-4</v>
      </c>
      <c r="J37" s="38"/>
      <c r="K37" s="38"/>
      <c r="L37" s="43" t="s">
        <v>40</v>
      </c>
      <c r="M37" s="163">
        <v>10</v>
      </c>
      <c r="N37" s="164">
        <f t="shared" si="5"/>
        <v>1.4641074069193715E-4</v>
      </c>
      <c r="O37" s="38"/>
      <c r="P37" s="38"/>
    </row>
    <row r="38" spans="1:16" ht="15.75" customHeight="1">
      <c r="A38" s="38"/>
      <c r="B38" s="44" t="s">
        <v>43</v>
      </c>
      <c r="C38" s="165">
        <v>27364</v>
      </c>
      <c r="D38" s="164">
        <f t="shared" si="3"/>
        <v>0.40063835082941684</v>
      </c>
      <c r="E38" s="38"/>
      <c r="F38" s="38"/>
      <c r="G38" s="44" t="s">
        <v>43</v>
      </c>
      <c r="H38" s="165">
        <v>8125</v>
      </c>
      <c r="I38" s="164">
        <f t="shared" si="4"/>
        <v>0.11895872681219895</v>
      </c>
      <c r="J38" s="38"/>
      <c r="K38" s="38"/>
      <c r="L38" s="44" t="s">
        <v>43</v>
      </c>
      <c r="M38" s="165">
        <v>4283</v>
      </c>
      <c r="N38" s="164">
        <f t="shared" si="5"/>
        <v>6.270772023835669E-2</v>
      </c>
      <c r="O38" s="38"/>
      <c r="P38" s="38"/>
    </row>
    <row r="39" spans="1:1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.75" customHeight="1">
      <c r="A40" s="38"/>
      <c r="B40" s="38" t="s">
        <v>21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.75" customHeight="1">
      <c r="A41" s="38"/>
      <c r="B41" s="38" t="s">
        <v>44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.75" customHeight="1">
      <c r="A42" s="38"/>
      <c r="B42" s="47" t="s">
        <v>45</v>
      </c>
      <c r="C42" s="47"/>
      <c r="D42" s="47"/>
      <c r="E42" s="47"/>
      <c r="F42" s="47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.75" customHeight="1">
      <c r="B43" s="47" t="s">
        <v>1654</v>
      </c>
      <c r="C43" s="47"/>
    </row>
    <row r="44" spans="1:16" ht="15.75" customHeight="1">
      <c r="B44" s="47" t="s">
        <v>1653</v>
      </c>
      <c r="C44" s="47"/>
    </row>
    <row r="45" spans="1:16" ht="15.75" customHeight="1">
      <c r="B45" s="47" t="s">
        <v>1651</v>
      </c>
      <c r="C45" s="47"/>
    </row>
    <row r="46" spans="1:16" ht="15.75" customHeight="1">
      <c r="B46" s="47" t="s">
        <v>1655</v>
      </c>
      <c r="C46" s="47"/>
    </row>
    <row r="47" spans="1:16" ht="15.75" customHeight="1"/>
    <row r="48" spans="1:16" ht="15.75" customHeight="1">
      <c r="B48" s="169" t="s">
        <v>1656</v>
      </c>
      <c r="C48" s="169"/>
      <c r="D48" s="47"/>
      <c r="E48" s="47"/>
      <c r="F48" s="47"/>
    </row>
    <row r="49" spans="2:6" ht="15.75" customHeight="1">
      <c r="B49" s="169" t="s">
        <v>1652</v>
      </c>
      <c r="C49" s="169"/>
      <c r="D49" s="47"/>
      <c r="E49" s="47"/>
      <c r="F49" s="47"/>
    </row>
    <row r="50" spans="2:6" ht="15.75" customHeight="1">
      <c r="B50" s="169" t="s">
        <v>1657</v>
      </c>
      <c r="C50" s="169"/>
      <c r="D50" s="47"/>
      <c r="E50" s="47"/>
      <c r="F50" s="47"/>
    </row>
    <row r="51" spans="2:6" ht="15.75" customHeight="1">
      <c r="B51" s="169" t="s">
        <v>1658</v>
      </c>
      <c r="C51" s="169"/>
      <c r="D51" s="47"/>
      <c r="E51" s="47"/>
      <c r="F51" s="47"/>
    </row>
    <row r="52" spans="2:6" ht="15.75" customHeight="1">
      <c r="B52" s="47"/>
      <c r="C52" s="47"/>
      <c r="D52" s="47"/>
      <c r="E52" s="47"/>
      <c r="F52" s="47"/>
    </row>
    <row r="53" spans="2:6" ht="15.75" customHeight="1">
      <c r="B53" s="47" t="s">
        <v>1659</v>
      </c>
      <c r="C53" s="47"/>
      <c r="D53" s="47"/>
      <c r="E53" s="47"/>
      <c r="F53" s="47"/>
    </row>
    <row r="54" spans="2:6" ht="15.75" customHeight="1">
      <c r="B54" s="47" t="s">
        <v>1653</v>
      </c>
      <c r="C54" s="47"/>
      <c r="D54" s="47"/>
      <c r="E54" s="47"/>
      <c r="F54" s="47"/>
    </row>
    <row r="55" spans="2:6" ht="15.75" customHeight="1">
      <c r="B55" s="47" t="s">
        <v>1660</v>
      </c>
      <c r="C55" s="47"/>
      <c r="D55" s="47"/>
      <c r="E55" s="47"/>
      <c r="F55" s="47"/>
    </row>
    <row r="56" spans="2:6" ht="15.75" customHeight="1">
      <c r="B56" s="47" t="s">
        <v>1661</v>
      </c>
      <c r="C56" s="47"/>
      <c r="D56" s="47"/>
      <c r="E56" s="47"/>
      <c r="F56" s="47"/>
    </row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/>
  <cols>
    <col min="1" max="1" width="14.6640625" customWidth="1"/>
    <col min="2" max="2" width="49" customWidth="1"/>
    <col min="3" max="3" width="34.6640625" customWidth="1"/>
    <col min="4" max="4" width="16.83203125" customWidth="1"/>
    <col min="5" max="5" width="24.1640625" customWidth="1"/>
    <col min="6" max="6" width="13.33203125" customWidth="1"/>
    <col min="7" max="7" width="27.83203125" customWidth="1"/>
    <col min="8" max="8" width="55.5" customWidth="1"/>
    <col min="9" max="26" width="27.83203125" customWidth="1"/>
  </cols>
  <sheetData>
    <row r="1" spans="1:26" ht="18">
      <c r="A1" s="48"/>
      <c r="B1" s="3" t="s">
        <v>46</v>
      </c>
      <c r="C1" s="49"/>
      <c r="D1" s="34"/>
      <c r="E1" s="34"/>
      <c r="F1" s="48"/>
      <c r="G1" s="50" t="s">
        <v>47</v>
      </c>
      <c r="I1" s="34"/>
      <c r="J1" s="34"/>
      <c r="K1" s="48"/>
      <c r="L1" s="48"/>
      <c r="M1" s="48"/>
      <c r="N1" s="34"/>
      <c r="O1" s="51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32">
      <c r="A2" s="48"/>
      <c r="B2" s="52" t="s">
        <v>48</v>
      </c>
      <c r="C2" s="53" t="s">
        <v>49</v>
      </c>
      <c r="D2" s="54" t="s">
        <v>50</v>
      </c>
      <c r="E2" s="34"/>
      <c r="F2" s="48"/>
      <c r="H2" s="55"/>
      <c r="I2" s="34"/>
      <c r="J2" s="34"/>
      <c r="K2" s="48"/>
      <c r="L2" s="48"/>
      <c r="M2" s="48"/>
      <c r="N2" s="34"/>
      <c r="O2" s="51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6">
      <c r="A3" s="48"/>
      <c r="B3" s="56" t="s">
        <v>3</v>
      </c>
      <c r="C3" s="57">
        <v>15044</v>
      </c>
      <c r="D3" s="58">
        <f t="shared" ref="D3:D9" si="0">C3/$C$9</f>
        <v>0.22026031829695025</v>
      </c>
      <c r="E3" s="54"/>
      <c r="F3" s="48"/>
      <c r="G3" s="3" t="s">
        <v>51</v>
      </c>
      <c r="I3" s="34"/>
      <c r="J3" s="34"/>
      <c r="K3" s="48"/>
      <c r="L3" s="48"/>
      <c r="M3" s="48"/>
      <c r="N3" s="34"/>
      <c r="O3" s="5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6">
      <c r="A4" s="48"/>
      <c r="B4" s="33" t="s">
        <v>52</v>
      </c>
      <c r="C4" s="57">
        <v>60</v>
      </c>
      <c r="D4" s="58">
        <f t="shared" si="0"/>
        <v>8.7846444415162295E-4</v>
      </c>
      <c r="E4" s="59"/>
      <c r="F4" s="48"/>
      <c r="G4" s="3" t="s">
        <v>10</v>
      </c>
      <c r="H4" s="3" t="s">
        <v>11</v>
      </c>
      <c r="I4" s="60" t="s">
        <v>12</v>
      </c>
      <c r="J4" s="34"/>
      <c r="K4" s="48"/>
      <c r="L4" s="48"/>
      <c r="M4" s="48"/>
      <c r="N4" s="34"/>
      <c r="O4" s="51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.75" customHeight="1">
      <c r="A5" s="48"/>
      <c r="B5" s="33" t="s">
        <v>53</v>
      </c>
      <c r="C5" s="57">
        <v>5853</v>
      </c>
      <c r="D5" s="58">
        <f t="shared" si="0"/>
        <v>8.5694206526990821E-2</v>
      </c>
      <c r="E5" s="59"/>
      <c r="F5" s="48"/>
      <c r="G5" s="36">
        <v>1</v>
      </c>
      <c r="H5" s="32" t="s">
        <v>14</v>
      </c>
      <c r="I5" s="35">
        <v>393601</v>
      </c>
      <c r="J5" s="34"/>
      <c r="K5" s="48"/>
      <c r="L5" s="48"/>
      <c r="M5" s="48"/>
      <c r="N5" s="34"/>
      <c r="O5" s="51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32">
      <c r="A6" s="48"/>
      <c r="B6" s="33" t="s">
        <v>54</v>
      </c>
      <c r="C6" s="57">
        <v>8023</v>
      </c>
      <c r="D6" s="58">
        <f t="shared" si="0"/>
        <v>0.11746533725714119</v>
      </c>
      <c r="E6" s="59"/>
      <c r="F6" s="48"/>
      <c r="G6" s="36">
        <v>2</v>
      </c>
      <c r="H6" s="32" t="s">
        <v>18</v>
      </c>
      <c r="I6" s="35">
        <v>86778</v>
      </c>
      <c r="J6" s="34"/>
      <c r="K6" s="48"/>
      <c r="L6" s="48"/>
      <c r="M6" s="48"/>
      <c r="N6" s="34"/>
      <c r="O6" s="51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6">
      <c r="A7" s="48"/>
      <c r="B7" s="56" t="s">
        <v>7</v>
      </c>
      <c r="C7" s="57">
        <v>33619</v>
      </c>
      <c r="D7" s="58">
        <f t="shared" si="0"/>
        <v>0.49221826913222355</v>
      </c>
      <c r="E7" s="59"/>
      <c r="F7" s="48"/>
      <c r="G7" s="36">
        <v>3</v>
      </c>
      <c r="H7" s="32" t="s">
        <v>19</v>
      </c>
      <c r="I7" s="35">
        <v>68301</v>
      </c>
      <c r="J7" s="34"/>
      <c r="K7" s="48"/>
      <c r="L7" s="48"/>
      <c r="M7" s="48"/>
      <c r="N7" s="34"/>
      <c r="O7" s="51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6">
      <c r="A8" s="48"/>
      <c r="B8" s="56" t="s">
        <v>5</v>
      </c>
      <c r="C8" s="57">
        <v>5702</v>
      </c>
      <c r="D8" s="58">
        <f t="shared" si="0"/>
        <v>8.3483404342542575E-2</v>
      </c>
      <c r="E8" s="59"/>
      <c r="F8" s="48"/>
      <c r="G8" s="36"/>
      <c r="I8" s="34"/>
      <c r="J8" s="34"/>
      <c r="K8" s="48"/>
      <c r="L8" s="48"/>
      <c r="M8" s="48"/>
      <c r="N8" s="34"/>
      <c r="O8" s="51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6">
      <c r="A9" s="48"/>
      <c r="B9" s="54" t="s">
        <v>55</v>
      </c>
      <c r="C9" s="53">
        <v>68301</v>
      </c>
      <c r="D9" s="58">
        <f t="shared" si="0"/>
        <v>1</v>
      </c>
      <c r="E9" s="59"/>
      <c r="F9" s="48"/>
      <c r="G9" s="36"/>
      <c r="I9" s="34"/>
      <c r="J9" s="34"/>
      <c r="K9" s="48"/>
      <c r="L9" s="48"/>
      <c r="M9" s="48"/>
      <c r="N9" s="34"/>
      <c r="O9" s="51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6">
      <c r="A10" s="48"/>
      <c r="B10" s="48"/>
      <c r="C10" s="49"/>
      <c r="D10" s="34"/>
      <c r="E10" s="34"/>
      <c r="F10" s="48"/>
      <c r="G10" s="61" t="s">
        <v>56</v>
      </c>
      <c r="H10" s="54" t="s">
        <v>57</v>
      </c>
      <c r="I10" s="34"/>
      <c r="J10" s="34"/>
      <c r="K10" s="48"/>
      <c r="L10" s="48"/>
      <c r="M10" s="48"/>
      <c r="N10" s="34"/>
      <c r="O10" s="51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6">
      <c r="A11" s="48"/>
      <c r="B11" s="3" t="s">
        <v>58</v>
      </c>
      <c r="C11" s="62"/>
      <c r="D11" s="63"/>
      <c r="E11" s="34"/>
      <c r="F11" s="48"/>
      <c r="G11" s="33" t="s">
        <v>59</v>
      </c>
      <c r="H11" s="63">
        <v>3530746</v>
      </c>
      <c r="I11" s="34"/>
      <c r="J11" s="34"/>
      <c r="K11" s="48"/>
      <c r="L11" s="48"/>
      <c r="M11" s="48"/>
      <c r="N11" s="34"/>
      <c r="O11" s="51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6">
      <c r="A12" s="48"/>
      <c r="B12" s="48"/>
      <c r="C12" s="62"/>
      <c r="D12" s="63"/>
      <c r="E12" s="34"/>
      <c r="F12" s="48"/>
      <c r="G12" s="33" t="s">
        <v>60</v>
      </c>
      <c r="H12" s="63">
        <v>68301</v>
      </c>
      <c r="I12" s="34"/>
      <c r="J12" s="34"/>
      <c r="K12" s="48"/>
      <c r="L12" s="48"/>
      <c r="M12" s="48"/>
      <c r="N12" s="34"/>
      <c r="O12" s="51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6">
      <c r="A13" s="48"/>
      <c r="B13" s="54" t="s">
        <v>61</v>
      </c>
      <c r="C13" s="53" t="s">
        <v>62</v>
      </c>
      <c r="D13" s="54" t="s">
        <v>50</v>
      </c>
      <c r="E13" s="34"/>
      <c r="F13" s="48"/>
      <c r="G13" s="48"/>
      <c r="H13" s="48"/>
      <c r="I13" s="64"/>
      <c r="J13" s="34"/>
      <c r="K13" s="48"/>
      <c r="L13" s="48"/>
      <c r="M13" s="48"/>
      <c r="N13" s="34"/>
      <c r="O13" s="51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>
      <c r="A14" s="48"/>
      <c r="B14" s="59">
        <v>1</v>
      </c>
      <c r="C14" s="65">
        <v>62448</v>
      </c>
      <c r="D14" s="66">
        <f t="shared" ref="D14:D19" si="1">C14/$C$9</f>
        <v>0.91430579347300922</v>
      </c>
      <c r="E14" s="34"/>
      <c r="F14" s="48"/>
      <c r="G14" s="48"/>
      <c r="H14" s="48"/>
      <c r="I14" s="64"/>
      <c r="J14" s="34"/>
      <c r="K14" s="48"/>
      <c r="L14" s="48"/>
      <c r="M14" s="48"/>
      <c r="N14" s="34"/>
      <c r="O14" s="51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>
      <c r="A15" s="48"/>
      <c r="B15" s="59">
        <v>2</v>
      </c>
      <c r="C15" s="57">
        <v>5690</v>
      </c>
      <c r="D15" s="66">
        <f t="shared" si="1"/>
        <v>8.3307711453712241E-2</v>
      </c>
      <c r="E15" s="34"/>
      <c r="F15" s="48"/>
      <c r="G15" s="48"/>
      <c r="H15" s="48"/>
      <c r="I15" s="64"/>
      <c r="J15" s="34"/>
      <c r="K15" s="48"/>
      <c r="L15" s="48"/>
      <c r="M15" s="48"/>
      <c r="N15" s="34"/>
      <c r="O15" s="51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>
      <c r="A16" s="48"/>
      <c r="B16" s="59">
        <v>3</v>
      </c>
      <c r="C16" s="57">
        <v>157</v>
      </c>
      <c r="D16" s="66">
        <f t="shared" si="1"/>
        <v>2.2986486288634135E-3</v>
      </c>
      <c r="E16" s="34"/>
      <c r="F16" s="48"/>
      <c r="G16" s="48"/>
      <c r="H16" s="48"/>
      <c r="I16" s="64"/>
      <c r="J16" s="34"/>
      <c r="K16" s="48"/>
      <c r="L16" s="48"/>
      <c r="M16" s="48"/>
      <c r="N16" s="34"/>
      <c r="O16" s="51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>
      <c r="A17" s="48"/>
      <c r="B17" s="59">
        <v>4</v>
      </c>
      <c r="C17" s="57">
        <v>4</v>
      </c>
      <c r="D17" s="66">
        <f t="shared" si="1"/>
        <v>5.8564296276774866E-5</v>
      </c>
      <c r="E17" s="34"/>
      <c r="F17" s="48"/>
      <c r="G17" s="48"/>
      <c r="H17" s="48"/>
      <c r="I17" s="64"/>
      <c r="J17" s="34"/>
      <c r="K17" s="48"/>
      <c r="L17" s="48"/>
      <c r="M17" s="48"/>
      <c r="N17" s="34"/>
      <c r="O17" s="51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>
      <c r="A18" s="48"/>
      <c r="B18" s="59">
        <v>5</v>
      </c>
      <c r="C18" s="57">
        <v>2</v>
      </c>
      <c r="D18" s="66">
        <f t="shared" si="1"/>
        <v>2.9282148138387433E-5</v>
      </c>
      <c r="E18" s="34"/>
      <c r="F18" s="48"/>
      <c r="G18" s="48"/>
      <c r="H18" s="48"/>
      <c r="I18" s="64"/>
      <c r="J18" s="34"/>
      <c r="K18" s="48"/>
      <c r="L18" s="48"/>
      <c r="M18" s="48"/>
      <c r="N18" s="34"/>
      <c r="O18" s="51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6">
      <c r="A19" s="48"/>
      <c r="B19" s="54" t="s">
        <v>55</v>
      </c>
      <c r="C19" s="53">
        <v>68301</v>
      </c>
      <c r="D19" s="58">
        <f t="shared" si="1"/>
        <v>1</v>
      </c>
      <c r="E19" s="34"/>
      <c r="F19" s="48"/>
      <c r="G19" s="48"/>
      <c r="H19" s="48"/>
      <c r="I19" s="64"/>
      <c r="J19" s="34"/>
      <c r="K19" s="48"/>
      <c r="L19" s="48"/>
      <c r="M19" s="48"/>
      <c r="N19" s="34"/>
      <c r="O19" s="51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>
      <c r="A20" s="48"/>
      <c r="B20" s="48"/>
      <c r="C20" s="49"/>
      <c r="D20" s="34"/>
      <c r="E20" s="34"/>
      <c r="F20" s="48"/>
      <c r="G20" s="48"/>
      <c r="H20" s="48"/>
      <c r="I20" s="64"/>
      <c r="J20" s="34"/>
      <c r="K20" s="48"/>
      <c r="L20" s="48"/>
      <c r="M20" s="48"/>
      <c r="N20" s="34"/>
      <c r="O20" s="51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>
      <c r="A21" s="48"/>
      <c r="B21" s="3" t="s">
        <v>63</v>
      </c>
      <c r="C21" s="49"/>
      <c r="D21" s="34"/>
      <c r="E21" s="34"/>
      <c r="F21" s="48"/>
      <c r="G21" s="48"/>
      <c r="H21" s="48"/>
      <c r="I21" s="64"/>
      <c r="J21" s="34"/>
      <c r="K21" s="48"/>
      <c r="L21" s="48"/>
      <c r="M21" s="48"/>
      <c r="N21" s="34"/>
      <c r="O21" s="51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 customHeight="1">
      <c r="A22" s="48"/>
      <c r="B22" s="54" t="s">
        <v>64</v>
      </c>
      <c r="C22" s="53" t="s">
        <v>49</v>
      </c>
      <c r="D22" s="52" t="s">
        <v>65</v>
      </c>
      <c r="E22" s="54" t="s">
        <v>50</v>
      </c>
      <c r="F22" s="54" t="s">
        <v>66</v>
      </c>
      <c r="G22" s="48"/>
      <c r="H22" s="48"/>
      <c r="I22" s="64"/>
      <c r="J22" s="34"/>
      <c r="K22" s="48"/>
      <c r="L22" s="48"/>
      <c r="M22" s="48"/>
      <c r="N22" s="34"/>
      <c r="O22" s="51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>
      <c r="A23" s="48"/>
      <c r="B23" s="61" t="s">
        <v>7</v>
      </c>
      <c r="C23" s="57">
        <v>33619</v>
      </c>
      <c r="D23" s="57">
        <v>1</v>
      </c>
      <c r="E23" s="59">
        <v>49.22</v>
      </c>
      <c r="F23" s="67">
        <f t="shared" ref="F23:F27" si="2">C23/62448</f>
        <v>0.53835190878811168</v>
      </c>
      <c r="G23" s="48"/>
      <c r="H23" s="48"/>
      <c r="I23" s="64"/>
      <c r="J23" s="34"/>
      <c r="K23" s="48"/>
      <c r="L23" s="48"/>
      <c r="M23" s="48"/>
      <c r="N23" s="34"/>
      <c r="O23" s="51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>
      <c r="A24" s="48"/>
      <c r="B24" s="61" t="s">
        <v>3</v>
      </c>
      <c r="C24" s="57">
        <v>15044</v>
      </c>
      <c r="D24" s="57">
        <v>1</v>
      </c>
      <c r="E24" s="59">
        <v>22.03</v>
      </c>
      <c r="F24" s="67">
        <f t="shared" si="2"/>
        <v>0.24090443248782986</v>
      </c>
      <c r="G24" s="48"/>
      <c r="H24" s="48"/>
      <c r="I24" s="64"/>
      <c r="J24" s="34"/>
      <c r="K24" s="48"/>
      <c r="L24" s="48"/>
      <c r="M24" s="48"/>
      <c r="N24" s="34"/>
      <c r="O24" s="51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>
      <c r="A25" s="48"/>
      <c r="B25" s="61" t="s">
        <v>54</v>
      </c>
      <c r="C25" s="57">
        <v>8023</v>
      </c>
      <c r="D25" s="57">
        <v>1</v>
      </c>
      <c r="E25" s="59">
        <v>11.75</v>
      </c>
      <c r="F25" s="67">
        <f t="shared" si="2"/>
        <v>0.12847489110940302</v>
      </c>
      <c r="G25" s="48"/>
      <c r="H25" s="48"/>
      <c r="I25" s="64"/>
      <c r="J25" s="34"/>
      <c r="K25" s="48"/>
      <c r="L25" s="48"/>
      <c r="M25" s="48"/>
      <c r="N25" s="34"/>
      <c r="O25" s="51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5.75" customHeight="1">
      <c r="A26" s="48"/>
      <c r="B26" s="61" t="s">
        <v>5</v>
      </c>
      <c r="C26" s="57">
        <v>5702</v>
      </c>
      <c r="D26" s="57">
        <v>1</v>
      </c>
      <c r="E26" s="59">
        <v>8.35</v>
      </c>
      <c r="F26" s="67">
        <f t="shared" si="2"/>
        <v>9.1307968229566994E-2</v>
      </c>
      <c r="G26" s="48"/>
      <c r="H26" s="48"/>
      <c r="I26" s="64"/>
      <c r="J26" s="34"/>
      <c r="K26" s="48"/>
      <c r="L26" s="48"/>
      <c r="M26" s="48"/>
      <c r="N26" s="34"/>
      <c r="O26" s="51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 customHeight="1">
      <c r="A27" s="48"/>
      <c r="B27" s="61" t="s">
        <v>52</v>
      </c>
      <c r="C27" s="57">
        <v>60</v>
      </c>
      <c r="D27" s="57">
        <v>1</v>
      </c>
      <c r="E27" s="59">
        <v>0.09</v>
      </c>
      <c r="F27" s="67">
        <f t="shared" si="2"/>
        <v>9.6079938508839349E-4</v>
      </c>
      <c r="G27" s="48"/>
      <c r="H27" s="48"/>
      <c r="I27" s="64"/>
      <c r="J27" s="34"/>
      <c r="K27" s="48"/>
      <c r="L27" s="48"/>
      <c r="M27" s="48"/>
      <c r="N27" s="34"/>
      <c r="O27" s="51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 customHeight="1">
      <c r="A28" s="48"/>
      <c r="B28" s="33" t="s">
        <v>67</v>
      </c>
      <c r="C28" s="57">
        <v>3601</v>
      </c>
      <c r="D28" s="57">
        <v>2</v>
      </c>
      <c r="E28" s="59">
        <v>5.27</v>
      </c>
      <c r="F28" s="48"/>
      <c r="G28" s="48"/>
      <c r="H28" s="48"/>
      <c r="I28" s="64"/>
      <c r="J28" s="34"/>
      <c r="K28" s="48"/>
      <c r="L28" s="48"/>
      <c r="M28" s="48"/>
      <c r="N28" s="34"/>
      <c r="O28" s="51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>
      <c r="A29" s="48"/>
      <c r="B29" s="33" t="s">
        <v>68</v>
      </c>
      <c r="C29" s="57">
        <v>990</v>
      </c>
      <c r="D29" s="57">
        <v>2</v>
      </c>
      <c r="E29" s="59">
        <v>1.45</v>
      </c>
      <c r="F29" s="48"/>
      <c r="G29" s="48"/>
      <c r="H29" s="48"/>
      <c r="I29" s="64"/>
      <c r="J29" s="34"/>
      <c r="K29" s="48"/>
      <c r="L29" s="48"/>
      <c r="M29" s="48"/>
      <c r="N29" s="34"/>
      <c r="O29" s="51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>
      <c r="A30" s="48"/>
      <c r="B30" s="33" t="s">
        <v>69</v>
      </c>
      <c r="C30" s="57">
        <v>477</v>
      </c>
      <c r="D30" s="57">
        <v>2</v>
      </c>
      <c r="E30" s="59">
        <v>0.7</v>
      </c>
      <c r="F30" s="48"/>
      <c r="G30" s="48"/>
      <c r="H30" s="48"/>
      <c r="I30" s="64"/>
      <c r="J30" s="34"/>
      <c r="K30" s="48"/>
      <c r="L30" s="48"/>
      <c r="M30" s="48"/>
      <c r="N30" s="34"/>
      <c r="O30" s="51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 customHeight="1">
      <c r="A31" s="48"/>
      <c r="B31" s="33" t="s">
        <v>70</v>
      </c>
      <c r="C31" s="57">
        <v>247</v>
      </c>
      <c r="D31" s="57">
        <v>2</v>
      </c>
      <c r="E31" s="59">
        <v>0.36</v>
      </c>
      <c r="F31" s="48"/>
      <c r="G31" s="48"/>
      <c r="H31" s="48"/>
      <c r="I31" s="64"/>
      <c r="J31" s="34"/>
      <c r="K31" s="48"/>
      <c r="L31" s="48"/>
      <c r="M31" s="48"/>
      <c r="N31" s="34"/>
      <c r="O31" s="51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5.75" customHeight="1">
      <c r="A32" s="48"/>
      <c r="B32" s="33" t="s">
        <v>71</v>
      </c>
      <c r="C32" s="57">
        <v>206</v>
      </c>
      <c r="D32" s="57">
        <v>2</v>
      </c>
      <c r="E32" s="59">
        <v>0.3</v>
      </c>
      <c r="F32" s="48"/>
      <c r="G32" s="48"/>
      <c r="H32" s="48"/>
      <c r="I32" s="64"/>
      <c r="J32" s="34"/>
      <c r="K32" s="48"/>
      <c r="L32" s="48"/>
      <c r="M32" s="48"/>
      <c r="N32" s="34"/>
      <c r="O32" s="51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5.75" customHeight="1">
      <c r="A33" s="48"/>
      <c r="B33" s="33" t="s">
        <v>72</v>
      </c>
      <c r="C33" s="57">
        <v>166</v>
      </c>
      <c r="D33" s="57">
        <v>2</v>
      </c>
      <c r="E33" s="59">
        <v>0.24</v>
      </c>
      <c r="F33" s="48"/>
      <c r="G33" s="48"/>
      <c r="H33" s="48"/>
      <c r="I33" s="64"/>
      <c r="J33" s="34"/>
      <c r="K33" s="48"/>
      <c r="L33" s="48"/>
      <c r="M33" s="48"/>
      <c r="N33" s="34"/>
      <c r="O33" s="51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>
      <c r="A34" s="48"/>
      <c r="B34" s="33" t="s">
        <v>73</v>
      </c>
      <c r="C34" s="57">
        <v>2</v>
      </c>
      <c r="D34" s="57">
        <v>2</v>
      </c>
      <c r="E34" s="59">
        <v>0</v>
      </c>
      <c r="F34" s="48"/>
      <c r="G34" s="48"/>
      <c r="H34" s="48"/>
      <c r="I34" s="64"/>
      <c r="J34" s="34"/>
      <c r="K34" s="48"/>
      <c r="L34" s="48"/>
      <c r="M34" s="48"/>
      <c r="N34" s="34"/>
      <c r="O34" s="51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>
      <c r="A35" s="48"/>
      <c r="B35" s="33" t="s">
        <v>74</v>
      </c>
      <c r="C35" s="57">
        <v>1</v>
      </c>
      <c r="D35" s="57">
        <v>2</v>
      </c>
      <c r="E35" s="59">
        <v>0</v>
      </c>
      <c r="F35" s="48"/>
      <c r="G35" s="48"/>
      <c r="H35" s="48"/>
      <c r="I35" s="64"/>
      <c r="J35" s="34"/>
      <c r="K35" s="48"/>
      <c r="L35" s="48"/>
      <c r="M35" s="48"/>
      <c r="N35" s="34"/>
      <c r="O35" s="51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>
      <c r="A36" s="48"/>
      <c r="B36" s="33" t="s">
        <v>75</v>
      </c>
      <c r="C36" s="57">
        <v>71</v>
      </c>
      <c r="D36" s="57">
        <v>3</v>
      </c>
      <c r="E36" s="59">
        <v>0.1</v>
      </c>
      <c r="F36" s="48"/>
      <c r="G36" s="48"/>
      <c r="H36" s="48"/>
      <c r="I36" s="64"/>
      <c r="J36" s="34"/>
      <c r="K36" s="48"/>
      <c r="L36" s="48"/>
      <c r="M36" s="48"/>
      <c r="N36" s="34"/>
      <c r="O36" s="51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>
      <c r="A37" s="48"/>
      <c r="B37" s="33" t="s">
        <v>76</v>
      </c>
      <c r="C37" s="57">
        <v>54</v>
      </c>
      <c r="D37" s="57">
        <v>3</v>
      </c>
      <c r="E37" s="59">
        <v>0.08</v>
      </c>
      <c r="F37" s="48"/>
      <c r="G37" s="48"/>
      <c r="H37" s="48"/>
      <c r="I37" s="64"/>
      <c r="J37" s="34"/>
      <c r="K37" s="48"/>
      <c r="L37" s="48"/>
      <c r="M37" s="48"/>
      <c r="N37" s="34"/>
      <c r="O37" s="51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>
      <c r="A38" s="48"/>
      <c r="B38" s="33" t="s">
        <v>77</v>
      </c>
      <c r="C38" s="57">
        <v>24</v>
      </c>
      <c r="D38" s="57">
        <v>3</v>
      </c>
      <c r="E38" s="59">
        <v>0.04</v>
      </c>
      <c r="F38" s="48"/>
      <c r="G38" s="48"/>
      <c r="H38" s="48"/>
      <c r="I38" s="64"/>
      <c r="J38" s="34"/>
      <c r="K38" s="48"/>
      <c r="L38" s="48"/>
      <c r="M38" s="48"/>
      <c r="N38" s="34"/>
      <c r="O38" s="51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>
      <c r="A39" s="48"/>
      <c r="B39" s="33" t="s">
        <v>78</v>
      </c>
      <c r="C39" s="57">
        <v>8</v>
      </c>
      <c r="D39" s="57">
        <v>3</v>
      </c>
      <c r="E39" s="59">
        <v>0.01</v>
      </c>
      <c r="F39" s="48"/>
      <c r="G39" s="48"/>
      <c r="H39" s="48"/>
      <c r="I39" s="64"/>
      <c r="J39" s="34"/>
      <c r="K39" s="48"/>
      <c r="L39" s="48"/>
      <c r="M39" s="48"/>
      <c r="N39" s="34"/>
      <c r="O39" s="51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>
      <c r="A40" s="48"/>
      <c r="B40" s="33" t="s">
        <v>79</v>
      </c>
      <c r="C40" s="57">
        <v>4</v>
      </c>
      <c r="D40" s="57">
        <v>4</v>
      </c>
      <c r="E40" s="59">
        <v>0.01</v>
      </c>
      <c r="F40" s="48"/>
      <c r="G40" s="48"/>
      <c r="H40" s="48"/>
      <c r="I40" s="64"/>
      <c r="J40" s="34"/>
      <c r="K40" s="48"/>
      <c r="L40" s="48"/>
      <c r="M40" s="48"/>
      <c r="N40" s="34"/>
      <c r="O40" s="51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>
      <c r="A41" s="48"/>
      <c r="B41" s="33" t="s">
        <v>80</v>
      </c>
      <c r="C41" s="57">
        <v>2</v>
      </c>
      <c r="D41" s="57">
        <v>5</v>
      </c>
      <c r="E41" s="59">
        <v>0</v>
      </c>
      <c r="F41" s="48"/>
      <c r="G41" s="48"/>
      <c r="H41" s="48"/>
      <c r="I41" s="64"/>
      <c r="J41" s="34"/>
      <c r="K41" s="48"/>
      <c r="L41" s="48"/>
      <c r="M41" s="48"/>
      <c r="N41" s="34"/>
      <c r="O41" s="51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>
      <c r="A42" s="48"/>
      <c r="B42" s="61" t="s">
        <v>81</v>
      </c>
      <c r="C42" s="53">
        <v>68301</v>
      </c>
      <c r="D42" s="57"/>
      <c r="E42" s="68"/>
      <c r="F42" s="48"/>
      <c r="G42" s="48"/>
      <c r="H42" s="48"/>
      <c r="I42" s="64"/>
      <c r="J42" s="34"/>
      <c r="K42" s="48"/>
      <c r="L42" s="48"/>
      <c r="M42" s="48"/>
      <c r="N42" s="34"/>
      <c r="O42" s="51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>
      <c r="A43" s="33"/>
      <c r="B43" s="33"/>
      <c r="C43" s="57"/>
      <c r="D43" s="57"/>
      <c r="E43" s="68"/>
      <c r="F43" s="48"/>
      <c r="G43" s="48"/>
      <c r="H43" s="48"/>
      <c r="I43" s="64"/>
      <c r="J43" s="34"/>
      <c r="K43" s="48"/>
      <c r="L43" s="48"/>
      <c r="M43" s="48"/>
      <c r="N43" s="34"/>
      <c r="O43" s="51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>
      <c r="A44" s="33"/>
      <c r="B44" s="33"/>
      <c r="C44" s="57"/>
      <c r="D44" s="57"/>
      <c r="E44" s="68"/>
      <c r="F44" s="48"/>
      <c r="G44" s="48"/>
      <c r="H44" s="48"/>
      <c r="I44" s="64"/>
      <c r="J44" s="34"/>
      <c r="K44" s="48"/>
      <c r="L44" s="48"/>
      <c r="M44" s="48"/>
      <c r="N44" s="34"/>
      <c r="O44" s="51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>
      <c r="A45" s="33"/>
      <c r="B45" s="33"/>
      <c r="C45" s="49"/>
      <c r="D45" s="57"/>
      <c r="E45" s="34"/>
      <c r="F45" s="48"/>
      <c r="G45" s="48"/>
      <c r="H45" s="48"/>
      <c r="I45" s="64"/>
      <c r="J45" s="34"/>
      <c r="K45" s="48"/>
      <c r="L45" s="48"/>
      <c r="M45" s="48"/>
      <c r="N45" s="34"/>
      <c r="O45" s="51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>
      <c r="A46" s="33"/>
      <c r="B46" s="3" t="s">
        <v>82</v>
      </c>
      <c r="C46" s="54"/>
      <c r="D46" s="54"/>
      <c r="E46" s="54"/>
      <c r="F46" s="48"/>
      <c r="G46" s="3" t="s">
        <v>83</v>
      </c>
      <c r="H46" s="48"/>
      <c r="I46" s="64"/>
      <c r="J46" s="34"/>
      <c r="K46" s="48"/>
      <c r="L46" s="3" t="s">
        <v>84</v>
      </c>
      <c r="M46" s="48"/>
      <c r="N46" s="34"/>
      <c r="O46" s="51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 customHeight="1">
      <c r="A47" s="69"/>
      <c r="B47" s="70" t="s">
        <v>85</v>
      </c>
      <c r="C47" s="70" t="s">
        <v>86</v>
      </c>
      <c r="D47" s="70" t="s">
        <v>49</v>
      </c>
      <c r="E47" s="54" t="s">
        <v>50</v>
      </c>
      <c r="F47" s="48"/>
      <c r="G47" s="54" t="s">
        <v>85</v>
      </c>
      <c r="H47" s="53" t="s">
        <v>86</v>
      </c>
      <c r="I47" s="71" t="s">
        <v>49</v>
      </c>
      <c r="J47" s="54" t="s">
        <v>50</v>
      </c>
      <c r="K47" s="48"/>
      <c r="L47" s="54" t="s">
        <v>87</v>
      </c>
      <c r="M47" s="54" t="s">
        <v>0</v>
      </c>
      <c r="N47" s="54" t="s">
        <v>49</v>
      </c>
      <c r="O47" s="72" t="s">
        <v>50</v>
      </c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>
      <c r="A48" s="73"/>
      <c r="B48" s="29" t="s">
        <v>88</v>
      </c>
      <c r="C48" s="29" t="s">
        <v>89</v>
      </c>
      <c r="D48" s="29">
        <v>685</v>
      </c>
      <c r="E48" s="74">
        <f t="shared" ref="E48:E302" si="3">D48/68301</f>
        <v>1.0029135737397695E-2</v>
      </c>
      <c r="F48" s="48"/>
      <c r="G48" s="33" t="s">
        <v>7</v>
      </c>
      <c r="H48" s="75" t="s">
        <v>90</v>
      </c>
      <c r="I48" s="76">
        <v>10509</v>
      </c>
      <c r="J48" s="74">
        <f t="shared" ref="J48:J126" si="4">I48/68301</f>
        <v>0.15386304739315676</v>
      </c>
      <c r="K48" s="48"/>
      <c r="L48" s="33" t="s">
        <v>5</v>
      </c>
      <c r="M48" s="4" t="s">
        <v>4</v>
      </c>
      <c r="N48" s="76">
        <v>3392</v>
      </c>
      <c r="O48" s="51">
        <f t="shared" ref="O48:O79" si="5">N48/68301</f>
        <v>4.9662523242705085E-2</v>
      </c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>
      <c r="A49" s="73"/>
      <c r="B49" s="29" t="s">
        <v>88</v>
      </c>
      <c r="C49" s="29" t="s">
        <v>91</v>
      </c>
      <c r="D49" s="29">
        <v>472</v>
      </c>
      <c r="E49" s="74">
        <f t="shared" si="3"/>
        <v>6.9105869606594338E-3</v>
      </c>
      <c r="F49" s="48"/>
      <c r="G49" s="33" t="s">
        <v>7</v>
      </c>
      <c r="H49" s="75" t="s">
        <v>92</v>
      </c>
      <c r="I49" s="76">
        <v>7299</v>
      </c>
      <c r="J49" s="74">
        <f t="shared" si="4"/>
        <v>0.10686519963104493</v>
      </c>
      <c r="K49" s="48"/>
      <c r="L49" s="33" t="s">
        <v>5</v>
      </c>
      <c r="M49" s="4" t="s">
        <v>93</v>
      </c>
      <c r="N49" s="76">
        <v>1374</v>
      </c>
      <c r="O49" s="51">
        <f t="shared" si="5"/>
        <v>2.0116835771072167E-2</v>
      </c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>
      <c r="A50" s="73"/>
      <c r="B50" s="29" t="s">
        <v>88</v>
      </c>
      <c r="C50" s="29" t="s">
        <v>94</v>
      </c>
      <c r="D50" s="29">
        <v>457</v>
      </c>
      <c r="E50" s="74">
        <f t="shared" si="3"/>
        <v>6.6909708496215286E-3</v>
      </c>
      <c r="F50" s="48"/>
      <c r="G50" s="33" t="s">
        <v>7</v>
      </c>
      <c r="H50" s="75" t="s">
        <v>6</v>
      </c>
      <c r="I50" s="76">
        <v>6573</v>
      </c>
      <c r="J50" s="74">
        <f t="shared" si="4"/>
        <v>9.6235779856810297E-2</v>
      </c>
      <c r="K50" s="48"/>
      <c r="L50" s="33" t="s">
        <v>5</v>
      </c>
      <c r="M50" s="4" t="s">
        <v>95</v>
      </c>
      <c r="N50" s="76">
        <v>434</v>
      </c>
      <c r="O50" s="51">
        <f t="shared" si="5"/>
        <v>6.3542261460300727E-3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>
      <c r="A51" s="73"/>
      <c r="B51" s="29" t="s">
        <v>88</v>
      </c>
      <c r="C51" s="29" t="s">
        <v>96</v>
      </c>
      <c r="D51" s="29">
        <v>301</v>
      </c>
      <c r="E51" s="74">
        <f t="shared" si="3"/>
        <v>4.4069632948273083E-3</v>
      </c>
      <c r="F51" s="48"/>
      <c r="G51" s="33" t="s">
        <v>7</v>
      </c>
      <c r="H51" s="75" t="s">
        <v>97</v>
      </c>
      <c r="I51" s="76">
        <v>6209</v>
      </c>
      <c r="J51" s="74">
        <f t="shared" si="4"/>
        <v>9.0906428895623781E-2</v>
      </c>
      <c r="K51" s="48"/>
      <c r="L51" s="33" t="s">
        <v>5</v>
      </c>
      <c r="M51" s="4" t="s">
        <v>98</v>
      </c>
      <c r="N51" s="76">
        <v>205</v>
      </c>
      <c r="O51" s="51">
        <f t="shared" si="5"/>
        <v>3.0014201841847116E-3</v>
      </c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>
      <c r="A52" s="73"/>
      <c r="B52" s="29" t="s">
        <v>88</v>
      </c>
      <c r="C52" s="29" t="s">
        <v>99</v>
      </c>
      <c r="D52" s="29">
        <v>260</v>
      </c>
      <c r="E52" s="74">
        <f t="shared" si="3"/>
        <v>3.8066792579903664E-3</v>
      </c>
      <c r="F52" s="48"/>
      <c r="G52" s="33" t="s">
        <v>7</v>
      </c>
      <c r="H52" s="75" t="s">
        <v>100</v>
      </c>
      <c r="I52" s="76">
        <v>2742</v>
      </c>
      <c r="J52" s="74">
        <f t="shared" si="4"/>
        <v>4.0145825097729168E-2</v>
      </c>
      <c r="K52" s="48"/>
      <c r="L52" s="33" t="s">
        <v>5</v>
      </c>
      <c r="M52" s="4" t="s">
        <v>101</v>
      </c>
      <c r="N52" s="76">
        <v>133</v>
      </c>
      <c r="O52" s="51">
        <f t="shared" si="5"/>
        <v>1.9472628512027643E-3</v>
      </c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>
      <c r="A53" s="73"/>
      <c r="B53" s="29" t="s">
        <v>88</v>
      </c>
      <c r="C53" s="29" t="s">
        <v>102</v>
      </c>
      <c r="D53" s="29">
        <v>252</v>
      </c>
      <c r="E53" s="74">
        <f t="shared" si="3"/>
        <v>3.6895506654368165E-3</v>
      </c>
      <c r="F53" s="48"/>
      <c r="G53" s="33" t="s">
        <v>7</v>
      </c>
      <c r="H53" s="75" t="s">
        <v>103</v>
      </c>
      <c r="I53" s="76">
        <v>104</v>
      </c>
      <c r="J53" s="74">
        <f t="shared" si="4"/>
        <v>1.5226717031961465E-3</v>
      </c>
      <c r="K53" s="48"/>
      <c r="L53" s="33" t="s">
        <v>5</v>
      </c>
      <c r="M53" s="4" t="s">
        <v>104</v>
      </c>
      <c r="N53" s="76">
        <v>95</v>
      </c>
      <c r="O53" s="51">
        <f t="shared" si="5"/>
        <v>1.390902036573403E-3</v>
      </c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>
      <c r="A54" s="73"/>
      <c r="B54" s="29" t="s">
        <v>88</v>
      </c>
      <c r="C54" s="29" t="s">
        <v>105</v>
      </c>
      <c r="D54" s="29">
        <v>250</v>
      </c>
      <c r="E54" s="74">
        <f t="shared" si="3"/>
        <v>3.6602685172984289E-3</v>
      </c>
      <c r="F54" s="48"/>
      <c r="G54" s="33" t="s">
        <v>7</v>
      </c>
      <c r="H54" s="4" t="s">
        <v>106</v>
      </c>
      <c r="I54" s="76">
        <v>28</v>
      </c>
      <c r="J54" s="74">
        <f t="shared" si="4"/>
        <v>4.0995007393742407E-4</v>
      </c>
      <c r="K54" s="48"/>
      <c r="L54" s="33" t="s">
        <v>5</v>
      </c>
      <c r="M54" s="4" t="s">
        <v>107</v>
      </c>
      <c r="N54" s="76">
        <v>27</v>
      </c>
      <c r="O54" s="51">
        <f t="shared" si="5"/>
        <v>3.9530899986823034E-4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>
      <c r="A55" s="73"/>
      <c r="B55" s="29" t="s">
        <v>88</v>
      </c>
      <c r="C55" s="29" t="s">
        <v>108</v>
      </c>
      <c r="D55" s="29">
        <v>192</v>
      </c>
      <c r="E55" s="74">
        <f t="shared" si="3"/>
        <v>2.8110862212851937E-3</v>
      </c>
      <c r="F55" s="48"/>
      <c r="G55" s="33" t="s">
        <v>7</v>
      </c>
      <c r="H55" s="4" t="s">
        <v>109</v>
      </c>
      <c r="I55" s="76">
        <v>27</v>
      </c>
      <c r="J55" s="74">
        <f t="shared" si="4"/>
        <v>3.9530899986823034E-4</v>
      </c>
      <c r="K55" s="48"/>
      <c r="L55" s="33" t="s">
        <v>5</v>
      </c>
      <c r="M55" s="4" t="s">
        <v>110</v>
      </c>
      <c r="N55" s="76">
        <v>12</v>
      </c>
      <c r="O55" s="51">
        <f t="shared" si="5"/>
        <v>1.7569288883032461E-4</v>
      </c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>
      <c r="A56" s="73"/>
      <c r="B56" s="29" t="s">
        <v>88</v>
      </c>
      <c r="C56" s="29" t="s">
        <v>111</v>
      </c>
      <c r="D56" s="29">
        <v>170</v>
      </c>
      <c r="E56" s="74">
        <f t="shared" si="3"/>
        <v>2.4889825917629319E-3</v>
      </c>
      <c r="F56" s="48"/>
      <c r="G56" s="33" t="s">
        <v>7</v>
      </c>
      <c r="H56" s="4" t="s">
        <v>112</v>
      </c>
      <c r="I56" s="76">
        <v>24</v>
      </c>
      <c r="J56" s="74">
        <f t="shared" si="4"/>
        <v>3.5138577766064921E-4</v>
      </c>
      <c r="K56" s="48"/>
      <c r="L56" s="33" t="s">
        <v>5</v>
      </c>
      <c r="M56" s="4" t="s">
        <v>113</v>
      </c>
      <c r="N56" s="76">
        <v>8</v>
      </c>
      <c r="O56" s="51">
        <f t="shared" si="5"/>
        <v>1.1712859255354973E-4</v>
      </c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>
      <c r="A57" s="73"/>
      <c r="B57" s="29" t="s">
        <v>88</v>
      </c>
      <c r="C57" s="29" t="s">
        <v>114</v>
      </c>
      <c r="D57" s="29">
        <v>77</v>
      </c>
      <c r="E57" s="74">
        <f t="shared" si="3"/>
        <v>1.1273627033279161E-3</v>
      </c>
      <c r="F57" s="48"/>
      <c r="G57" s="33" t="s">
        <v>7</v>
      </c>
      <c r="H57" s="4" t="s">
        <v>115</v>
      </c>
      <c r="I57" s="76">
        <v>23</v>
      </c>
      <c r="J57" s="74">
        <f t="shared" si="4"/>
        <v>3.3674470359145548E-4</v>
      </c>
      <c r="K57" s="48"/>
      <c r="L57" s="61" t="s">
        <v>7</v>
      </c>
      <c r="M57" s="75" t="s">
        <v>90</v>
      </c>
      <c r="N57" s="77">
        <v>10509</v>
      </c>
      <c r="O57" s="78">
        <f t="shared" si="5"/>
        <v>0.15386304739315676</v>
      </c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>
      <c r="A58" s="73"/>
      <c r="B58" s="29" t="s">
        <v>88</v>
      </c>
      <c r="C58" s="29" t="s">
        <v>116</v>
      </c>
      <c r="D58" s="29">
        <v>72</v>
      </c>
      <c r="E58" s="74">
        <f t="shared" si="3"/>
        <v>1.0541573329819476E-3</v>
      </c>
      <c r="F58" s="48"/>
      <c r="G58" s="33" t="s">
        <v>7</v>
      </c>
      <c r="H58" s="4" t="s">
        <v>117</v>
      </c>
      <c r="I58" s="76">
        <v>19</v>
      </c>
      <c r="J58" s="74">
        <f t="shared" si="4"/>
        <v>2.7818040731468062E-4</v>
      </c>
      <c r="K58" s="48"/>
      <c r="L58" s="61" t="s">
        <v>7</v>
      </c>
      <c r="M58" s="75" t="s">
        <v>92</v>
      </c>
      <c r="N58" s="77">
        <v>7299</v>
      </c>
      <c r="O58" s="78">
        <f t="shared" si="5"/>
        <v>0.10686519963104493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73"/>
      <c r="B59" s="29" t="s">
        <v>88</v>
      </c>
      <c r="C59" s="29" t="s">
        <v>118</v>
      </c>
      <c r="D59" s="29">
        <v>61</v>
      </c>
      <c r="E59" s="74">
        <f t="shared" si="3"/>
        <v>8.9310551822081668E-4</v>
      </c>
      <c r="F59" s="48"/>
      <c r="G59" s="33" t="s">
        <v>7</v>
      </c>
      <c r="H59" s="4" t="s">
        <v>119</v>
      </c>
      <c r="I59" s="76">
        <v>14</v>
      </c>
      <c r="J59" s="74">
        <f t="shared" si="4"/>
        <v>2.0497503696871204E-4</v>
      </c>
      <c r="K59" s="48"/>
      <c r="L59" s="61" t="s">
        <v>7</v>
      </c>
      <c r="M59" s="75" t="s">
        <v>6</v>
      </c>
      <c r="N59" s="77">
        <v>6573</v>
      </c>
      <c r="O59" s="78">
        <f t="shared" si="5"/>
        <v>9.6235779856810297E-2</v>
      </c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>
      <c r="A60" s="73"/>
      <c r="B60" s="29" t="s">
        <v>88</v>
      </c>
      <c r="C60" s="29" t="s">
        <v>120</v>
      </c>
      <c r="D60" s="29">
        <v>60</v>
      </c>
      <c r="E60" s="74">
        <f t="shared" si="3"/>
        <v>8.7846444415162295E-4</v>
      </c>
      <c r="F60" s="48"/>
      <c r="G60" s="33" t="s">
        <v>7</v>
      </c>
      <c r="H60" s="4" t="s">
        <v>121</v>
      </c>
      <c r="I60" s="76">
        <v>12</v>
      </c>
      <c r="J60" s="74">
        <f t="shared" si="4"/>
        <v>1.7569288883032461E-4</v>
      </c>
      <c r="K60" s="48"/>
      <c r="L60" s="61" t="s">
        <v>7</v>
      </c>
      <c r="M60" s="75" t="s">
        <v>97</v>
      </c>
      <c r="N60" s="77">
        <v>6209</v>
      </c>
      <c r="O60" s="78">
        <f t="shared" si="5"/>
        <v>9.0906428895623781E-2</v>
      </c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>
      <c r="A61" s="73"/>
      <c r="B61" s="29" t="s">
        <v>88</v>
      </c>
      <c r="C61" s="29" t="s">
        <v>122</v>
      </c>
      <c r="D61" s="29">
        <v>44</v>
      </c>
      <c r="E61" s="74">
        <f t="shared" si="3"/>
        <v>6.4420725904452351E-4</v>
      </c>
      <c r="F61" s="48"/>
      <c r="G61" s="33" t="s">
        <v>7</v>
      </c>
      <c r="H61" s="4" t="s">
        <v>123</v>
      </c>
      <c r="I61" s="76">
        <v>12</v>
      </c>
      <c r="J61" s="74">
        <f t="shared" si="4"/>
        <v>1.7569288883032461E-4</v>
      </c>
      <c r="K61" s="48"/>
      <c r="L61" s="61" t="s">
        <v>7</v>
      </c>
      <c r="M61" s="75" t="s">
        <v>100</v>
      </c>
      <c r="N61" s="77">
        <v>2742</v>
      </c>
      <c r="O61" s="78">
        <f t="shared" si="5"/>
        <v>4.0145825097729168E-2</v>
      </c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>
      <c r="A62" s="73"/>
      <c r="B62" s="29" t="s">
        <v>88</v>
      </c>
      <c r="C62" s="29" t="s">
        <v>124</v>
      </c>
      <c r="D62" s="29">
        <v>30</v>
      </c>
      <c r="E62" s="74">
        <f t="shared" si="3"/>
        <v>4.3923222207581147E-4</v>
      </c>
      <c r="F62" s="48"/>
      <c r="G62" s="33" t="s">
        <v>7</v>
      </c>
      <c r="H62" s="4" t="s">
        <v>125</v>
      </c>
      <c r="I62" s="76">
        <v>10</v>
      </c>
      <c r="J62" s="74">
        <f t="shared" si="4"/>
        <v>1.4641074069193715E-4</v>
      </c>
      <c r="K62" s="48"/>
      <c r="L62" s="61" t="s">
        <v>7</v>
      </c>
      <c r="M62" s="75" t="s">
        <v>103</v>
      </c>
      <c r="N62" s="77">
        <v>104</v>
      </c>
      <c r="O62" s="78">
        <f t="shared" si="5"/>
        <v>1.5226717031961465E-3</v>
      </c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>
      <c r="A63" s="73"/>
      <c r="B63" s="29" t="s">
        <v>88</v>
      </c>
      <c r="C63" s="29" t="s">
        <v>126</v>
      </c>
      <c r="D63" s="29">
        <v>28</v>
      </c>
      <c r="E63" s="74">
        <f t="shared" si="3"/>
        <v>4.0995007393742407E-4</v>
      </c>
      <c r="F63" s="48"/>
      <c r="G63" s="33" t="s">
        <v>7</v>
      </c>
      <c r="H63" s="4" t="s">
        <v>127</v>
      </c>
      <c r="I63" s="76">
        <v>8</v>
      </c>
      <c r="J63" s="74">
        <f t="shared" si="4"/>
        <v>1.1712859255354973E-4</v>
      </c>
      <c r="K63" s="48"/>
      <c r="L63" s="61" t="s">
        <v>54</v>
      </c>
      <c r="M63" s="75" t="s">
        <v>128</v>
      </c>
      <c r="N63" s="77">
        <v>4135</v>
      </c>
      <c r="O63" s="78">
        <f t="shared" si="5"/>
        <v>6.0540841276116017E-2</v>
      </c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>
      <c r="A64" s="73"/>
      <c r="B64" s="29" t="s">
        <v>88</v>
      </c>
      <c r="C64" s="29" t="s">
        <v>129</v>
      </c>
      <c r="D64" s="29">
        <v>28</v>
      </c>
      <c r="E64" s="74">
        <f t="shared" si="3"/>
        <v>4.0995007393742407E-4</v>
      </c>
      <c r="F64" s="48"/>
      <c r="G64" s="33" t="s">
        <v>7</v>
      </c>
      <c r="H64" s="4" t="s">
        <v>130</v>
      </c>
      <c r="I64" s="76">
        <v>2</v>
      </c>
      <c r="J64" s="74">
        <f t="shared" si="4"/>
        <v>2.9282148138387433E-5</v>
      </c>
      <c r="K64" s="48"/>
      <c r="L64" s="61" t="s">
        <v>54</v>
      </c>
      <c r="M64" s="75" t="s">
        <v>131</v>
      </c>
      <c r="N64" s="77">
        <v>3599</v>
      </c>
      <c r="O64" s="78">
        <f t="shared" si="5"/>
        <v>5.2693225575028181E-2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>
      <c r="A65" s="73"/>
      <c r="B65" s="29" t="s">
        <v>88</v>
      </c>
      <c r="C65" s="29" t="s">
        <v>132</v>
      </c>
      <c r="D65" s="29">
        <v>22</v>
      </c>
      <c r="E65" s="74">
        <f t="shared" si="3"/>
        <v>3.2210362952226175E-4</v>
      </c>
      <c r="F65" s="48"/>
      <c r="G65" s="33" t="s">
        <v>7</v>
      </c>
      <c r="H65" s="4" t="s">
        <v>133</v>
      </c>
      <c r="I65" s="76">
        <v>2</v>
      </c>
      <c r="J65" s="74">
        <f t="shared" si="4"/>
        <v>2.9282148138387433E-5</v>
      </c>
      <c r="K65" s="48"/>
      <c r="L65" s="61" t="s">
        <v>54</v>
      </c>
      <c r="M65" s="75" t="s">
        <v>134</v>
      </c>
      <c r="N65" s="77">
        <v>263</v>
      </c>
      <c r="O65" s="78">
        <f t="shared" si="5"/>
        <v>3.8506024801979472E-3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>
      <c r="A66" s="73"/>
      <c r="B66" s="29" t="s">
        <v>88</v>
      </c>
      <c r="C66" s="29" t="s">
        <v>135</v>
      </c>
      <c r="D66" s="29">
        <v>21</v>
      </c>
      <c r="E66" s="74">
        <f t="shared" si="3"/>
        <v>3.0746255545306803E-4</v>
      </c>
      <c r="F66" s="48"/>
      <c r="G66" s="33" t="s">
        <v>7</v>
      </c>
      <c r="H66" s="4" t="s">
        <v>136</v>
      </c>
      <c r="I66" s="76">
        <v>1</v>
      </c>
      <c r="J66" s="74">
        <f t="shared" si="4"/>
        <v>1.4641074069193717E-5</v>
      </c>
      <c r="K66" s="48"/>
      <c r="L66" s="61" t="s">
        <v>54</v>
      </c>
      <c r="M66" s="75" t="s">
        <v>137</v>
      </c>
      <c r="N66" s="77">
        <v>12</v>
      </c>
      <c r="O66" s="78">
        <f t="shared" si="5"/>
        <v>1.7569288883032461E-4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>
      <c r="A67" s="73"/>
      <c r="B67" s="29" t="s">
        <v>88</v>
      </c>
      <c r="C67" s="29" t="s">
        <v>138</v>
      </c>
      <c r="D67" s="29">
        <v>9</v>
      </c>
      <c r="E67" s="74">
        <f t="shared" si="3"/>
        <v>1.3176966662274345E-4</v>
      </c>
      <c r="F67" s="48"/>
      <c r="G67" s="33" t="s">
        <v>7</v>
      </c>
      <c r="H67" s="4" t="s">
        <v>139</v>
      </c>
      <c r="I67" s="76">
        <v>1</v>
      </c>
      <c r="J67" s="74">
        <f t="shared" si="4"/>
        <v>1.4641074069193717E-5</v>
      </c>
      <c r="K67" s="48"/>
      <c r="L67" s="33" t="s">
        <v>52</v>
      </c>
      <c r="M67" s="4" t="s">
        <v>140</v>
      </c>
      <c r="N67" s="76">
        <v>26</v>
      </c>
      <c r="O67" s="51">
        <f t="shared" si="5"/>
        <v>3.8066792579903661E-4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>
      <c r="A68" s="73"/>
      <c r="B68" s="29" t="s">
        <v>88</v>
      </c>
      <c r="C68" s="29" t="s">
        <v>141</v>
      </c>
      <c r="D68" s="29">
        <v>8</v>
      </c>
      <c r="E68" s="74">
        <f t="shared" si="3"/>
        <v>1.1712859255354973E-4</v>
      </c>
      <c r="F68" s="48"/>
      <c r="G68" s="33" t="s">
        <v>3</v>
      </c>
      <c r="H68" s="75" t="s">
        <v>2</v>
      </c>
      <c r="I68" s="76">
        <v>6496</v>
      </c>
      <c r="J68" s="74">
        <f t="shared" si="4"/>
        <v>9.510841715348238E-2</v>
      </c>
      <c r="K68" s="48"/>
      <c r="L68" s="33" t="s">
        <v>52</v>
      </c>
      <c r="M68" s="4" t="s">
        <v>142</v>
      </c>
      <c r="N68" s="76">
        <v>17</v>
      </c>
      <c r="O68" s="51">
        <f t="shared" si="5"/>
        <v>2.4889825917629317E-4</v>
      </c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>
      <c r="A69" s="73"/>
      <c r="B69" s="29" t="s">
        <v>88</v>
      </c>
      <c r="C69" s="29" t="s">
        <v>143</v>
      </c>
      <c r="D69" s="29">
        <v>7</v>
      </c>
      <c r="E69" s="74">
        <f t="shared" si="3"/>
        <v>1.0248751848435602E-4</v>
      </c>
      <c r="F69" s="48"/>
      <c r="G69" s="33" t="s">
        <v>3</v>
      </c>
      <c r="H69" s="75" t="s">
        <v>144</v>
      </c>
      <c r="I69" s="76">
        <v>5766</v>
      </c>
      <c r="J69" s="74">
        <f t="shared" si="4"/>
        <v>8.4420433082970966E-2</v>
      </c>
      <c r="K69" s="48"/>
      <c r="L69" s="33" t="s">
        <v>52</v>
      </c>
      <c r="M69" s="4" t="s">
        <v>145</v>
      </c>
      <c r="N69" s="76">
        <v>17</v>
      </c>
      <c r="O69" s="51">
        <f t="shared" si="5"/>
        <v>2.4889825917629317E-4</v>
      </c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>
      <c r="A70" s="73"/>
      <c r="B70" s="29" t="s">
        <v>88</v>
      </c>
      <c r="C70" s="29" t="s">
        <v>146</v>
      </c>
      <c r="D70" s="29">
        <v>7</v>
      </c>
      <c r="E70" s="74">
        <f t="shared" si="3"/>
        <v>1.0248751848435602E-4</v>
      </c>
      <c r="F70" s="48"/>
      <c r="G70" s="33" t="s">
        <v>3</v>
      </c>
      <c r="H70" s="75" t="s">
        <v>147</v>
      </c>
      <c r="I70" s="76">
        <v>1792</v>
      </c>
      <c r="J70" s="74">
        <f t="shared" si="4"/>
        <v>2.6236804731995141E-2</v>
      </c>
      <c r="K70" s="48"/>
      <c r="L70" s="33" t="s">
        <v>3</v>
      </c>
      <c r="M70" s="4" t="s">
        <v>2</v>
      </c>
      <c r="N70" s="76">
        <v>6496</v>
      </c>
      <c r="O70" s="51">
        <f t="shared" si="5"/>
        <v>9.510841715348238E-2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>
      <c r="A71" s="73"/>
      <c r="B71" s="29" t="s">
        <v>88</v>
      </c>
      <c r="C71" s="29" t="s">
        <v>148</v>
      </c>
      <c r="D71" s="29">
        <v>6</v>
      </c>
      <c r="E71" s="74">
        <f t="shared" si="3"/>
        <v>8.7846444415162303E-5</v>
      </c>
      <c r="F71" s="48"/>
      <c r="G71" s="33" t="s">
        <v>3</v>
      </c>
      <c r="H71" s="4" t="s">
        <v>149</v>
      </c>
      <c r="I71" s="76">
        <v>291</v>
      </c>
      <c r="J71" s="74">
        <f t="shared" si="4"/>
        <v>4.2605525541353712E-3</v>
      </c>
      <c r="K71" s="48"/>
      <c r="L71" s="33" t="s">
        <v>3</v>
      </c>
      <c r="M71" s="4" t="s">
        <v>144</v>
      </c>
      <c r="N71" s="76">
        <v>5766</v>
      </c>
      <c r="O71" s="51">
        <f t="shared" si="5"/>
        <v>8.4420433082970966E-2</v>
      </c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>
      <c r="A72" s="73"/>
      <c r="B72" s="29" t="s">
        <v>88</v>
      </c>
      <c r="C72" s="29" t="s">
        <v>150</v>
      </c>
      <c r="D72" s="29">
        <v>6</v>
      </c>
      <c r="E72" s="74">
        <f t="shared" si="3"/>
        <v>8.7846444415162303E-5</v>
      </c>
      <c r="F72" s="48"/>
      <c r="G72" s="33" t="s">
        <v>3</v>
      </c>
      <c r="H72" s="75" t="s">
        <v>151</v>
      </c>
      <c r="I72" s="76">
        <v>166</v>
      </c>
      <c r="J72" s="74">
        <f t="shared" si="4"/>
        <v>2.430418295486157E-3</v>
      </c>
      <c r="K72" s="48"/>
      <c r="L72" s="33" t="s">
        <v>3</v>
      </c>
      <c r="M72" s="4" t="s">
        <v>147</v>
      </c>
      <c r="N72" s="76">
        <v>1792</v>
      </c>
      <c r="O72" s="51">
        <f t="shared" si="5"/>
        <v>2.6236804731995141E-2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>
      <c r="A73" s="73"/>
      <c r="B73" s="29" t="s">
        <v>88</v>
      </c>
      <c r="C73" s="29" t="s">
        <v>152</v>
      </c>
      <c r="D73" s="29">
        <v>5</v>
      </c>
      <c r="E73" s="74">
        <f t="shared" si="3"/>
        <v>7.3205370345968575E-5</v>
      </c>
      <c r="F73" s="48"/>
      <c r="G73" s="33" t="s">
        <v>3</v>
      </c>
      <c r="H73" s="75" t="s">
        <v>153</v>
      </c>
      <c r="I73" s="76">
        <v>152</v>
      </c>
      <c r="J73" s="74">
        <f t="shared" si="4"/>
        <v>2.225443258517445E-3</v>
      </c>
      <c r="K73" s="48"/>
      <c r="L73" s="33" t="s">
        <v>3</v>
      </c>
      <c r="M73" s="4" t="s">
        <v>151</v>
      </c>
      <c r="N73" s="76">
        <v>166</v>
      </c>
      <c r="O73" s="51">
        <f t="shared" si="5"/>
        <v>2.430418295486157E-3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>
      <c r="A74" s="73"/>
      <c r="B74" s="29" t="s">
        <v>88</v>
      </c>
      <c r="C74" s="29" t="s">
        <v>154</v>
      </c>
      <c r="D74" s="29">
        <v>4</v>
      </c>
      <c r="E74" s="74">
        <f t="shared" si="3"/>
        <v>5.8564296276774866E-5</v>
      </c>
      <c r="F74" s="48"/>
      <c r="G74" s="33" t="s">
        <v>3</v>
      </c>
      <c r="H74" s="75" t="s">
        <v>155</v>
      </c>
      <c r="I74" s="76">
        <v>102</v>
      </c>
      <c r="J74" s="74">
        <f t="shared" si="4"/>
        <v>1.493389555057759E-3</v>
      </c>
      <c r="K74" s="48"/>
      <c r="L74" s="33" t="s">
        <v>3</v>
      </c>
      <c r="M74" s="4" t="s">
        <v>153</v>
      </c>
      <c r="N74" s="76">
        <v>152</v>
      </c>
      <c r="O74" s="51">
        <f t="shared" si="5"/>
        <v>2.225443258517445E-3</v>
      </c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>
      <c r="A75" s="73"/>
      <c r="B75" s="29" t="s">
        <v>88</v>
      </c>
      <c r="C75" s="29" t="s">
        <v>156</v>
      </c>
      <c r="D75" s="29">
        <v>4</v>
      </c>
      <c r="E75" s="74">
        <f t="shared" si="3"/>
        <v>5.8564296276774866E-5</v>
      </c>
      <c r="F75" s="48"/>
      <c r="G75" s="33" t="s">
        <v>3</v>
      </c>
      <c r="H75" s="4" t="s">
        <v>157</v>
      </c>
      <c r="I75" s="76">
        <v>96</v>
      </c>
      <c r="J75" s="74">
        <f t="shared" si="4"/>
        <v>1.4055431106425968E-3</v>
      </c>
      <c r="K75" s="48"/>
      <c r="L75" s="33" t="s">
        <v>3</v>
      </c>
      <c r="M75" s="4" t="s">
        <v>155</v>
      </c>
      <c r="N75" s="76">
        <v>102</v>
      </c>
      <c r="O75" s="51">
        <f t="shared" si="5"/>
        <v>1.493389555057759E-3</v>
      </c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>
      <c r="A76" s="73"/>
      <c r="B76" s="29" t="s">
        <v>88</v>
      </c>
      <c r="C76" s="29" t="s">
        <v>158</v>
      </c>
      <c r="D76" s="29">
        <v>3</v>
      </c>
      <c r="E76" s="74">
        <f t="shared" si="3"/>
        <v>4.3923222207581151E-5</v>
      </c>
      <c r="F76" s="48"/>
      <c r="G76" s="33" t="s">
        <v>3</v>
      </c>
      <c r="H76" s="4" t="s">
        <v>159</v>
      </c>
      <c r="I76" s="76">
        <v>59</v>
      </c>
      <c r="J76" s="74">
        <f t="shared" si="4"/>
        <v>8.6382337008242922E-4</v>
      </c>
      <c r="K76" s="48"/>
      <c r="L76" s="33" t="s">
        <v>3</v>
      </c>
      <c r="M76" s="4" t="s">
        <v>160</v>
      </c>
      <c r="N76" s="76">
        <v>26</v>
      </c>
      <c r="O76" s="51">
        <f t="shared" si="5"/>
        <v>3.8066792579903661E-4</v>
      </c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>
      <c r="A77" s="73"/>
      <c r="B77" s="29" t="s">
        <v>88</v>
      </c>
      <c r="C77" s="29" t="s">
        <v>161</v>
      </c>
      <c r="D77" s="29">
        <v>3</v>
      </c>
      <c r="E77" s="74">
        <f t="shared" si="3"/>
        <v>4.3923222207581151E-5</v>
      </c>
      <c r="F77" s="48"/>
      <c r="G77" s="33" t="s">
        <v>3</v>
      </c>
      <c r="H77" s="75" t="s">
        <v>160</v>
      </c>
      <c r="I77" s="76">
        <v>26</v>
      </c>
      <c r="J77" s="74">
        <f t="shared" si="4"/>
        <v>3.8066792579903661E-4</v>
      </c>
      <c r="K77" s="48"/>
      <c r="L77" s="33" t="s">
        <v>3</v>
      </c>
      <c r="M77" s="4" t="s">
        <v>162</v>
      </c>
      <c r="N77" s="76">
        <v>19</v>
      </c>
      <c r="O77" s="51">
        <f t="shared" si="5"/>
        <v>2.7818040731468062E-4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>
      <c r="A78" s="73"/>
      <c r="B78" s="29" t="s">
        <v>88</v>
      </c>
      <c r="C78" s="29" t="s">
        <v>163</v>
      </c>
      <c r="D78" s="29">
        <v>3</v>
      </c>
      <c r="E78" s="74">
        <f t="shared" si="3"/>
        <v>4.3923222207581151E-5</v>
      </c>
      <c r="F78" s="48"/>
      <c r="G78" s="33" t="s">
        <v>3</v>
      </c>
      <c r="H78" s="75" t="s">
        <v>162</v>
      </c>
      <c r="I78" s="76">
        <v>19</v>
      </c>
      <c r="J78" s="74">
        <f t="shared" si="4"/>
        <v>2.7818040731468062E-4</v>
      </c>
      <c r="K78" s="48"/>
      <c r="L78" s="33" t="s">
        <v>3</v>
      </c>
      <c r="M78" s="4" t="s">
        <v>164</v>
      </c>
      <c r="N78" s="76">
        <v>5</v>
      </c>
      <c r="O78" s="51">
        <f t="shared" si="5"/>
        <v>7.3205370345968575E-5</v>
      </c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>
      <c r="A79" s="73"/>
      <c r="B79" s="29" t="s">
        <v>88</v>
      </c>
      <c r="C79" s="29" t="s">
        <v>165</v>
      </c>
      <c r="D79" s="29">
        <v>3</v>
      </c>
      <c r="E79" s="74">
        <f t="shared" si="3"/>
        <v>4.3923222207581151E-5</v>
      </c>
      <c r="F79" s="48"/>
      <c r="G79" s="33" t="s">
        <v>3</v>
      </c>
      <c r="H79" s="4" t="s">
        <v>166</v>
      </c>
      <c r="I79" s="76">
        <v>13</v>
      </c>
      <c r="J79" s="74">
        <f t="shared" si="4"/>
        <v>1.9033396289951831E-4</v>
      </c>
      <c r="K79" s="48"/>
      <c r="L79" s="33" t="s">
        <v>3</v>
      </c>
      <c r="M79" s="4" t="s">
        <v>167</v>
      </c>
      <c r="N79" s="76">
        <v>3</v>
      </c>
      <c r="O79" s="51">
        <f t="shared" si="5"/>
        <v>4.3923222207581151E-5</v>
      </c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>
      <c r="A80" s="73"/>
      <c r="B80" s="29" t="s">
        <v>88</v>
      </c>
      <c r="C80" s="29" t="s">
        <v>168</v>
      </c>
      <c r="D80" s="29">
        <v>3</v>
      </c>
      <c r="E80" s="74">
        <f t="shared" si="3"/>
        <v>4.3923222207581151E-5</v>
      </c>
      <c r="F80" s="48"/>
      <c r="G80" s="33" t="s">
        <v>3</v>
      </c>
      <c r="H80" s="4" t="s">
        <v>169</v>
      </c>
      <c r="I80" s="76">
        <v>11</v>
      </c>
      <c r="J80" s="74">
        <f t="shared" si="4"/>
        <v>1.6105181476113088E-4</v>
      </c>
      <c r="K80" s="48"/>
      <c r="L80" s="3"/>
      <c r="M80" s="3"/>
      <c r="N80" s="60"/>
      <c r="O80" s="7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>
      <c r="A81" s="73"/>
      <c r="B81" s="29" t="s">
        <v>88</v>
      </c>
      <c r="C81" s="29" t="s">
        <v>170</v>
      </c>
      <c r="D81" s="29">
        <v>3</v>
      </c>
      <c r="E81" s="74">
        <f t="shared" si="3"/>
        <v>4.3923222207581151E-5</v>
      </c>
      <c r="F81" s="48"/>
      <c r="G81" s="33" t="s">
        <v>3</v>
      </c>
      <c r="H81" s="4" t="s">
        <v>171</v>
      </c>
      <c r="I81" s="76">
        <v>9</v>
      </c>
      <c r="J81" s="74">
        <f t="shared" si="4"/>
        <v>1.3176966662274345E-4</v>
      </c>
      <c r="K81" s="48"/>
      <c r="L81" s="3" t="s">
        <v>81</v>
      </c>
      <c r="M81" s="3"/>
      <c r="N81" s="79">
        <f>SUM(N48:N79)</f>
        <v>61712</v>
      </c>
      <c r="O81" s="78">
        <f>N81/68301</f>
        <v>0.90352996295808263</v>
      </c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>
      <c r="A82" s="73"/>
      <c r="B82" s="29" t="s">
        <v>88</v>
      </c>
      <c r="C82" s="29" t="s">
        <v>172</v>
      </c>
      <c r="D82" s="29">
        <v>3</v>
      </c>
      <c r="E82" s="74">
        <f t="shared" si="3"/>
        <v>4.3923222207581151E-5</v>
      </c>
      <c r="F82" s="48"/>
      <c r="G82" s="33" t="s">
        <v>3</v>
      </c>
      <c r="H82" s="4" t="s">
        <v>173</v>
      </c>
      <c r="I82" s="76">
        <v>9</v>
      </c>
      <c r="J82" s="74">
        <f t="shared" si="4"/>
        <v>1.3176966662274345E-4</v>
      </c>
      <c r="K82" s="48"/>
      <c r="L82" s="48"/>
      <c r="M82" s="48"/>
      <c r="N82" s="34"/>
      <c r="O82" s="51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>
      <c r="A83" s="73"/>
      <c r="B83" s="29" t="s">
        <v>88</v>
      </c>
      <c r="C83" s="29" t="s">
        <v>174</v>
      </c>
      <c r="D83" s="29">
        <v>2</v>
      </c>
      <c r="E83" s="74">
        <f t="shared" si="3"/>
        <v>2.9282148138387433E-5</v>
      </c>
      <c r="F83" s="48"/>
      <c r="G83" s="33" t="s">
        <v>3</v>
      </c>
      <c r="H83" s="4" t="s">
        <v>175</v>
      </c>
      <c r="I83" s="76">
        <v>6</v>
      </c>
      <c r="J83" s="74">
        <f t="shared" si="4"/>
        <v>8.7846444415162303E-5</v>
      </c>
      <c r="K83" s="48"/>
      <c r="L83" s="48"/>
      <c r="M83" s="48"/>
      <c r="N83" s="34"/>
      <c r="O83" s="51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>
      <c r="A84" s="73"/>
      <c r="B84" s="29" t="s">
        <v>88</v>
      </c>
      <c r="C84" s="29" t="s">
        <v>176</v>
      </c>
      <c r="D84" s="29">
        <v>2</v>
      </c>
      <c r="E84" s="74">
        <f t="shared" si="3"/>
        <v>2.9282148138387433E-5</v>
      </c>
      <c r="F84" s="48"/>
      <c r="G84" s="33" t="s">
        <v>3</v>
      </c>
      <c r="H84" s="4" t="s">
        <v>177</v>
      </c>
      <c r="I84" s="76">
        <v>5</v>
      </c>
      <c r="J84" s="74">
        <f t="shared" si="4"/>
        <v>7.3205370345968575E-5</v>
      </c>
      <c r="K84" s="48"/>
      <c r="L84" s="48"/>
      <c r="M84" s="48"/>
      <c r="N84" s="34"/>
      <c r="O84" s="51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>
      <c r="A85" s="73"/>
      <c r="B85" s="29" t="s">
        <v>88</v>
      </c>
      <c r="C85" s="29" t="s">
        <v>178</v>
      </c>
      <c r="D85" s="29">
        <v>2</v>
      </c>
      <c r="E85" s="74">
        <f t="shared" si="3"/>
        <v>2.9282148138387433E-5</v>
      </c>
      <c r="F85" s="48"/>
      <c r="G85" s="33" t="s">
        <v>3</v>
      </c>
      <c r="H85" s="75" t="s">
        <v>164</v>
      </c>
      <c r="I85" s="76">
        <v>5</v>
      </c>
      <c r="J85" s="74">
        <f t="shared" si="4"/>
        <v>7.3205370345968575E-5</v>
      </c>
      <c r="K85" s="48"/>
      <c r="L85" s="48"/>
      <c r="M85" s="48"/>
      <c r="N85" s="34"/>
      <c r="O85" s="51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>
      <c r="A86" s="73"/>
      <c r="B86" s="29" t="s">
        <v>88</v>
      </c>
      <c r="C86" s="29" t="s">
        <v>179</v>
      </c>
      <c r="D86" s="29">
        <v>2</v>
      </c>
      <c r="E86" s="74">
        <f t="shared" si="3"/>
        <v>2.9282148138387433E-5</v>
      </c>
      <c r="F86" s="48"/>
      <c r="G86" s="33" t="s">
        <v>3</v>
      </c>
      <c r="H86" s="4" t="s">
        <v>180</v>
      </c>
      <c r="I86" s="76">
        <v>3</v>
      </c>
      <c r="J86" s="74">
        <f t="shared" si="4"/>
        <v>4.3923222207581151E-5</v>
      </c>
      <c r="K86" s="48"/>
      <c r="L86" s="48"/>
      <c r="M86" s="48"/>
      <c r="N86" s="34"/>
      <c r="O86" s="51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>
      <c r="A87" s="73"/>
      <c r="B87" s="29" t="s">
        <v>88</v>
      </c>
      <c r="C87" s="29" t="s">
        <v>181</v>
      </c>
      <c r="D87" s="29">
        <v>2</v>
      </c>
      <c r="E87" s="74">
        <f t="shared" si="3"/>
        <v>2.9282148138387433E-5</v>
      </c>
      <c r="F87" s="48"/>
      <c r="G87" s="33" t="s">
        <v>3</v>
      </c>
      <c r="H87" s="75" t="s">
        <v>167</v>
      </c>
      <c r="I87" s="76">
        <v>3</v>
      </c>
      <c r="J87" s="74">
        <f t="shared" si="4"/>
        <v>4.3923222207581151E-5</v>
      </c>
      <c r="K87" s="48"/>
      <c r="L87" s="48"/>
      <c r="M87" s="48"/>
      <c r="N87" s="34"/>
      <c r="O87" s="51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>
      <c r="A88" s="73"/>
      <c r="B88" s="29" t="s">
        <v>88</v>
      </c>
      <c r="C88" s="29" t="s">
        <v>182</v>
      </c>
      <c r="D88" s="29">
        <v>2</v>
      </c>
      <c r="E88" s="74">
        <f t="shared" si="3"/>
        <v>2.9282148138387433E-5</v>
      </c>
      <c r="F88" s="48"/>
      <c r="G88" s="33" t="s">
        <v>3</v>
      </c>
      <c r="H88" s="4" t="s">
        <v>183</v>
      </c>
      <c r="I88" s="76">
        <v>2</v>
      </c>
      <c r="J88" s="74">
        <f t="shared" si="4"/>
        <v>2.9282148138387433E-5</v>
      </c>
      <c r="K88" s="48"/>
      <c r="L88" s="48"/>
      <c r="M88" s="48"/>
      <c r="N88" s="34"/>
      <c r="O88" s="51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A89" s="73"/>
      <c r="B89" s="29" t="s">
        <v>88</v>
      </c>
      <c r="C89" s="29" t="s">
        <v>184</v>
      </c>
      <c r="D89" s="29">
        <v>2</v>
      </c>
      <c r="E89" s="74">
        <f t="shared" si="3"/>
        <v>2.9282148138387433E-5</v>
      </c>
      <c r="F89" s="48"/>
      <c r="G89" s="33" t="s">
        <v>3</v>
      </c>
      <c r="H89" s="4" t="s">
        <v>185</v>
      </c>
      <c r="I89" s="76">
        <v>2</v>
      </c>
      <c r="J89" s="74">
        <f t="shared" si="4"/>
        <v>2.9282148138387433E-5</v>
      </c>
      <c r="K89" s="48"/>
      <c r="L89" s="48"/>
      <c r="M89" s="48"/>
      <c r="N89" s="34"/>
      <c r="O89" s="51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>
      <c r="A90" s="73"/>
      <c r="B90" s="29" t="s">
        <v>88</v>
      </c>
      <c r="C90" s="29" t="s">
        <v>186</v>
      </c>
      <c r="D90" s="29">
        <v>2</v>
      </c>
      <c r="E90" s="74">
        <f t="shared" si="3"/>
        <v>2.9282148138387433E-5</v>
      </c>
      <c r="F90" s="48"/>
      <c r="G90" s="33" t="s">
        <v>3</v>
      </c>
      <c r="H90" s="4" t="s">
        <v>187</v>
      </c>
      <c r="I90" s="76">
        <v>1</v>
      </c>
      <c r="J90" s="74">
        <f t="shared" si="4"/>
        <v>1.4641074069193717E-5</v>
      </c>
      <c r="K90" s="48"/>
      <c r="L90" s="48"/>
      <c r="M90" s="48"/>
      <c r="N90" s="34"/>
      <c r="O90" s="51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>
      <c r="A91" s="73"/>
      <c r="B91" s="29" t="s">
        <v>88</v>
      </c>
      <c r="C91" s="29" t="s">
        <v>188</v>
      </c>
      <c r="D91" s="29">
        <v>2</v>
      </c>
      <c r="E91" s="74">
        <f t="shared" si="3"/>
        <v>2.9282148138387433E-5</v>
      </c>
      <c r="F91" s="48"/>
      <c r="G91" s="33" t="s">
        <v>3</v>
      </c>
      <c r="H91" s="4" t="s">
        <v>189</v>
      </c>
      <c r="I91" s="76">
        <v>1</v>
      </c>
      <c r="J91" s="74">
        <f t="shared" si="4"/>
        <v>1.4641074069193717E-5</v>
      </c>
      <c r="K91" s="48"/>
      <c r="L91" s="48"/>
      <c r="M91" s="48"/>
      <c r="N91" s="34"/>
      <c r="O91" s="51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>
      <c r="A92" s="73"/>
      <c r="B92" s="29" t="s">
        <v>88</v>
      </c>
      <c r="C92" s="29" t="s">
        <v>190</v>
      </c>
      <c r="D92" s="29">
        <v>2</v>
      </c>
      <c r="E92" s="74">
        <f t="shared" si="3"/>
        <v>2.9282148138387433E-5</v>
      </c>
      <c r="F92" s="48"/>
      <c r="G92" s="33" t="s">
        <v>3</v>
      </c>
      <c r="H92" s="4" t="s">
        <v>191</v>
      </c>
      <c r="I92" s="76">
        <v>1</v>
      </c>
      <c r="J92" s="74">
        <f t="shared" si="4"/>
        <v>1.4641074069193717E-5</v>
      </c>
      <c r="K92" s="48"/>
      <c r="L92" s="48"/>
      <c r="M92" s="48"/>
      <c r="N92" s="34"/>
      <c r="O92" s="51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>
      <c r="A93" s="73"/>
      <c r="B93" s="29" t="s">
        <v>88</v>
      </c>
      <c r="C93" s="29" t="s">
        <v>192</v>
      </c>
      <c r="D93" s="29">
        <v>2</v>
      </c>
      <c r="E93" s="74">
        <f t="shared" si="3"/>
        <v>2.9282148138387433E-5</v>
      </c>
      <c r="F93" s="48"/>
      <c r="G93" s="33" t="s">
        <v>3</v>
      </c>
      <c r="H93" s="4" t="s">
        <v>193</v>
      </c>
      <c r="I93" s="76">
        <v>1</v>
      </c>
      <c r="J93" s="74">
        <f t="shared" si="4"/>
        <v>1.4641074069193717E-5</v>
      </c>
      <c r="K93" s="48"/>
      <c r="L93" s="48"/>
      <c r="M93" s="48"/>
      <c r="N93" s="34"/>
      <c r="O93" s="51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>
      <c r="A94" s="73"/>
      <c r="B94" s="29" t="s">
        <v>88</v>
      </c>
      <c r="C94" s="29" t="s">
        <v>194</v>
      </c>
      <c r="D94" s="29">
        <v>1</v>
      </c>
      <c r="E94" s="74">
        <f t="shared" si="3"/>
        <v>1.4641074069193717E-5</v>
      </c>
      <c r="F94" s="48"/>
      <c r="G94" s="33" t="s">
        <v>3</v>
      </c>
      <c r="H94" s="4" t="s">
        <v>195</v>
      </c>
      <c r="I94" s="76">
        <v>1</v>
      </c>
      <c r="J94" s="74">
        <f t="shared" si="4"/>
        <v>1.4641074069193717E-5</v>
      </c>
      <c r="K94" s="48"/>
      <c r="L94" s="48"/>
      <c r="M94" s="48"/>
      <c r="N94" s="34"/>
      <c r="O94" s="51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>
      <c r="A95" s="73"/>
      <c r="B95" s="29" t="s">
        <v>88</v>
      </c>
      <c r="C95" s="29" t="s">
        <v>196</v>
      </c>
      <c r="D95" s="29">
        <v>1</v>
      </c>
      <c r="E95" s="74">
        <f t="shared" si="3"/>
        <v>1.4641074069193717E-5</v>
      </c>
      <c r="F95" s="48"/>
      <c r="G95" s="33" t="s">
        <v>3</v>
      </c>
      <c r="H95" s="4" t="s">
        <v>197</v>
      </c>
      <c r="I95" s="76">
        <v>1</v>
      </c>
      <c r="J95" s="74">
        <f t="shared" si="4"/>
        <v>1.4641074069193717E-5</v>
      </c>
      <c r="K95" s="48"/>
      <c r="L95" s="48"/>
      <c r="M95" s="48"/>
      <c r="N95" s="34"/>
      <c r="O95" s="51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>
      <c r="A96" s="73"/>
      <c r="B96" s="29" t="s">
        <v>88</v>
      </c>
      <c r="C96" s="29" t="s">
        <v>198</v>
      </c>
      <c r="D96" s="29">
        <v>1</v>
      </c>
      <c r="E96" s="74">
        <f t="shared" si="3"/>
        <v>1.4641074069193717E-5</v>
      </c>
      <c r="F96" s="48"/>
      <c r="G96" s="33" t="s">
        <v>3</v>
      </c>
      <c r="H96" s="4" t="s">
        <v>199</v>
      </c>
      <c r="I96" s="76">
        <v>1</v>
      </c>
      <c r="J96" s="74">
        <f t="shared" si="4"/>
        <v>1.4641074069193717E-5</v>
      </c>
      <c r="K96" s="48"/>
      <c r="L96" s="48"/>
      <c r="M96" s="48"/>
      <c r="N96" s="34"/>
      <c r="O96" s="51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>
      <c r="A97" s="73"/>
      <c r="B97" s="29" t="s">
        <v>88</v>
      </c>
      <c r="C97" s="29" t="s">
        <v>200</v>
      </c>
      <c r="D97" s="29">
        <v>1</v>
      </c>
      <c r="E97" s="74">
        <f t="shared" si="3"/>
        <v>1.4641074069193717E-5</v>
      </c>
      <c r="F97" s="48"/>
      <c r="G97" s="33" t="s">
        <v>3</v>
      </c>
      <c r="H97" s="4" t="s">
        <v>201</v>
      </c>
      <c r="I97" s="76">
        <v>1</v>
      </c>
      <c r="J97" s="74">
        <f t="shared" si="4"/>
        <v>1.4641074069193717E-5</v>
      </c>
      <c r="K97" s="48"/>
      <c r="L97" s="48"/>
      <c r="M97" s="48"/>
      <c r="N97" s="34"/>
      <c r="O97" s="51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>
      <c r="A98" s="73"/>
      <c r="B98" s="29" t="s">
        <v>88</v>
      </c>
      <c r="C98" s="29" t="s">
        <v>202</v>
      </c>
      <c r="D98" s="29">
        <v>1</v>
      </c>
      <c r="E98" s="74">
        <f t="shared" si="3"/>
        <v>1.4641074069193717E-5</v>
      </c>
      <c r="F98" s="48"/>
      <c r="G98" s="33" t="s">
        <v>3</v>
      </c>
      <c r="H98" s="4" t="s">
        <v>203</v>
      </c>
      <c r="I98" s="76">
        <v>1</v>
      </c>
      <c r="J98" s="74">
        <f t="shared" si="4"/>
        <v>1.4641074069193717E-5</v>
      </c>
      <c r="K98" s="48"/>
      <c r="L98" s="48"/>
      <c r="M98" s="48"/>
      <c r="N98" s="34"/>
      <c r="O98" s="51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>
      <c r="A99" s="73"/>
      <c r="B99" s="29" t="s">
        <v>88</v>
      </c>
      <c r="C99" s="29" t="s">
        <v>204</v>
      </c>
      <c r="D99" s="29">
        <v>1</v>
      </c>
      <c r="E99" s="74">
        <f t="shared" si="3"/>
        <v>1.4641074069193717E-5</v>
      </c>
      <c r="F99" s="48"/>
      <c r="G99" s="33" t="s">
        <v>3</v>
      </c>
      <c r="H99" s="4" t="s">
        <v>205</v>
      </c>
      <c r="I99" s="76">
        <v>1</v>
      </c>
      <c r="J99" s="74">
        <f t="shared" si="4"/>
        <v>1.4641074069193717E-5</v>
      </c>
      <c r="K99" s="48"/>
      <c r="L99" s="48"/>
      <c r="M99" s="48"/>
      <c r="N99" s="34"/>
      <c r="O99" s="51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>
      <c r="A100" s="73"/>
      <c r="B100" s="29" t="s">
        <v>88</v>
      </c>
      <c r="C100" s="29" t="s">
        <v>206</v>
      </c>
      <c r="D100" s="29">
        <v>1</v>
      </c>
      <c r="E100" s="74">
        <f t="shared" si="3"/>
        <v>1.4641074069193717E-5</v>
      </c>
      <c r="F100" s="48"/>
      <c r="G100" s="33" t="s">
        <v>3</v>
      </c>
      <c r="H100" s="4" t="s">
        <v>207</v>
      </c>
      <c r="I100" s="76">
        <v>1</v>
      </c>
      <c r="J100" s="74">
        <f t="shared" si="4"/>
        <v>1.4641074069193717E-5</v>
      </c>
      <c r="K100" s="48"/>
      <c r="L100" s="48"/>
      <c r="M100" s="48"/>
      <c r="N100" s="34"/>
      <c r="O100" s="51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>
      <c r="A101" s="73"/>
      <c r="B101" s="29" t="s">
        <v>88</v>
      </c>
      <c r="C101" s="29" t="s">
        <v>208</v>
      </c>
      <c r="D101" s="29">
        <v>1</v>
      </c>
      <c r="E101" s="74">
        <f t="shared" si="3"/>
        <v>1.4641074069193717E-5</v>
      </c>
      <c r="F101" s="48"/>
      <c r="G101" s="33" t="s">
        <v>54</v>
      </c>
      <c r="H101" s="75" t="s">
        <v>128</v>
      </c>
      <c r="I101" s="76">
        <v>4135</v>
      </c>
      <c r="J101" s="74">
        <f t="shared" si="4"/>
        <v>6.0540841276116017E-2</v>
      </c>
      <c r="K101" s="48"/>
      <c r="L101" s="48"/>
      <c r="M101" s="48"/>
      <c r="N101" s="34"/>
      <c r="O101" s="51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>
      <c r="A102" s="73"/>
      <c r="B102" s="29" t="s">
        <v>88</v>
      </c>
      <c r="C102" s="29" t="s">
        <v>209</v>
      </c>
      <c r="D102" s="29">
        <v>1</v>
      </c>
      <c r="E102" s="74">
        <f t="shared" si="3"/>
        <v>1.4641074069193717E-5</v>
      </c>
      <c r="F102" s="48"/>
      <c r="G102" s="33" t="s">
        <v>54</v>
      </c>
      <c r="H102" s="75" t="s">
        <v>131</v>
      </c>
      <c r="I102" s="76">
        <v>3599</v>
      </c>
      <c r="J102" s="74">
        <f t="shared" si="4"/>
        <v>5.2693225575028181E-2</v>
      </c>
      <c r="K102" s="48"/>
      <c r="L102" s="48"/>
      <c r="M102" s="48"/>
      <c r="N102" s="34"/>
      <c r="O102" s="51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>
      <c r="A103" s="73"/>
      <c r="B103" s="29" t="s">
        <v>88</v>
      </c>
      <c r="C103" s="29" t="s">
        <v>210</v>
      </c>
      <c r="D103" s="29">
        <v>1</v>
      </c>
      <c r="E103" s="74">
        <f t="shared" si="3"/>
        <v>1.4641074069193717E-5</v>
      </c>
      <c r="F103" s="48"/>
      <c r="G103" s="33" t="s">
        <v>54</v>
      </c>
      <c r="H103" s="75" t="s">
        <v>134</v>
      </c>
      <c r="I103" s="76">
        <v>263</v>
      </c>
      <c r="J103" s="74">
        <f t="shared" si="4"/>
        <v>3.8506024801979472E-3</v>
      </c>
      <c r="K103" s="48"/>
      <c r="L103" s="48"/>
      <c r="M103" s="48"/>
      <c r="N103" s="34"/>
      <c r="O103" s="51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>
      <c r="A104" s="73"/>
      <c r="B104" s="29" t="s">
        <v>88</v>
      </c>
      <c r="C104" s="29" t="s">
        <v>211</v>
      </c>
      <c r="D104" s="29">
        <v>1</v>
      </c>
      <c r="E104" s="74">
        <f t="shared" si="3"/>
        <v>1.4641074069193717E-5</v>
      </c>
      <c r="F104" s="48"/>
      <c r="G104" s="33" t="s">
        <v>54</v>
      </c>
      <c r="H104" s="75" t="s">
        <v>137</v>
      </c>
      <c r="I104" s="76">
        <v>12</v>
      </c>
      <c r="J104" s="74">
        <f t="shared" si="4"/>
        <v>1.7569288883032461E-4</v>
      </c>
      <c r="K104" s="48"/>
      <c r="L104" s="48"/>
      <c r="M104" s="48"/>
      <c r="N104" s="34"/>
      <c r="O104" s="51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>
      <c r="A105" s="73"/>
      <c r="B105" s="29" t="s">
        <v>88</v>
      </c>
      <c r="C105" s="29" t="s">
        <v>212</v>
      </c>
      <c r="D105" s="29">
        <v>1</v>
      </c>
      <c r="E105" s="74">
        <f t="shared" si="3"/>
        <v>1.4641074069193717E-5</v>
      </c>
      <c r="F105" s="48"/>
      <c r="G105" s="33" t="s">
        <v>54</v>
      </c>
      <c r="H105" s="4" t="s">
        <v>213</v>
      </c>
      <c r="I105" s="76">
        <v>10</v>
      </c>
      <c r="J105" s="74">
        <f t="shared" si="4"/>
        <v>1.4641074069193715E-4</v>
      </c>
      <c r="K105" s="33"/>
      <c r="L105" s="48"/>
      <c r="M105" s="48"/>
      <c r="N105" s="34"/>
      <c r="O105" s="51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>
      <c r="A106" s="73"/>
      <c r="B106" s="29" t="s">
        <v>88</v>
      </c>
      <c r="C106" s="29" t="s">
        <v>214</v>
      </c>
      <c r="D106" s="29">
        <v>1</v>
      </c>
      <c r="E106" s="74">
        <f t="shared" si="3"/>
        <v>1.4641074069193717E-5</v>
      </c>
      <c r="F106" s="48"/>
      <c r="G106" s="33" t="s">
        <v>54</v>
      </c>
      <c r="H106" s="4" t="s">
        <v>215</v>
      </c>
      <c r="I106" s="76">
        <v>3</v>
      </c>
      <c r="J106" s="74">
        <f t="shared" si="4"/>
        <v>4.3923222207581151E-5</v>
      </c>
      <c r="K106" s="33"/>
      <c r="L106" s="48"/>
      <c r="M106" s="48"/>
      <c r="N106" s="34"/>
      <c r="O106" s="51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>
      <c r="A107" s="73"/>
      <c r="B107" s="29" t="s">
        <v>88</v>
      </c>
      <c r="C107" s="29" t="s">
        <v>216</v>
      </c>
      <c r="D107" s="29">
        <v>1</v>
      </c>
      <c r="E107" s="74">
        <f t="shared" si="3"/>
        <v>1.4641074069193717E-5</v>
      </c>
      <c r="F107" s="48"/>
      <c r="G107" s="33" t="s">
        <v>54</v>
      </c>
      <c r="H107" s="4" t="s">
        <v>217</v>
      </c>
      <c r="I107" s="76">
        <v>1</v>
      </c>
      <c r="J107" s="74">
        <f t="shared" si="4"/>
        <v>1.4641074069193717E-5</v>
      </c>
      <c r="K107" s="33"/>
      <c r="L107" s="48"/>
      <c r="M107" s="48"/>
      <c r="N107" s="34"/>
      <c r="O107" s="51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>
      <c r="A108" s="73"/>
      <c r="B108" s="29" t="s">
        <v>88</v>
      </c>
      <c r="C108" s="29" t="s">
        <v>218</v>
      </c>
      <c r="D108" s="29">
        <v>1</v>
      </c>
      <c r="E108" s="74">
        <f t="shared" si="3"/>
        <v>1.4641074069193717E-5</v>
      </c>
      <c r="F108" s="48"/>
      <c r="G108" s="33" t="s">
        <v>5</v>
      </c>
      <c r="H108" s="75" t="s">
        <v>4</v>
      </c>
      <c r="I108" s="76">
        <v>3392</v>
      </c>
      <c r="J108" s="74">
        <f t="shared" si="4"/>
        <v>4.9662523242705085E-2</v>
      </c>
      <c r="K108" s="33"/>
      <c r="L108" s="48"/>
      <c r="M108" s="48"/>
      <c r="N108" s="34"/>
      <c r="O108" s="51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>
      <c r="A109" s="73"/>
      <c r="B109" s="29" t="s">
        <v>88</v>
      </c>
      <c r="C109" s="29" t="s">
        <v>219</v>
      </c>
      <c r="D109" s="29">
        <v>1</v>
      </c>
      <c r="E109" s="74">
        <f t="shared" si="3"/>
        <v>1.4641074069193717E-5</v>
      </c>
      <c r="F109" s="48"/>
      <c r="G109" s="33" t="s">
        <v>5</v>
      </c>
      <c r="H109" s="75" t="s">
        <v>93</v>
      </c>
      <c r="I109" s="76">
        <v>1374</v>
      </c>
      <c r="J109" s="74">
        <f t="shared" si="4"/>
        <v>2.0116835771072167E-2</v>
      </c>
      <c r="K109" s="33"/>
      <c r="L109" s="48"/>
      <c r="M109" s="48"/>
      <c r="N109" s="34"/>
      <c r="O109" s="51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>
      <c r="A110" s="73"/>
      <c r="B110" s="29" t="s">
        <v>88</v>
      </c>
      <c r="C110" s="29" t="s">
        <v>220</v>
      </c>
      <c r="D110" s="29">
        <v>1</v>
      </c>
      <c r="E110" s="74">
        <f t="shared" si="3"/>
        <v>1.4641074069193717E-5</v>
      </c>
      <c r="F110" s="48"/>
      <c r="G110" s="33" t="s">
        <v>5</v>
      </c>
      <c r="H110" s="75" t="s">
        <v>95</v>
      </c>
      <c r="I110" s="76">
        <v>434</v>
      </c>
      <c r="J110" s="74">
        <f t="shared" si="4"/>
        <v>6.3542261460300727E-3</v>
      </c>
      <c r="K110" s="33"/>
      <c r="L110" s="48"/>
      <c r="M110" s="48"/>
      <c r="N110" s="34"/>
      <c r="O110" s="51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>
      <c r="A111" s="73"/>
      <c r="B111" s="29" t="s">
        <v>88</v>
      </c>
      <c r="C111" s="29" t="s">
        <v>221</v>
      </c>
      <c r="D111" s="29">
        <v>1</v>
      </c>
      <c r="E111" s="74">
        <f t="shared" si="3"/>
        <v>1.4641074069193717E-5</v>
      </c>
      <c r="F111" s="48"/>
      <c r="G111" s="33" t="s">
        <v>5</v>
      </c>
      <c r="H111" s="75" t="s">
        <v>98</v>
      </c>
      <c r="I111" s="76">
        <v>205</v>
      </c>
      <c r="J111" s="74">
        <f t="shared" si="4"/>
        <v>3.0014201841847116E-3</v>
      </c>
      <c r="K111" s="33"/>
      <c r="L111" s="48"/>
      <c r="M111" s="48"/>
      <c r="N111" s="34"/>
      <c r="O111" s="51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>
      <c r="A112" s="73"/>
      <c r="B112" s="29" t="s">
        <v>88</v>
      </c>
      <c r="C112" s="29" t="s">
        <v>222</v>
      </c>
      <c r="D112" s="29">
        <v>1</v>
      </c>
      <c r="E112" s="74">
        <f t="shared" si="3"/>
        <v>1.4641074069193717E-5</v>
      </c>
      <c r="F112" s="48"/>
      <c r="G112" s="33" t="s">
        <v>5</v>
      </c>
      <c r="H112" s="75" t="s">
        <v>101</v>
      </c>
      <c r="I112" s="76">
        <v>133</v>
      </c>
      <c r="J112" s="74">
        <f t="shared" si="4"/>
        <v>1.9472628512027643E-3</v>
      </c>
      <c r="K112" s="33"/>
      <c r="L112" s="48"/>
      <c r="M112" s="48"/>
      <c r="N112" s="34"/>
      <c r="O112" s="51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>
      <c r="A113" s="73"/>
      <c r="B113" s="29" t="s">
        <v>88</v>
      </c>
      <c r="C113" s="29" t="s">
        <v>223</v>
      </c>
      <c r="D113" s="29">
        <v>1</v>
      </c>
      <c r="E113" s="74">
        <f t="shared" si="3"/>
        <v>1.4641074069193717E-5</v>
      </c>
      <c r="F113" s="48"/>
      <c r="G113" s="33" t="s">
        <v>5</v>
      </c>
      <c r="H113" s="75" t="s">
        <v>104</v>
      </c>
      <c r="I113" s="76">
        <v>95</v>
      </c>
      <c r="J113" s="74">
        <f t="shared" si="4"/>
        <v>1.390902036573403E-3</v>
      </c>
      <c r="K113" s="33"/>
      <c r="L113" s="48"/>
      <c r="M113" s="48"/>
      <c r="N113" s="34"/>
      <c r="O113" s="51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>
      <c r="A114" s="73"/>
      <c r="B114" s="29" t="s">
        <v>224</v>
      </c>
      <c r="C114" s="29" t="s">
        <v>225</v>
      </c>
      <c r="D114" s="29">
        <v>266</v>
      </c>
      <c r="E114" s="74">
        <f t="shared" si="3"/>
        <v>3.8945257024055285E-3</v>
      </c>
      <c r="F114" s="48"/>
      <c r="G114" s="33" t="s">
        <v>5</v>
      </c>
      <c r="H114" s="75" t="s">
        <v>107</v>
      </c>
      <c r="I114" s="76">
        <v>27</v>
      </c>
      <c r="J114" s="74">
        <f t="shared" si="4"/>
        <v>3.9530899986823034E-4</v>
      </c>
      <c r="K114" s="33"/>
      <c r="L114" s="48"/>
      <c r="M114" s="48"/>
      <c r="N114" s="34"/>
      <c r="O114" s="51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>
      <c r="A115" s="73"/>
      <c r="B115" s="29" t="s">
        <v>224</v>
      </c>
      <c r="C115" s="29" t="s">
        <v>226</v>
      </c>
      <c r="D115" s="29">
        <v>241</v>
      </c>
      <c r="E115" s="74">
        <f t="shared" si="3"/>
        <v>3.5284988506756854E-3</v>
      </c>
      <c r="F115" s="48"/>
      <c r="G115" s="33" t="s">
        <v>5</v>
      </c>
      <c r="H115" s="4" t="s">
        <v>227</v>
      </c>
      <c r="I115" s="76">
        <v>12</v>
      </c>
      <c r="J115" s="74">
        <f t="shared" si="4"/>
        <v>1.7569288883032461E-4</v>
      </c>
      <c r="K115" s="33"/>
      <c r="L115" s="48"/>
      <c r="M115" s="48"/>
      <c r="N115" s="34"/>
      <c r="O115" s="51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>
      <c r="A116" s="73"/>
      <c r="B116" s="29" t="s">
        <v>224</v>
      </c>
      <c r="C116" s="29" t="s">
        <v>228</v>
      </c>
      <c r="D116" s="29">
        <v>148</v>
      </c>
      <c r="E116" s="74">
        <f t="shared" si="3"/>
        <v>2.1668789622406701E-3</v>
      </c>
      <c r="F116" s="48"/>
      <c r="G116" s="33" t="s">
        <v>5</v>
      </c>
      <c r="H116" s="75" t="s">
        <v>110</v>
      </c>
      <c r="I116" s="76">
        <v>12</v>
      </c>
      <c r="J116" s="74">
        <f t="shared" si="4"/>
        <v>1.7569288883032461E-4</v>
      </c>
      <c r="K116" s="33"/>
      <c r="L116" s="48"/>
      <c r="M116" s="48"/>
      <c r="N116" s="34"/>
      <c r="O116" s="51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>
      <c r="A117" s="73"/>
      <c r="B117" s="29" t="s">
        <v>224</v>
      </c>
      <c r="C117" s="29" t="s">
        <v>229</v>
      </c>
      <c r="D117" s="29">
        <v>133</v>
      </c>
      <c r="E117" s="74">
        <f t="shared" si="3"/>
        <v>1.9472628512027643E-3</v>
      </c>
      <c r="F117" s="48"/>
      <c r="G117" s="33" t="s">
        <v>5</v>
      </c>
      <c r="H117" s="75" t="s">
        <v>113</v>
      </c>
      <c r="I117" s="76">
        <v>8</v>
      </c>
      <c r="J117" s="74">
        <f t="shared" si="4"/>
        <v>1.1712859255354973E-4</v>
      </c>
      <c r="K117" s="33"/>
      <c r="L117" s="48"/>
      <c r="M117" s="48"/>
      <c r="N117" s="34"/>
      <c r="O117" s="51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>
      <c r="A118" s="73"/>
      <c r="B118" s="29" t="s">
        <v>224</v>
      </c>
      <c r="C118" s="29" t="s">
        <v>230</v>
      </c>
      <c r="D118" s="29">
        <v>47</v>
      </c>
      <c r="E118" s="74">
        <f t="shared" si="3"/>
        <v>6.881304812521047E-4</v>
      </c>
      <c r="F118" s="48"/>
      <c r="G118" s="33" t="s">
        <v>5</v>
      </c>
      <c r="H118" s="4" t="s">
        <v>231</v>
      </c>
      <c r="I118" s="76">
        <v>5</v>
      </c>
      <c r="J118" s="74">
        <f t="shared" si="4"/>
        <v>7.3205370345968575E-5</v>
      </c>
      <c r="K118" s="33"/>
      <c r="L118" s="48"/>
      <c r="M118" s="48"/>
      <c r="N118" s="34"/>
      <c r="O118" s="51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>
      <c r="A119" s="73"/>
      <c r="B119" s="29" t="s">
        <v>224</v>
      </c>
      <c r="C119" s="29" t="s">
        <v>232</v>
      </c>
      <c r="D119" s="29">
        <v>37</v>
      </c>
      <c r="E119" s="74">
        <f t="shared" si="3"/>
        <v>5.4171974056016752E-4</v>
      </c>
      <c r="F119" s="48"/>
      <c r="G119" s="33" t="s">
        <v>5</v>
      </c>
      <c r="H119" s="4" t="s">
        <v>233</v>
      </c>
      <c r="I119" s="76">
        <v>1</v>
      </c>
      <c r="J119" s="74">
        <f t="shared" si="4"/>
        <v>1.4641074069193717E-5</v>
      </c>
      <c r="K119" s="33"/>
      <c r="L119" s="48"/>
      <c r="M119" s="48"/>
      <c r="N119" s="34"/>
      <c r="O119" s="51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>
      <c r="A120" s="73"/>
      <c r="B120" s="29" t="s">
        <v>224</v>
      </c>
      <c r="C120" s="29" t="s">
        <v>234</v>
      </c>
      <c r="D120" s="29">
        <v>24</v>
      </c>
      <c r="E120" s="74">
        <f t="shared" si="3"/>
        <v>3.5138577766064921E-4</v>
      </c>
      <c r="F120" s="48"/>
      <c r="G120" s="33" t="s">
        <v>5</v>
      </c>
      <c r="H120" s="4" t="s">
        <v>235</v>
      </c>
      <c r="I120" s="76">
        <v>1</v>
      </c>
      <c r="J120" s="74">
        <f t="shared" si="4"/>
        <v>1.4641074069193717E-5</v>
      </c>
      <c r="K120" s="33"/>
      <c r="L120" s="48"/>
      <c r="M120" s="48"/>
      <c r="N120" s="34"/>
      <c r="O120" s="51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>
      <c r="A121" s="73"/>
      <c r="B121" s="29" t="s">
        <v>224</v>
      </c>
      <c r="C121" s="29" t="s">
        <v>236</v>
      </c>
      <c r="D121" s="29">
        <v>20</v>
      </c>
      <c r="E121" s="74">
        <f t="shared" si="3"/>
        <v>2.928214813838743E-4</v>
      </c>
      <c r="F121" s="48"/>
      <c r="G121" s="33" t="s">
        <v>5</v>
      </c>
      <c r="H121" s="4" t="s">
        <v>237</v>
      </c>
      <c r="I121" s="76">
        <v>1</v>
      </c>
      <c r="J121" s="74">
        <f t="shared" si="4"/>
        <v>1.4641074069193717E-5</v>
      </c>
      <c r="K121" s="33"/>
      <c r="L121" s="48"/>
      <c r="M121" s="48"/>
      <c r="N121" s="34"/>
      <c r="O121" s="51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>
      <c r="A122" s="73"/>
      <c r="B122" s="29" t="s">
        <v>224</v>
      </c>
      <c r="C122" s="29" t="s">
        <v>238</v>
      </c>
      <c r="D122" s="29">
        <v>15</v>
      </c>
      <c r="E122" s="74">
        <f t="shared" si="3"/>
        <v>2.1961611103790574E-4</v>
      </c>
      <c r="F122" s="48"/>
      <c r="G122" s="33" t="s">
        <v>5</v>
      </c>
      <c r="H122" s="4" t="s">
        <v>239</v>
      </c>
      <c r="I122" s="76">
        <v>1</v>
      </c>
      <c r="J122" s="74">
        <f t="shared" si="4"/>
        <v>1.4641074069193717E-5</v>
      </c>
      <c r="K122" s="33"/>
      <c r="L122" s="48"/>
      <c r="M122" s="48"/>
      <c r="N122" s="34"/>
      <c r="O122" s="51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>
      <c r="A123" s="73"/>
      <c r="B123" s="29" t="s">
        <v>224</v>
      </c>
      <c r="C123" s="29" t="s">
        <v>240</v>
      </c>
      <c r="D123" s="29">
        <v>12</v>
      </c>
      <c r="E123" s="74">
        <f t="shared" si="3"/>
        <v>1.7569288883032461E-4</v>
      </c>
      <c r="F123" s="48"/>
      <c r="G123" s="33" t="s">
        <v>5</v>
      </c>
      <c r="H123" s="4" t="s">
        <v>241</v>
      </c>
      <c r="I123" s="76">
        <v>1</v>
      </c>
      <c r="J123" s="74">
        <f t="shared" si="4"/>
        <v>1.4641074069193717E-5</v>
      </c>
      <c r="K123" s="33"/>
      <c r="L123" s="48"/>
      <c r="M123" s="48"/>
      <c r="N123" s="34"/>
      <c r="O123" s="51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>
      <c r="A124" s="73"/>
      <c r="B124" s="29" t="s">
        <v>224</v>
      </c>
      <c r="C124" s="29" t="s">
        <v>242</v>
      </c>
      <c r="D124" s="29">
        <v>7</v>
      </c>
      <c r="E124" s="74">
        <f t="shared" si="3"/>
        <v>1.0248751848435602E-4</v>
      </c>
      <c r="F124" s="48"/>
      <c r="G124" s="33" t="s">
        <v>52</v>
      </c>
      <c r="H124" s="75" t="s">
        <v>140</v>
      </c>
      <c r="I124" s="76">
        <v>26</v>
      </c>
      <c r="J124" s="74">
        <f t="shared" si="4"/>
        <v>3.8066792579903661E-4</v>
      </c>
      <c r="K124" s="33"/>
      <c r="L124" s="48"/>
      <c r="M124" s="48"/>
      <c r="N124" s="34"/>
      <c r="O124" s="51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>
      <c r="A125" s="73"/>
      <c r="B125" s="29" t="s">
        <v>224</v>
      </c>
      <c r="C125" s="29" t="s">
        <v>243</v>
      </c>
      <c r="D125" s="29">
        <v>6</v>
      </c>
      <c r="E125" s="74">
        <f t="shared" si="3"/>
        <v>8.7846444415162303E-5</v>
      </c>
      <c r="F125" s="48"/>
      <c r="G125" s="33" t="s">
        <v>52</v>
      </c>
      <c r="H125" s="75" t="s">
        <v>142</v>
      </c>
      <c r="I125" s="76">
        <v>17</v>
      </c>
      <c r="J125" s="74">
        <f t="shared" si="4"/>
        <v>2.4889825917629317E-4</v>
      </c>
      <c r="K125" s="33"/>
      <c r="L125" s="48"/>
      <c r="M125" s="48"/>
      <c r="N125" s="34"/>
      <c r="O125" s="51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>
      <c r="A126" s="73"/>
      <c r="B126" s="29" t="s">
        <v>224</v>
      </c>
      <c r="C126" s="29" t="s">
        <v>244</v>
      </c>
      <c r="D126" s="29">
        <v>5</v>
      </c>
      <c r="E126" s="74">
        <f t="shared" si="3"/>
        <v>7.3205370345968575E-5</v>
      </c>
      <c r="F126" s="48"/>
      <c r="G126" s="33" t="s">
        <v>52</v>
      </c>
      <c r="H126" s="75" t="s">
        <v>145</v>
      </c>
      <c r="I126" s="76">
        <v>17</v>
      </c>
      <c r="J126" s="74">
        <f t="shared" si="4"/>
        <v>2.4889825917629317E-4</v>
      </c>
      <c r="K126" s="33"/>
      <c r="L126" s="48"/>
      <c r="M126" s="48"/>
      <c r="N126" s="34"/>
      <c r="O126" s="51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>
      <c r="A127" s="73"/>
      <c r="B127" s="29" t="s">
        <v>224</v>
      </c>
      <c r="C127" s="29" t="s">
        <v>245</v>
      </c>
      <c r="D127" s="29">
        <v>4</v>
      </c>
      <c r="E127" s="74">
        <f t="shared" si="3"/>
        <v>5.8564296276774866E-5</v>
      </c>
      <c r="F127" s="48"/>
      <c r="G127" s="61" t="s">
        <v>81</v>
      </c>
      <c r="H127" s="4"/>
      <c r="I127" s="77">
        <f>SUM(I48:I126)</f>
        <v>62448</v>
      </c>
      <c r="J127" s="80"/>
      <c r="K127" s="33"/>
      <c r="L127" s="48"/>
      <c r="M127" s="48"/>
      <c r="N127" s="34"/>
      <c r="O127" s="51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>
      <c r="A128" s="73"/>
      <c r="B128" s="29" t="s">
        <v>224</v>
      </c>
      <c r="C128" s="29" t="s">
        <v>246</v>
      </c>
      <c r="D128" s="29">
        <v>3</v>
      </c>
      <c r="E128" s="74">
        <f t="shared" si="3"/>
        <v>4.3923222207581151E-5</v>
      </c>
      <c r="F128" s="48"/>
      <c r="G128" s="33"/>
      <c r="H128" s="4"/>
      <c r="I128" s="76"/>
      <c r="J128" s="80"/>
      <c r="K128" s="33"/>
      <c r="L128" s="48"/>
      <c r="M128" s="48"/>
      <c r="N128" s="34"/>
      <c r="O128" s="51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>
      <c r="A129" s="73"/>
      <c r="B129" s="29" t="s">
        <v>224</v>
      </c>
      <c r="C129" s="29" t="s">
        <v>247</v>
      </c>
      <c r="D129" s="29">
        <v>2</v>
      </c>
      <c r="E129" s="74">
        <f t="shared" si="3"/>
        <v>2.9282148138387433E-5</v>
      </c>
      <c r="F129" s="48"/>
      <c r="G129" s="33"/>
      <c r="H129" s="4"/>
      <c r="I129" s="76"/>
      <c r="J129" s="80"/>
      <c r="K129" s="33"/>
      <c r="L129" s="48"/>
      <c r="M129" s="48"/>
      <c r="N129" s="34"/>
      <c r="O129" s="51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>
      <c r="A130" s="73"/>
      <c r="B130" s="29" t="s">
        <v>224</v>
      </c>
      <c r="C130" s="29" t="s">
        <v>248</v>
      </c>
      <c r="D130" s="29">
        <v>2</v>
      </c>
      <c r="E130" s="74">
        <f t="shared" si="3"/>
        <v>2.9282148138387433E-5</v>
      </c>
      <c r="F130" s="48"/>
      <c r="G130" s="33"/>
      <c r="H130" s="4"/>
      <c r="I130" s="76"/>
      <c r="J130" s="80"/>
      <c r="K130" s="33"/>
      <c r="L130" s="48"/>
      <c r="M130" s="48"/>
      <c r="N130" s="34"/>
      <c r="O130" s="51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>
      <c r="A131" s="73"/>
      <c r="B131" s="29" t="s">
        <v>224</v>
      </c>
      <c r="C131" s="29" t="s">
        <v>249</v>
      </c>
      <c r="D131" s="29">
        <v>2</v>
      </c>
      <c r="E131" s="74">
        <f t="shared" si="3"/>
        <v>2.9282148138387433E-5</v>
      </c>
      <c r="F131" s="48"/>
      <c r="G131" s="48"/>
      <c r="H131" s="48"/>
      <c r="I131" s="64"/>
      <c r="J131" s="34"/>
      <c r="K131" s="48"/>
      <c r="L131" s="48"/>
      <c r="M131" s="48"/>
      <c r="N131" s="34"/>
      <c r="O131" s="51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>
      <c r="A132" s="73"/>
      <c r="B132" s="29" t="s">
        <v>224</v>
      </c>
      <c r="C132" s="29" t="s">
        <v>250</v>
      </c>
      <c r="D132" s="29">
        <v>2</v>
      </c>
      <c r="E132" s="74">
        <f t="shared" si="3"/>
        <v>2.9282148138387433E-5</v>
      </c>
      <c r="F132" s="48"/>
      <c r="G132" s="48"/>
      <c r="H132" s="48"/>
      <c r="I132" s="64"/>
      <c r="J132" s="34"/>
      <c r="K132" s="48"/>
      <c r="L132" s="48"/>
      <c r="M132" s="48"/>
      <c r="N132" s="34"/>
      <c r="O132" s="51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>
      <c r="A133" s="73"/>
      <c r="B133" s="29" t="s">
        <v>224</v>
      </c>
      <c r="C133" s="29" t="s">
        <v>251</v>
      </c>
      <c r="D133" s="29">
        <v>2</v>
      </c>
      <c r="E133" s="74">
        <f t="shared" si="3"/>
        <v>2.9282148138387433E-5</v>
      </c>
      <c r="F133" s="48"/>
      <c r="G133" s="48"/>
      <c r="H133" s="48"/>
      <c r="I133" s="64"/>
      <c r="J133" s="34"/>
      <c r="K133" s="48"/>
      <c r="L133" s="48"/>
      <c r="M133" s="48"/>
      <c r="N133" s="34"/>
      <c r="O133" s="51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>
      <c r="A134" s="73"/>
      <c r="B134" s="29" t="s">
        <v>224</v>
      </c>
      <c r="C134" s="29" t="s">
        <v>252</v>
      </c>
      <c r="D134" s="29">
        <v>1</v>
      </c>
      <c r="E134" s="74">
        <f t="shared" si="3"/>
        <v>1.4641074069193717E-5</v>
      </c>
      <c r="F134" s="48"/>
      <c r="G134" s="48"/>
      <c r="H134" s="48"/>
      <c r="I134" s="64"/>
      <c r="J134" s="34"/>
      <c r="K134" s="48"/>
      <c r="L134" s="48"/>
      <c r="M134" s="48"/>
      <c r="N134" s="34"/>
      <c r="O134" s="51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>
      <c r="A135" s="73"/>
      <c r="B135" s="29" t="s">
        <v>224</v>
      </c>
      <c r="C135" s="29" t="s">
        <v>253</v>
      </c>
      <c r="D135" s="29">
        <v>1</v>
      </c>
      <c r="E135" s="74">
        <f t="shared" si="3"/>
        <v>1.4641074069193717E-5</v>
      </c>
      <c r="F135" s="48"/>
      <c r="G135" s="48"/>
      <c r="H135" s="48"/>
      <c r="I135" s="64"/>
      <c r="J135" s="34"/>
      <c r="K135" s="48"/>
      <c r="L135" s="48"/>
      <c r="M135" s="48"/>
      <c r="N135" s="34"/>
      <c r="O135" s="51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>
      <c r="A136" s="73"/>
      <c r="B136" s="29" t="s">
        <v>224</v>
      </c>
      <c r="C136" s="29" t="s">
        <v>254</v>
      </c>
      <c r="D136" s="29">
        <v>1</v>
      </c>
      <c r="E136" s="74">
        <f t="shared" si="3"/>
        <v>1.4641074069193717E-5</v>
      </c>
      <c r="F136" s="48"/>
      <c r="G136" s="48"/>
      <c r="H136" s="48"/>
      <c r="I136" s="64"/>
      <c r="J136" s="34"/>
      <c r="K136" s="48"/>
      <c r="L136" s="48"/>
      <c r="M136" s="48"/>
      <c r="N136" s="34"/>
      <c r="O136" s="51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>
      <c r="A137" s="73"/>
      <c r="B137" s="29" t="s">
        <v>224</v>
      </c>
      <c r="C137" s="29" t="s">
        <v>255</v>
      </c>
      <c r="D137" s="29">
        <v>1</v>
      </c>
      <c r="E137" s="74">
        <f t="shared" si="3"/>
        <v>1.4641074069193717E-5</v>
      </c>
      <c r="F137" s="48"/>
      <c r="G137" s="48"/>
      <c r="H137" s="48"/>
      <c r="I137" s="64"/>
      <c r="J137" s="34"/>
      <c r="K137" s="48"/>
      <c r="L137" s="48"/>
      <c r="M137" s="48"/>
      <c r="N137" s="34"/>
      <c r="O137" s="51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>
      <c r="A138" s="73"/>
      <c r="B138" s="29" t="s">
        <v>224</v>
      </c>
      <c r="C138" s="29" t="s">
        <v>256</v>
      </c>
      <c r="D138" s="29">
        <v>1</v>
      </c>
      <c r="E138" s="74">
        <f t="shared" si="3"/>
        <v>1.4641074069193717E-5</v>
      </c>
      <c r="F138" s="48"/>
      <c r="G138" s="48"/>
      <c r="H138" s="48"/>
      <c r="I138" s="64"/>
      <c r="J138" s="34"/>
      <c r="K138" s="48"/>
      <c r="L138" s="48"/>
      <c r="M138" s="48"/>
      <c r="N138" s="34"/>
      <c r="O138" s="51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>
      <c r="A139" s="73"/>
      <c r="B139" s="29" t="s">
        <v>224</v>
      </c>
      <c r="C139" s="29" t="s">
        <v>257</v>
      </c>
      <c r="D139" s="29">
        <v>1</v>
      </c>
      <c r="E139" s="74">
        <f t="shared" si="3"/>
        <v>1.4641074069193717E-5</v>
      </c>
      <c r="F139" s="48"/>
      <c r="G139" s="48"/>
      <c r="H139" s="48"/>
      <c r="I139" s="64"/>
      <c r="J139" s="34"/>
      <c r="K139" s="48"/>
      <c r="L139" s="48"/>
      <c r="M139" s="48"/>
      <c r="N139" s="34"/>
      <c r="O139" s="51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>
      <c r="A140" s="73"/>
      <c r="B140" s="29" t="s">
        <v>224</v>
      </c>
      <c r="C140" s="29" t="s">
        <v>258</v>
      </c>
      <c r="D140" s="29">
        <v>1</v>
      </c>
      <c r="E140" s="74">
        <f t="shared" si="3"/>
        <v>1.4641074069193717E-5</v>
      </c>
      <c r="F140" s="48"/>
      <c r="G140" s="48"/>
      <c r="H140" s="48"/>
      <c r="I140" s="64"/>
      <c r="J140" s="34"/>
      <c r="K140" s="48"/>
      <c r="L140" s="48"/>
      <c r="M140" s="48"/>
      <c r="N140" s="34"/>
      <c r="O140" s="51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>
      <c r="A141" s="73"/>
      <c r="B141" s="29" t="s">
        <v>224</v>
      </c>
      <c r="C141" s="29" t="s">
        <v>259</v>
      </c>
      <c r="D141" s="29">
        <v>1</v>
      </c>
      <c r="E141" s="74">
        <f t="shared" si="3"/>
        <v>1.4641074069193717E-5</v>
      </c>
      <c r="F141" s="48"/>
      <c r="G141" s="48"/>
      <c r="H141" s="48"/>
      <c r="I141" s="64"/>
      <c r="J141" s="34"/>
      <c r="K141" s="48"/>
      <c r="L141" s="48"/>
      <c r="M141" s="48"/>
      <c r="N141" s="34"/>
      <c r="O141" s="51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>
      <c r="A142" s="73"/>
      <c r="B142" s="29" t="s">
        <v>224</v>
      </c>
      <c r="C142" s="29" t="s">
        <v>260</v>
      </c>
      <c r="D142" s="29">
        <v>1</v>
      </c>
      <c r="E142" s="74">
        <f t="shared" si="3"/>
        <v>1.4641074069193717E-5</v>
      </c>
      <c r="F142" s="48"/>
      <c r="G142" s="48"/>
      <c r="H142" s="48"/>
      <c r="I142" s="64"/>
      <c r="J142" s="34"/>
      <c r="K142" s="48"/>
      <c r="L142" s="48"/>
      <c r="M142" s="48"/>
      <c r="N142" s="34"/>
      <c r="O142" s="51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>
      <c r="A143" s="73"/>
      <c r="B143" s="29" t="s">
        <v>224</v>
      </c>
      <c r="C143" s="29" t="s">
        <v>261</v>
      </c>
      <c r="D143" s="29">
        <v>1</v>
      </c>
      <c r="E143" s="74">
        <f t="shared" si="3"/>
        <v>1.4641074069193717E-5</v>
      </c>
      <c r="F143" s="48"/>
      <c r="G143" s="48"/>
      <c r="H143" s="48"/>
      <c r="I143" s="64"/>
      <c r="J143" s="34"/>
      <c r="K143" s="48"/>
      <c r="L143" s="48"/>
      <c r="M143" s="48"/>
      <c r="N143" s="34"/>
      <c r="O143" s="51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>
      <c r="A144" s="73"/>
      <c r="B144" s="29" t="s">
        <v>224</v>
      </c>
      <c r="C144" s="29" t="s">
        <v>262</v>
      </c>
      <c r="D144" s="29">
        <v>1</v>
      </c>
      <c r="E144" s="74">
        <f t="shared" si="3"/>
        <v>1.4641074069193717E-5</v>
      </c>
      <c r="F144" s="48"/>
      <c r="G144" s="48"/>
      <c r="H144" s="48"/>
      <c r="I144" s="64"/>
      <c r="J144" s="34"/>
      <c r="K144" s="48"/>
      <c r="L144" s="48"/>
      <c r="M144" s="48"/>
      <c r="N144" s="34"/>
      <c r="O144" s="51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>
      <c r="A145" s="73"/>
      <c r="B145" s="29" t="s">
        <v>224</v>
      </c>
      <c r="C145" s="29" t="s">
        <v>263</v>
      </c>
      <c r="D145" s="29">
        <v>1</v>
      </c>
      <c r="E145" s="74">
        <f t="shared" si="3"/>
        <v>1.4641074069193717E-5</v>
      </c>
      <c r="F145" s="48"/>
      <c r="G145" s="48"/>
      <c r="H145" s="48"/>
      <c r="I145" s="64"/>
      <c r="J145" s="34"/>
      <c r="K145" s="48"/>
      <c r="L145" s="48"/>
      <c r="M145" s="48"/>
      <c r="N145" s="34"/>
      <c r="O145" s="51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>
      <c r="A146" s="73"/>
      <c r="B146" s="29" t="s">
        <v>264</v>
      </c>
      <c r="C146" s="29" t="s">
        <v>265</v>
      </c>
      <c r="D146" s="29">
        <v>70</v>
      </c>
      <c r="E146" s="74">
        <f t="shared" si="3"/>
        <v>1.0248751848435601E-3</v>
      </c>
      <c r="F146" s="48"/>
      <c r="G146" s="48"/>
      <c r="H146" s="48"/>
      <c r="I146" s="64"/>
      <c r="J146" s="34"/>
      <c r="K146" s="48"/>
      <c r="L146" s="48"/>
      <c r="M146" s="48"/>
      <c r="N146" s="34"/>
      <c r="O146" s="51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>
      <c r="A147" s="73"/>
      <c r="B147" s="29" t="s">
        <v>264</v>
      </c>
      <c r="C147" s="29" t="s">
        <v>266</v>
      </c>
      <c r="D147" s="29">
        <v>63</v>
      </c>
      <c r="E147" s="74">
        <f t="shared" si="3"/>
        <v>9.2238766635920413E-4</v>
      </c>
      <c r="F147" s="48"/>
      <c r="G147" s="48"/>
      <c r="H147" s="48"/>
      <c r="I147" s="64"/>
      <c r="J147" s="34"/>
      <c r="K147" s="48"/>
      <c r="L147" s="48"/>
      <c r="M147" s="48"/>
      <c r="N147" s="34"/>
      <c r="O147" s="51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>
      <c r="A148" s="73"/>
      <c r="B148" s="29" t="s">
        <v>264</v>
      </c>
      <c r="C148" s="29" t="s">
        <v>267</v>
      </c>
      <c r="D148" s="29">
        <v>50</v>
      </c>
      <c r="E148" s="74">
        <f t="shared" si="3"/>
        <v>7.3205370345968577E-4</v>
      </c>
      <c r="F148" s="48"/>
      <c r="G148" s="48"/>
      <c r="H148" s="48"/>
      <c r="I148" s="64"/>
      <c r="J148" s="34"/>
      <c r="K148" s="48"/>
      <c r="L148" s="48"/>
      <c r="M148" s="48"/>
      <c r="N148" s="34"/>
      <c r="O148" s="51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>
      <c r="A149" s="73"/>
      <c r="B149" s="29" t="s">
        <v>264</v>
      </c>
      <c r="C149" s="29" t="s">
        <v>268</v>
      </c>
      <c r="D149" s="29">
        <v>38</v>
      </c>
      <c r="E149" s="74">
        <f t="shared" si="3"/>
        <v>5.5636081462936125E-4</v>
      </c>
      <c r="F149" s="48"/>
      <c r="G149" s="48"/>
      <c r="H149" s="48"/>
      <c r="I149" s="64"/>
      <c r="J149" s="34"/>
      <c r="K149" s="48"/>
      <c r="L149" s="48"/>
      <c r="M149" s="48"/>
      <c r="N149" s="34"/>
      <c r="O149" s="51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>
      <c r="A150" s="73"/>
      <c r="B150" s="29" t="s">
        <v>264</v>
      </c>
      <c r="C150" s="29" t="s">
        <v>269</v>
      </c>
      <c r="D150" s="29">
        <v>29</v>
      </c>
      <c r="E150" s="74">
        <f t="shared" si="3"/>
        <v>4.2459114800661775E-4</v>
      </c>
      <c r="F150" s="48"/>
      <c r="G150" s="48"/>
      <c r="H150" s="48"/>
      <c r="I150" s="64"/>
      <c r="J150" s="34"/>
      <c r="K150" s="48"/>
      <c r="L150" s="48"/>
      <c r="M150" s="48"/>
      <c r="N150" s="34"/>
      <c r="O150" s="51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>
      <c r="A151" s="73"/>
      <c r="B151" s="29" t="s">
        <v>264</v>
      </c>
      <c r="C151" s="29" t="s">
        <v>270</v>
      </c>
      <c r="D151" s="29">
        <v>28</v>
      </c>
      <c r="E151" s="74">
        <f t="shared" si="3"/>
        <v>4.0995007393742407E-4</v>
      </c>
      <c r="F151" s="48"/>
      <c r="G151" s="48"/>
      <c r="H151" s="48"/>
      <c r="I151" s="64"/>
      <c r="J151" s="34"/>
      <c r="K151" s="48"/>
      <c r="L151" s="48"/>
      <c r="M151" s="48"/>
      <c r="N151" s="34"/>
      <c r="O151" s="51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>
      <c r="A152" s="73"/>
      <c r="B152" s="29" t="s">
        <v>264</v>
      </c>
      <c r="C152" s="29" t="s">
        <v>271</v>
      </c>
      <c r="D152" s="29">
        <v>26</v>
      </c>
      <c r="E152" s="74">
        <f t="shared" si="3"/>
        <v>3.8066792579903661E-4</v>
      </c>
      <c r="F152" s="48"/>
      <c r="G152" s="48"/>
      <c r="H152" s="48"/>
      <c r="I152" s="64"/>
      <c r="J152" s="34"/>
      <c r="K152" s="48"/>
      <c r="L152" s="48"/>
      <c r="M152" s="48"/>
      <c r="N152" s="34"/>
      <c r="O152" s="51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>
      <c r="A153" s="73"/>
      <c r="B153" s="29" t="s">
        <v>264</v>
      </c>
      <c r="C153" s="29" t="s">
        <v>272</v>
      </c>
      <c r="D153" s="29">
        <v>21</v>
      </c>
      <c r="E153" s="74">
        <f t="shared" si="3"/>
        <v>3.0746255545306803E-4</v>
      </c>
      <c r="F153" s="48"/>
      <c r="G153" s="48"/>
      <c r="H153" s="48"/>
      <c r="I153" s="64"/>
      <c r="J153" s="34"/>
      <c r="K153" s="48"/>
      <c r="L153" s="48"/>
      <c r="M153" s="48"/>
      <c r="N153" s="34"/>
      <c r="O153" s="51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>
      <c r="A154" s="73"/>
      <c r="B154" s="29" t="s">
        <v>264</v>
      </c>
      <c r="C154" s="29" t="s">
        <v>273</v>
      </c>
      <c r="D154" s="29">
        <v>17</v>
      </c>
      <c r="E154" s="74">
        <f t="shared" si="3"/>
        <v>2.4889825917629317E-4</v>
      </c>
      <c r="F154" s="48"/>
      <c r="G154" s="48"/>
      <c r="H154" s="48"/>
      <c r="I154" s="64"/>
      <c r="J154" s="34"/>
      <c r="K154" s="48"/>
      <c r="L154" s="48"/>
      <c r="M154" s="48"/>
      <c r="N154" s="34"/>
      <c r="O154" s="51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>
      <c r="A155" s="73"/>
      <c r="B155" s="29" t="s">
        <v>264</v>
      </c>
      <c r="C155" s="29" t="s">
        <v>274</v>
      </c>
      <c r="D155" s="29">
        <v>17</v>
      </c>
      <c r="E155" s="74">
        <f t="shared" si="3"/>
        <v>2.4889825917629317E-4</v>
      </c>
      <c r="F155" s="48"/>
      <c r="G155" s="48"/>
      <c r="H155" s="48"/>
      <c r="I155" s="64"/>
      <c r="J155" s="34"/>
      <c r="K155" s="48"/>
      <c r="L155" s="48"/>
      <c r="M155" s="48"/>
      <c r="N155" s="34"/>
      <c r="O155" s="51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>
      <c r="A156" s="73"/>
      <c r="B156" s="29" t="s">
        <v>264</v>
      </c>
      <c r="C156" s="29" t="s">
        <v>275</v>
      </c>
      <c r="D156" s="29">
        <v>15</v>
      </c>
      <c r="E156" s="74">
        <f t="shared" si="3"/>
        <v>2.1961611103790574E-4</v>
      </c>
      <c r="F156" s="48"/>
      <c r="G156" s="48"/>
      <c r="H156" s="48"/>
      <c r="I156" s="64"/>
      <c r="J156" s="34"/>
      <c r="K156" s="48"/>
      <c r="L156" s="48"/>
      <c r="M156" s="48"/>
      <c r="N156" s="34"/>
      <c r="O156" s="51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>
      <c r="A157" s="73"/>
      <c r="B157" s="29" t="s">
        <v>264</v>
      </c>
      <c r="C157" s="29" t="s">
        <v>276</v>
      </c>
      <c r="D157" s="29">
        <v>13</v>
      </c>
      <c r="E157" s="74">
        <f t="shared" si="3"/>
        <v>1.9033396289951831E-4</v>
      </c>
      <c r="F157" s="48"/>
      <c r="G157" s="48"/>
      <c r="H157" s="48"/>
      <c r="I157" s="64"/>
      <c r="J157" s="34"/>
      <c r="K157" s="48"/>
      <c r="L157" s="48"/>
      <c r="M157" s="48"/>
      <c r="N157" s="34"/>
      <c r="O157" s="51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>
      <c r="A158" s="73"/>
      <c r="B158" s="29" t="s">
        <v>264</v>
      </c>
      <c r="C158" s="29" t="s">
        <v>277</v>
      </c>
      <c r="D158" s="29">
        <v>12</v>
      </c>
      <c r="E158" s="74">
        <f t="shared" si="3"/>
        <v>1.7569288883032461E-4</v>
      </c>
      <c r="F158" s="48"/>
      <c r="G158" s="48"/>
      <c r="H158" s="48"/>
      <c r="I158" s="64"/>
      <c r="J158" s="34"/>
      <c r="K158" s="48"/>
      <c r="L158" s="48"/>
      <c r="M158" s="48"/>
      <c r="N158" s="34"/>
      <c r="O158" s="51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>
      <c r="A159" s="73"/>
      <c r="B159" s="29" t="s">
        <v>264</v>
      </c>
      <c r="C159" s="29" t="s">
        <v>278</v>
      </c>
      <c r="D159" s="29">
        <v>11</v>
      </c>
      <c r="E159" s="74">
        <f t="shared" si="3"/>
        <v>1.6105181476113088E-4</v>
      </c>
      <c r="F159" s="48"/>
      <c r="G159" s="48"/>
      <c r="H159" s="48"/>
      <c r="I159" s="64"/>
      <c r="J159" s="34"/>
      <c r="K159" s="48"/>
      <c r="L159" s="48"/>
      <c r="M159" s="48"/>
      <c r="N159" s="34"/>
      <c r="O159" s="51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>
      <c r="A160" s="73"/>
      <c r="B160" s="29" t="s">
        <v>264</v>
      </c>
      <c r="C160" s="29" t="s">
        <v>279</v>
      </c>
      <c r="D160" s="29">
        <v>10</v>
      </c>
      <c r="E160" s="74">
        <f t="shared" si="3"/>
        <v>1.4641074069193715E-4</v>
      </c>
      <c r="F160" s="48"/>
      <c r="G160" s="48"/>
      <c r="H160" s="48"/>
      <c r="I160" s="64"/>
      <c r="J160" s="34"/>
      <c r="K160" s="48"/>
      <c r="L160" s="48"/>
      <c r="M160" s="48"/>
      <c r="N160" s="34"/>
      <c r="O160" s="51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>
      <c r="A161" s="73"/>
      <c r="B161" s="29" t="s">
        <v>264</v>
      </c>
      <c r="C161" s="29" t="s">
        <v>280</v>
      </c>
      <c r="D161" s="29">
        <v>8</v>
      </c>
      <c r="E161" s="74">
        <f t="shared" si="3"/>
        <v>1.1712859255354973E-4</v>
      </c>
      <c r="F161" s="48"/>
      <c r="G161" s="48"/>
      <c r="H161" s="48"/>
      <c r="I161" s="64"/>
      <c r="J161" s="34"/>
      <c r="K161" s="48"/>
      <c r="L161" s="48"/>
      <c r="M161" s="48"/>
      <c r="N161" s="34"/>
      <c r="O161" s="51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>
      <c r="A162" s="73"/>
      <c r="B162" s="29" t="s">
        <v>264</v>
      </c>
      <c r="C162" s="29" t="s">
        <v>281</v>
      </c>
      <c r="D162" s="29">
        <v>6</v>
      </c>
      <c r="E162" s="74">
        <f t="shared" si="3"/>
        <v>8.7846444415162303E-5</v>
      </c>
      <c r="F162" s="48"/>
      <c r="G162" s="48"/>
      <c r="H162" s="48"/>
      <c r="I162" s="64"/>
      <c r="J162" s="34"/>
      <c r="K162" s="48"/>
      <c r="L162" s="48"/>
      <c r="M162" s="48"/>
      <c r="N162" s="34"/>
      <c r="O162" s="51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>
      <c r="A163" s="73"/>
      <c r="B163" s="29" t="s">
        <v>264</v>
      </c>
      <c r="C163" s="29" t="s">
        <v>282</v>
      </c>
      <c r="D163" s="29">
        <v>4</v>
      </c>
      <c r="E163" s="74">
        <f t="shared" si="3"/>
        <v>5.8564296276774866E-5</v>
      </c>
      <c r="F163" s="48"/>
      <c r="G163" s="48"/>
      <c r="H163" s="48"/>
      <c r="I163" s="64"/>
      <c r="J163" s="34"/>
      <c r="K163" s="48"/>
      <c r="L163" s="48"/>
      <c r="M163" s="48"/>
      <c r="N163" s="34"/>
      <c r="O163" s="51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>
      <c r="A164" s="73"/>
      <c r="B164" s="29" t="s">
        <v>264</v>
      </c>
      <c r="C164" s="29" t="s">
        <v>283</v>
      </c>
      <c r="D164" s="29">
        <v>4</v>
      </c>
      <c r="E164" s="74">
        <f t="shared" si="3"/>
        <v>5.8564296276774866E-5</v>
      </c>
      <c r="F164" s="48"/>
      <c r="G164" s="48"/>
      <c r="H164" s="48"/>
      <c r="I164" s="64"/>
      <c r="J164" s="34"/>
      <c r="K164" s="48"/>
      <c r="L164" s="48"/>
      <c r="M164" s="48"/>
      <c r="N164" s="34"/>
      <c r="O164" s="51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>
      <c r="A165" s="73"/>
      <c r="B165" s="29" t="s">
        <v>264</v>
      </c>
      <c r="C165" s="29" t="s">
        <v>284</v>
      </c>
      <c r="D165" s="29">
        <v>3</v>
      </c>
      <c r="E165" s="74">
        <f t="shared" si="3"/>
        <v>4.3923222207581151E-5</v>
      </c>
      <c r="F165" s="48"/>
      <c r="G165" s="48"/>
      <c r="H165" s="48"/>
      <c r="I165" s="64"/>
      <c r="J165" s="34"/>
      <c r="K165" s="48"/>
      <c r="L165" s="48"/>
      <c r="M165" s="48"/>
      <c r="N165" s="34"/>
      <c r="O165" s="51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>
      <c r="A166" s="73"/>
      <c r="B166" s="29" t="s">
        <v>264</v>
      </c>
      <c r="C166" s="29" t="s">
        <v>285</v>
      </c>
      <c r="D166" s="29">
        <v>3</v>
      </c>
      <c r="E166" s="74">
        <f t="shared" si="3"/>
        <v>4.3923222207581151E-5</v>
      </c>
      <c r="F166" s="48"/>
      <c r="G166" s="48"/>
      <c r="H166" s="48"/>
      <c r="I166" s="64"/>
      <c r="J166" s="34"/>
      <c r="K166" s="48"/>
      <c r="L166" s="48"/>
      <c r="M166" s="48"/>
      <c r="N166" s="34"/>
      <c r="O166" s="51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>
      <c r="A167" s="73"/>
      <c r="B167" s="29" t="s">
        <v>264</v>
      </c>
      <c r="C167" s="29" t="s">
        <v>286</v>
      </c>
      <c r="D167" s="29">
        <v>2</v>
      </c>
      <c r="E167" s="74">
        <f t="shared" si="3"/>
        <v>2.9282148138387433E-5</v>
      </c>
      <c r="F167" s="48"/>
      <c r="G167" s="48"/>
      <c r="H167" s="48"/>
      <c r="I167" s="64"/>
      <c r="J167" s="34"/>
      <c r="K167" s="48"/>
      <c r="L167" s="48"/>
      <c r="M167" s="48"/>
      <c r="N167" s="34"/>
      <c r="O167" s="51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>
      <c r="A168" s="73"/>
      <c r="B168" s="29" t="s">
        <v>264</v>
      </c>
      <c r="C168" s="29" t="s">
        <v>287</v>
      </c>
      <c r="D168" s="29">
        <v>2</v>
      </c>
      <c r="E168" s="74">
        <f t="shared" si="3"/>
        <v>2.9282148138387433E-5</v>
      </c>
      <c r="F168" s="48"/>
      <c r="G168" s="48"/>
      <c r="H168" s="48"/>
      <c r="I168" s="64"/>
      <c r="J168" s="34"/>
      <c r="K168" s="48"/>
      <c r="L168" s="48"/>
      <c r="M168" s="48"/>
      <c r="N168" s="34"/>
      <c r="O168" s="51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>
      <c r="A169" s="73"/>
      <c r="B169" s="29" t="s">
        <v>264</v>
      </c>
      <c r="C169" s="29" t="s">
        <v>288</v>
      </c>
      <c r="D169" s="29">
        <v>2</v>
      </c>
      <c r="E169" s="74">
        <f t="shared" si="3"/>
        <v>2.9282148138387433E-5</v>
      </c>
      <c r="F169" s="48"/>
      <c r="G169" s="48"/>
      <c r="H169" s="48"/>
      <c r="I169" s="64"/>
      <c r="J169" s="34"/>
      <c r="K169" s="48"/>
      <c r="L169" s="48"/>
      <c r="M169" s="48"/>
      <c r="N169" s="34"/>
      <c r="O169" s="51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>
      <c r="A170" s="73"/>
      <c r="B170" s="29" t="s">
        <v>264</v>
      </c>
      <c r="C170" s="29" t="s">
        <v>289</v>
      </c>
      <c r="D170" s="29">
        <v>1</v>
      </c>
      <c r="E170" s="74">
        <f t="shared" si="3"/>
        <v>1.4641074069193717E-5</v>
      </c>
      <c r="F170" s="48"/>
      <c r="G170" s="48"/>
      <c r="H170" s="48"/>
      <c r="I170" s="64"/>
      <c r="J170" s="34"/>
      <c r="K170" s="48"/>
      <c r="L170" s="48"/>
      <c r="M170" s="48"/>
      <c r="N170" s="34"/>
      <c r="O170" s="51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>
      <c r="A171" s="73"/>
      <c r="B171" s="29" t="s">
        <v>264</v>
      </c>
      <c r="C171" s="29" t="s">
        <v>290</v>
      </c>
      <c r="D171" s="29">
        <v>1</v>
      </c>
      <c r="E171" s="74">
        <f t="shared" si="3"/>
        <v>1.4641074069193717E-5</v>
      </c>
      <c r="F171" s="48"/>
      <c r="G171" s="48"/>
      <c r="H171" s="48"/>
      <c r="I171" s="64"/>
      <c r="J171" s="34"/>
      <c r="K171" s="48"/>
      <c r="L171" s="48"/>
      <c r="M171" s="48"/>
      <c r="N171" s="34"/>
      <c r="O171" s="51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>
      <c r="A172" s="73"/>
      <c r="B172" s="29" t="s">
        <v>264</v>
      </c>
      <c r="C172" s="29" t="s">
        <v>291</v>
      </c>
      <c r="D172" s="29">
        <v>1</v>
      </c>
      <c r="E172" s="74">
        <f t="shared" si="3"/>
        <v>1.4641074069193717E-5</v>
      </c>
      <c r="F172" s="48"/>
      <c r="G172" s="48"/>
      <c r="H172" s="48"/>
      <c r="I172" s="64"/>
      <c r="J172" s="34"/>
      <c r="K172" s="48"/>
      <c r="L172" s="48"/>
      <c r="M172" s="48"/>
      <c r="N172" s="34"/>
      <c r="O172" s="51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>
      <c r="A173" s="73"/>
      <c r="B173" s="29" t="s">
        <v>264</v>
      </c>
      <c r="C173" s="29" t="s">
        <v>292</v>
      </c>
      <c r="D173" s="29">
        <v>1</v>
      </c>
      <c r="E173" s="74">
        <f t="shared" si="3"/>
        <v>1.4641074069193717E-5</v>
      </c>
      <c r="F173" s="48"/>
      <c r="G173" s="48"/>
      <c r="H173" s="48"/>
      <c r="I173" s="64"/>
      <c r="J173" s="34"/>
      <c r="K173" s="48"/>
      <c r="L173" s="48"/>
      <c r="M173" s="48"/>
      <c r="N173" s="34"/>
      <c r="O173" s="51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>
      <c r="A174" s="73"/>
      <c r="B174" s="29" t="s">
        <v>264</v>
      </c>
      <c r="C174" s="29" t="s">
        <v>293</v>
      </c>
      <c r="D174" s="29">
        <v>1</v>
      </c>
      <c r="E174" s="74">
        <f t="shared" si="3"/>
        <v>1.4641074069193717E-5</v>
      </c>
      <c r="F174" s="48"/>
      <c r="G174" s="48"/>
      <c r="H174" s="48"/>
      <c r="I174" s="64"/>
      <c r="J174" s="34"/>
      <c r="K174" s="48"/>
      <c r="L174" s="48"/>
      <c r="M174" s="48"/>
      <c r="N174" s="34"/>
      <c r="O174" s="51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>
      <c r="A175" s="73"/>
      <c r="B175" s="29" t="s">
        <v>264</v>
      </c>
      <c r="C175" s="29" t="s">
        <v>294</v>
      </c>
      <c r="D175" s="29">
        <v>1</v>
      </c>
      <c r="E175" s="74">
        <f t="shared" si="3"/>
        <v>1.4641074069193717E-5</v>
      </c>
      <c r="F175" s="48"/>
      <c r="G175" s="48"/>
      <c r="H175" s="48"/>
      <c r="I175" s="64"/>
      <c r="J175" s="34"/>
      <c r="K175" s="48"/>
      <c r="L175" s="48"/>
      <c r="M175" s="48"/>
      <c r="N175" s="34"/>
      <c r="O175" s="51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>
      <c r="A176" s="73"/>
      <c r="B176" s="29" t="s">
        <v>264</v>
      </c>
      <c r="C176" s="29" t="s">
        <v>295</v>
      </c>
      <c r="D176" s="29">
        <v>1</v>
      </c>
      <c r="E176" s="74">
        <f t="shared" si="3"/>
        <v>1.4641074069193717E-5</v>
      </c>
      <c r="F176" s="48"/>
      <c r="G176" s="48"/>
      <c r="H176" s="48"/>
      <c r="I176" s="64"/>
      <c r="J176" s="34"/>
      <c r="K176" s="48"/>
      <c r="L176" s="48"/>
      <c r="M176" s="48"/>
      <c r="N176" s="34"/>
      <c r="O176" s="51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>
      <c r="A177" s="73"/>
      <c r="B177" s="29" t="s">
        <v>264</v>
      </c>
      <c r="C177" s="29" t="s">
        <v>296</v>
      </c>
      <c r="D177" s="29">
        <v>1</v>
      </c>
      <c r="E177" s="74">
        <f t="shared" si="3"/>
        <v>1.4641074069193717E-5</v>
      </c>
      <c r="F177" s="48"/>
      <c r="G177" s="48"/>
      <c r="H177" s="48"/>
      <c r="I177" s="64"/>
      <c r="J177" s="34"/>
      <c r="K177" s="48"/>
      <c r="L177" s="48"/>
      <c r="M177" s="48"/>
      <c r="N177" s="34"/>
      <c r="O177" s="51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>
      <c r="A178" s="73"/>
      <c r="B178" s="29" t="s">
        <v>264</v>
      </c>
      <c r="C178" s="29" t="s">
        <v>297</v>
      </c>
      <c r="D178" s="29">
        <v>1</v>
      </c>
      <c r="E178" s="74">
        <f t="shared" si="3"/>
        <v>1.4641074069193717E-5</v>
      </c>
      <c r="F178" s="48"/>
      <c r="G178" s="48"/>
      <c r="H178" s="48"/>
      <c r="I178" s="64"/>
      <c r="J178" s="34"/>
      <c r="K178" s="48"/>
      <c r="L178" s="48"/>
      <c r="M178" s="48"/>
      <c r="N178" s="34"/>
      <c r="O178" s="51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>
      <c r="A179" s="73"/>
      <c r="B179" s="29" t="s">
        <v>264</v>
      </c>
      <c r="C179" s="29" t="s">
        <v>298</v>
      </c>
      <c r="D179" s="29">
        <v>1</v>
      </c>
      <c r="E179" s="74">
        <f t="shared" si="3"/>
        <v>1.4641074069193717E-5</v>
      </c>
      <c r="F179" s="48"/>
      <c r="G179" s="48"/>
      <c r="H179" s="48"/>
      <c r="I179" s="64"/>
      <c r="J179" s="34"/>
      <c r="K179" s="48"/>
      <c r="L179" s="48"/>
      <c r="M179" s="48"/>
      <c r="N179" s="34"/>
      <c r="O179" s="51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>
      <c r="A180" s="73"/>
      <c r="B180" s="29" t="s">
        <v>264</v>
      </c>
      <c r="C180" s="29" t="s">
        <v>299</v>
      </c>
      <c r="D180" s="29">
        <v>1</v>
      </c>
      <c r="E180" s="74">
        <f t="shared" si="3"/>
        <v>1.4641074069193717E-5</v>
      </c>
      <c r="F180" s="48"/>
      <c r="G180" s="48"/>
      <c r="H180" s="48"/>
      <c r="I180" s="64"/>
      <c r="J180" s="34"/>
      <c r="K180" s="48"/>
      <c r="L180" s="48"/>
      <c r="M180" s="48"/>
      <c r="N180" s="34"/>
      <c r="O180" s="51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>
      <c r="A181" s="73"/>
      <c r="B181" s="29" t="s">
        <v>264</v>
      </c>
      <c r="C181" s="29" t="s">
        <v>300</v>
      </c>
      <c r="D181" s="29">
        <v>1</v>
      </c>
      <c r="E181" s="74">
        <f t="shared" si="3"/>
        <v>1.4641074069193717E-5</v>
      </c>
      <c r="F181" s="48"/>
      <c r="G181" s="48"/>
      <c r="H181" s="48"/>
      <c r="I181" s="64"/>
      <c r="J181" s="34"/>
      <c r="K181" s="48"/>
      <c r="L181" s="48"/>
      <c r="M181" s="48"/>
      <c r="N181" s="34"/>
      <c r="O181" s="51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>
      <c r="A182" s="73"/>
      <c r="B182" s="29" t="s">
        <v>264</v>
      </c>
      <c r="C182" s="29" t="s">
        <v>301</v>
      </c>
      <c r="D182" s="29">
        <v>1</v>
      </c>
      <c r="E182" s="74">
        <f t="shared" si="3"/>
        <v>1.4641074069193717E-5</v>
      </c>
      <c r="F182" s="48"/>
      <c r="G182" s="48"/>
      <c r="H182" s="48"/>
      <c r="I182" s="64"/>
      <c r="J182" s="34"/>
      <c r="K182" s="48"/>
      <c r="L182" s="48"/>
      <c r="M182" s="48"/>
      <c r="N182" s="34"/>
      <c r="O182" s="51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>
      <c r="A183" s="73"/>
      <c r="B183" s="29" t="s">
        <v>264</v>
      </c>
      <c r="C183" s="29" t="s">
        <v>302</v>
      </c>
      <c r="D183" s="29">
        <v>1</v>
      </c>
      <c r="E183" s="74">
        <f t="shared" si="3"/>
        <v>1.4641074069193717E-5</v>
      </c>
      <c r="F183" s="48"/>
      <c r="G183" s="48"/>
      <c r="H183" s="48"/>
      <c r="I183" s="64"/>
      <c r="J183" s="34"/>
      <c r="K183" s="48"/>
      <c r="L183" s="48"/>
      <c r="M183" s="48"/>
      <c r="N183" s="34"/>
      <c r="O183" s="51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>
      <c r="A184" s="73"/>
      <c r="B184" s="29" t="s">
        <v>264</v>
      </c>
      <c r="C184" s="29" t="s">
        <v>303</v>
      </c>
      <c r="D184" s="29">
        <v>1</v>
      </c>
      <c r="E184" s="74">
        <f t="shared" si="3"/>
        <v>1.4641074069193717E-5</v>
      </c>
      <c r="F184" s="48"/>
      <c r="G184" s="48"/>
      <c r="H184" s="48"/>
      <c r="I184" s="64"/>
      <c r="J184" s="34"/>
      <c r="K184" s="48"/>
      <c r="L184" s="48"/>
      <c r="M184" s="48"/>
      <c r="N184" s="34"/>
      <c r="O184" s="51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>
      <c r="A185" s="73"/>
      <c r="B185" s="29" t="s">
        <v>264</v>
      </c>
      <c r="C185" s="29" t="s">
        <v>304</v>
      </c>
      <c r="D185" s="29">
        <v>1</v>
      </c>
      <c r="E185" s="74">
        <f t="shared" si="3"/>
        <v>1.4641074069193717E-5</v>
      </c>
      <c r="F185" s="48"/>
      <c r="G185" s="48"/>
      <c r="H185" s="48"/>
      <c r="I185" s="64"/>
      <c r="J185" s="34"/>
      <c r="K185" s="48"/>
      <c r="L185" s="48"/>
      <c r="M185" s="48"/>
      <c r="N185" s="34"/>
      <c r="O185" s="51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>
      <c r="A186" s="73"/>
      <c r="B186" s="29" t="s">
        <v>264</v>
      </c>
      <c r="C186" s="29" t="s">
        <v>305</v>
      </c>
      <c r="D186" s="29">
        <v>1</v>
      </c>
      <c r="E186" s="74">
        <f t="shared" si="3"/>
        <v>1.4641074069193717E-5</v>
      </c>
      <c r="F186" s="48"/>
      <c r="G186" s="48"/>
      <c r="H186" s="48"/>
      <c r="I186" s="64"/>
      <c r="J186" s="34"/>
      <c r="K186" s="48"/>
      <c r="L186" s="48"/>
      <c r="M186" s="48"/>
      <c r="N186" s="34"/>
      <c r="O186" s="51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>
      <c r="A187" s="73"/>
      <c r="B187" s="29" t="s">
        <v>264</v>
      </c>
      <c r="C187" s="29" t="s">
        <v>306</v>
      </c>
      <c r="D187" s="29">
        <v>1</v>
      </c>
      <c r="E187" s="74">
        <f t="shared" si="3"/>
        <v>1.4641074069193717E-5</v>
      </c>
      <c r="F187" s="48"/>
      <c r="G187" s="48"/>
      <c r="H187" s="48"/>
      <c r="I187" s="64"/>
      <c r="J187" s="34"/>
      <c r="K187" s="48"/>
      <c r="L187" s="48"/>
      <c r="M187" s="48"/>
      <c r="N187" s="34"/>
      <c r="O187" s="51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>
      <c r="A188" s="73"/>
      <c r="B188" s="29" t="s">
        <v>264</v>
      </c>
      <c r="C188" s="29" t="s">
        <v>307</v>
      </c>
      <c r="D188" s="29">
        <v>1</v>
      </c>
      <c r="E188" s="74">
        <f t="shared" si="3"/>
        <v>1.4641074069193717E-5</v>
      </c>
      <c r="F188" s="48"/>
      <c r="G188" s="48"/>
      <c r="H188" s="48"/>
      <c r="I188" s="64"/>
      <c r="J188" s="34"/>
      <c r="K188" s="48"/>
      <c r="L188" s="48"/>
      <c r="M188" s="48"/>
      <c r="N188" s="34"/>
      <c r="O188" s="51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>
      <c r="A189" s="73"/>
      <c r="B189" s="29" t="s">
        <v>264</v>
      </c>
      <c r="C189" s="29" t="s">
        <v>308</v>
      </c>
      <c r="D189" s="29">
        <v>1</v>
      </c>
      <c r="E189" s="74">
        <f t="shared" si="3"/>
        <v>1.4641074069193717E-5</v>
      </c>
      <c r="F189" s="48"/>
      <c r="G189" s="48"/>
      <c r="H189" s="48"/>
      <c r="I189" s="64"/>
      <c r="J189" s="34"/>
      <c r="K189" s="48"/>
      <c r="L189" s="48"/>
      <c r="M189" s="48"/>
      <c r="N189" s="34"/>
      <c r="O189" s="51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>
      <c r="A190" s="73"/>
      <c r="B190" s="29" t="s">
        <v>264</v>
      </c>
      <c r="C190" s="29" t="s">
        <v>309</v>
      </c>
      <c r="D190" s="29">
        <v>1</v>
      </c>
      <c r="E190" s="74">
        <f t="shared" si="3"/>
        <v>1.4641074069193717E-5</v>
      </c>
      <c r="F190" s="48"/>
      <c r="G190" s="48"/>
      <c r="H190" s="48"/>
      <c r="I190" s="64"/>
      <c r="J190" s="34"/>
      <c r="K190" s="48"/>
      <c r="L190" s="48"/>
      <c r="M190" s="48"/>
      <c r="N190" s="34"/>
      <c r="O190" s="51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>
      <c r="A191" s="73"/>
      <c r="B191" s="29" t="s">
        <v>264</v>
      </c>
      <c r="C191" s="29" t="s">
        <v>310</v>
      </c>
      <c r="D191" s="29">
        <v>1</v>
      </c>
      <c r="E191" s="74">
        <f t="shared" si="3"/>
        <v>1.4641074069193717E-5</v>
      </c>
      <c r="F191" s="48"/>
      <c r="G191" s="48"/>
      <c r="H191" s="48"/>
      <c r="I191" s="64"/>
      <c r="J191" s="34"/>
      <c r="K191" s="48"/>
      <c r="L191" s="48"/>
      <c r="M191" s="48"/>
      <c r="N191" s="34"/>
      <c r="O191" s="51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>
      <c r="A192" s="73"/>
      <c r="B192" s="29" t="s">
        <v>264</v>
      </c>
      <c r="C192" s="29" t="s">
        <v>311</v>
      </c>
      <c r="D192" s="29">
        <v>1</v>
      </c>
      <c r="E192" s="74">
        <f t="shared" si="3"/>
        <v>1.4641074069193717E-5</v>
      </c>
      <c r="F192" s="48"/>
      <c r="G192" s="48"/>
      <c r="H192" s="48"/>
      <c r="I192" s="64"/>
      <c r="J192" s="34"/>
      <c r="K192" s="48"/>
      <c r="L192" s="48"/>
      <c r="M192" s="48"/>
      <c r="N192" s="34"/>
      <c r="O192" s="51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>
      <c r="A193" s="73"/>
      <c r="B193" s="29" t="s">
        <v>312</v>
      </c>
      <c r="C193" s="29" t="s">
        <v>313</v>
      </c>
      <c r="D193" s="29">
        <v>33</v>
      </c>
      <c r="E193" s="74">
        <f t="shared" si="3"/>
        <v>4.8315544428339261E-4</v>
      </c>
      <c r="F193" s="48"/>
      <c r="G193" s="48"/>
      <c r="H193" s="48"/>
      <c r="I193" s="64"/>
      <c r="J193" s="34"/>
      <c r="K193" s="48"/>
      <c r="L193" s="48"/>
      <c r="M193" s="48"/>
      <c r="N193" s="34"/>
      <c r="O193" s="51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>
      <c r="A194" s="73"/>
      <c r="B194" s="29" t="s">
        <v>312</v>
      </c>
      <c r="C194" s="29" t="s">
        <v>314</v>
      </c>
      <c r="D194" s="29">
        <v>32</v>
      </c>
      <c r="E194" s="74">
        <f t="shared" si="3"/>
        <v>4.6851437021419893E-4</v>
      </c>
      <c r="F194" s="48"/>
      <c r="G194" s="48"/>
      <c r="H194" s="48"/>
      <c r="I194" s="64"/>
      <c r="J194" s="34"/>
      <c r="K194" s="48"/>
      <c r="L194" s="48"/>
      <c r="M194" s="48"/>
      <c r="N194" s="34"/>
      <c r="O194" s="51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>
      <c r="A195" s="73"/>
      <c r="B195" s="29" t="s">
        <v>312</v>
      </c>
      <c r="C195" s="29" t="s">
        <v>315</v>
      </c>
      <c r="D195" s="29">
        <v>30</v>
      </c>
      <c r="E195" s="74">
        <f t="shared" si="3"/>
        <v>4.3923222207581147E-4</v>
      </c>
      <c r="F195" s="48"/>
      <c r="G195" s="48"/>
      <c r="H195" s="48"/>
      <c r="I195" s="64"/>
      <c r="J195" s="34"/>
      <c r="K195" s="48"/>
      <c r="L195" s="48"/>
      <c r="M195" s="48"/>
      <c r="N195" s="34"/>
      <c r="O195" s="51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>
      <c r="A196" s="73"/>
      <c r="B196" s="29" t="s">
        <v>312</v>
      </c>
      <c r="C196" s="29" t="s">
        <v>316</v>
      </c>
      <c r="D196" s="29">
        <v>27</v>
      </c>
      <c r="E196" s="74">
        <f t="shared" si="3"/>
        <v>3.9530899986823034E-4</v>
      </c>
      <c r="F196" s="48"/>
      <c r="G196" s="48"/>
      <c r="H196" s="48"/>
      <c r="I196" s="64"/>
      <c r="J196" s="34"/>
      <c r="K196" s="48"/>
      <c r="L196" s="48"/>
      <c r="M196" s="48"/>
      <c r="N196" s="34"/>
      <c r="O196" s="51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>
      <c r="A197" s="73"/>
      <c r="B197" s="29" t="s">
        <v>312</v>
      </c>
      <c r="C197" s="29" t="s">
        <v>317</v>
      </c>
      <c r="D197" s="29">
        <v>24</v>
      </c>
      <c r="E197" s="74">
        <f t="shared" si="3"/>
        <v>3.5138577766064921E-4</v>
      </c>
      <c r="F197" s="48"/>
      <c r="G197" s="48"/>
      <c r="H197" s="48"/>
      <c r="I197" s="64"/>
      <c r="J197" s="34"/>
      <c r="K197" s="48"/>
      <c r="L197" s="48"/>
      <c r="M197" s="48"/>
      <c r="N197" s="34"/>
      <c r="O197" s="51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>
      <c r="A198" s="73"/>
      <c r="B198" s="29" t="s">
        <v>312</v>
      </c>
      <c r="C198" s="29" t="s">
        <v>318</v>
      </c>
      <c r="D198" s="29">
        <v>20</v>
      </c>
      <c r="E198" s="74">
        <f t="shared" si="3"/>
        <v>2.928214813838743E-4</v>
      </c>
      <c r="F198" s="48"/>
      <c r="G198" s="48"/>
      <c r="H198" s="48"/>
      <c r="I198" s="64"/>
      <c r="J198" s="34"/>
      <c r="K198" s="48"/>
      <c r="L198" s="48"/>
      <c r="M198" s="48"/>
      <c r="N198" s="34"/>
      <c r="O198" s="51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>
      <c r="A199" s="73"/>
      <c r="B199" s="29" t="s">
        <v>312</v>
      </c>
      <c r="C199" s="29" t="s">
        <v>319</v>
      </c>
      <c r="D199" s="29">
        <v>20</v>
      </c>
      <c r="E199" s="74">
        <f t="shared" si="3"/>
        <v>2.928214813838743E-4</v>
      </c>
      <c r="F199" s="48"/>
      <c r="G199" s="48"/>
      <c r="H199" s="48"/>
      <c r="I199" s="64"/>
      <c r="J199" s="34"/>
      <c r="K199" s="48"/>
      <c r="L199" s="48"/>
      <c r="M199" s="48"/>
      <c r="N199" s="34"/>
      <c r="O199" s="51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>
      <c r="A200" s="73"/>
      <c r="B200" s="29" t="s">
        <v>312</v>
      </c>
      <c r="C200" s="29" t="s">
        <v>320</v>
      </c>
      <c r="D200" s="29">
        <v>20</v>
      </c>
      <c r="E200" s="74">
        <f t="shared" si="3"/>
        <v>2.928214813838743E-4</v>
      </c>
      <c r="F200" s="48"/>
      <c r="G200" s="48"/>
      <c r="H200" s="48"/>
      <c r="I200" s="64"/>
      <c r="J200" s="34"/>
      <c r="K200" s="48"/>
      <c r="L200" s="48"/>
      <c r="M200" s="48"/>
      <c r="N200" s="34"/>
      <c r="O200" s="51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>
      <c r="A201" s="73"/>
      <c r="B201" s="29" t="s">
        <v>312</v>
      </c>
      <c r="C201" s="29" t="s">
        <v>321</v>
      </c>
      <c r="D201" s="29">
        <v>15</v>
      </c>
      <c r="E201" s="74">
        <f t="shared" si="3"/>
        <v>2.1961611103790574E-4</v>
      </c>
      <c r="F201" s="48"/>
      <c r="G201" s="48"/>
      <c r="H201" s="48"/>
      <c r="I201" s="64"/>
      <c r="J201" s="34"/>
      <c r="K201" s="48"/>
      <c r="L201" s="48"/>
      <c r="M201" s="48"/>
      <c r="N201" s="34"/>
      <c r="O201" s="51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>
      <c r="A202" s="73"/>
      <c r="B202" s="29" t="s">
        <v>312</v>
      </c>
      <c r="C202" s="29" t="s">
        <v>322</v>
      </c>
      <c r="D202" s="29">
        <v>8</v>
      </c>
      <c r="E202" s="74">
        <f t="shared" si="3"/>
        <v>1.1712859255354973E-4</v>
      </c>
      <c r="F202" s="48"/>
      <c r="G202" s="48"/>
      <c r="H202" s="48"/>
      <c r="I202" s="64"/>
      <c r="J202" s="34"/>
      <c r="K202" s="48"/>
      <c r="L202" s="48"/>
      <c r="M202" s="48"/>
      <c r="N202" s="34"/>
      <c r="O202" s="51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>
      <c r="A203" s="73"/>
      <c r="B203" s="29" t="s">
        <v>312</v>
      </c>
      <c r="C203" s="29" t="s">
        <v>323</v>
      </c>
      <c r="D203" s="29">
        <v>5</v>
      </c>
      <c r="E203" s="74">
        <f t="shared" si="3"/>
        <v>7.3205370345968575E-5</v>
      </c>
      <c r="F203" s="48"/>
      <c r="G203" s="48"/>
      <c r="H203" s="48"/>
      <c r="I203" s="64"/>
      <c r="J203" s="34"/>
      <c r="K203" s="48"/>
      <c r="L203" s="48"/>
      <c r="M203" s="48"/>
      <c r="N203" s="34"/>
      <c r="O203" s="51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>
      <c r="A204" s="73"/>
      <c r="B204" s="29" t="s">
        <v>312</v>
      </c>
      <c r="C204" s="29" t="s">
        <v>324</v>
      </c>
      <c r="D204" s="29">
        <v>3</v>
      </c>
      <c r="E204" s="74">
        <f t="shared" si="3"/>
        <v>4.3923222207581151E-5</v>
      </c>
      <c r="F204" s="48"/>
      <c r="G204" s="48"/>
      <c r="H204" s="48"/>
      <c r="I204" s="64"/>
      <c r="J204" s="34"/>
      <c r="K204" s="48"/>
      <c r="L204" s="48"/>
      <c r="M204" s="48"/>
      <c r="N204" s="34"/>
      <c r="O204" s="51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>
      <c r="A205" s="73"/>
      <c r="B205" s="29" t="s">
        <v>312</v>
      </c>
      <c r="C205" s="29" t="s">
        <v>325</v>
      </c>
      <c r="D205" s="29">
        <v>2</v>
      </c>
      <c r="E205" s="74">
        <f t="shared" si="3"/>
        <v>2.9282148138387433E-5</v>
      </c>
      <c r="F205" s="48"/>
      <c r="G205" s="48"/>
      <c r="H205" s="48"/>
      <c r="I205" s="64"/>
      <c r="J205" s="34"/>
      <c r="K205" s="48"/>
      <c r="L205" s="48"/>
      <c r="M205" s="48"/>
      <c r="N205" s="34"/>
      <c r="O205" s="51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>
      <c r="A206" s="73"/>
      <c r="B206" s="29" t="s">
        <v>312</v>
      </c>
      <c r="C206" s="29" t="s">
        <v>326</v>
      </c>
      <c r="D206" s="29">
        <v>1</v>
      </c>
      <c r="E206" s="74">
        <f t="shared" si="3"/>
        <v>1.4641074069193717E-5</v>
      </c>
      <c r="F206" s="48"/>
      <c r="G206" s="48"/>
      <c r="H206" s="48"/>
      <c r="I206" s="64"/>
      <c r="J206" s="34"/>
      <c r="K206" s="48"/>
      <c r="L206" s="48"/>
      <c r="M206" s="48"/>
      <c r="N206" s="34"/>
      <c r="O206" s="51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>
      <c r="A207" s="73"/>
      <c r="B207" s="29" t="s">
        <v>312</v>
      </c>
      <c r="C207" s="29" t="s">
        <v>327</v>
      </c>
      <c r="D207" s="29">
        <v>1</v>
      </c>
      <c r="E207" s="74">
        <f t="shared" si="3"/>
        <v>1.4641074069193717E-5</v>
      </c>
      <c r="F207" s="48"/>
      <c r="G207" s="48"/>
      <c r="H207" s="48"/>
      <c r="I207" s="64"/>
      <c r="J207" s="34"/>
      <c r="K207" s="48"/>
      <c r="L207" s="48"/>
      <c r="M207" s="48"/>
      <c r="N207" s="34"/>
      <c r="O207" s="51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>
      <c r="A208" s="73"/>
      <c r="B208" s="29" t="s">
        <v>312</v>
      </c>
      <c r="C208" s="29" t="s">
        <v>328</v>
      </c>
      <c r="D208" s="29">
        <v>1</v>
      </c>
      <c r="E208" s="74">
        <f t="shared" si="3"/>
        <v>1.4641074069193717E-5</v>
      </c>
      <c r="F208" s="48"/>
      <c r="G208" s="48"/>
      <c r="H208" s="48"/>
      <c r="I208" s="64"/>
      <c r="J208" s="34"/>
      <c r="K208" s="48"/>
      <c r="L208" s="48"/>
      <c r="M208" s="48"/>
      <c r="N208" s="34"/>
      <c r="O208" s="51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>
      <c r="A209" s="73"/>
      <c r="B209" s="29" t="s">
        <v>312</v>
      </c>
      <c r="C209" s="29" t="s">
        <v>329</v>
      </c>
      <c r="D209" s="29">
        <v>1</v>
      </c>
      <c r="E209" s="74">
        <f t="shared" si="3"/>
        <v>1.4641074069193717E-5</v>
      </c>
      <c r="F209" s="48"/>
      <c r="G209" s="48"/>
      <c r="H209" s="48"/>
      <c r="I209" s="64"/>
      <c r="J209" s="34"/>
      <c r="K209" s="48"/>
      <c r="L209" s="48"/>
      <c r="M209" s="48"/>
      <c r="N209" s="34"/>
      <c r="O209" s="51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>
      <c r="A210" s="73"/>
      <c r="B210" s="29" t="s">
        <v>312</v>
      </c>
      <c r="C210" s="29" t="s">
        <v>330</v>
      </c>
      <c r="D210" s="29">
        <v>1</v>
      </c>
      <c r="E210" s="74">
        <f t="shared" si="3"/>
        <v>1.4641074069193717E-5</v>
      </c>
      <c r="F210" s="48"/>
      <c r="G210" s="48"/>
      <c r="H210" s="48"/>
      <c r="I210" s="64"/>
      <c r="J210" s="34"/>
      <c r="K210" s="48"/>
      <c r="L210" s="48"/>
      <c r="M210" s="48"/>
      <c r="N210" s="34"/>
      <c r="O210" s="51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>
      <c r="A211" s="73"/>
      <c r="B211" s="29" t="s">
        <v>312</v>
      </c>
      <c r="C211" s="29" t="s">
        <v>331</v>
      </c>
      <c r="D211" s="29">
        <v>1</v>
      </c>
      <c r="E211" s="74">
        <f t="shared" si="3"/>
        <v>1.4641074069193717E-5</v>
      </c>
      <c r="F211" s="48"/>
      <c r="G211" s="48"/>
      <c r="H211" s="48"/>
      <c r="I211" s="64"/>
      <c r="J211" s="34"/>
      <c r="K211" s="48"/>
      <c r="L211" s="48"/>
      <c r="M211" s="48"/>
      <c r="N211" s="34"/>
      <c r="O211" s="51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>
      <c r="A212" s="73"/>
      <c r="B212" s="29" t="s">
        <v>312</v>
      </c>
      <c r="C212" s="29" t="s">
        <v>332</v>
      </c>
      <c r="D212" s="29">
        <v>1</v>
      </c>
      <c r="E212" s="74">
        <f t="shared" si="3"/>
        <v>1.4641074069193717E-5</v>
      </c>
      <c r="F212" s="48"/>
      <c r="G212" s="48"/>
      <c r="H212" s="48"/>
      <c r="I212" s="64"/>
      <c r="J212" s="34"/>
      <c r="K212" s="48"/>
      <c r="L212" s="48"/>
      <c r="M212" s="48"/>
      <c r="N212" s="34"/>
      <c r="O212" s="51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>
      <c r="A213" s="73"/>
      <c r="B213" s="29" t="s">
        <v>312</v>
      </c>
      <c r="C213" s="29" t="s">
        <v>333</v>
      </c>
      <c r="D213" s="29">
        <v>1</v>
      </c>
      <c r="E213" s="74">
        <f t="shared" si="3"/>
        <v>1.4641074069193717E-5</v>
      </c>
      <c r="F213" s="48"/>
      <c r="G213" s="48"/>
      <c r="H213" s="48"/>
      <c r="I213" s="64"/>
      <c r="J213" s="34"/>
      <c r="K213" s="48"/>
      <c r="L213" s="48"/>
      <c r="M213" s="48"/>
      <c r="N213" s="34"/>
      <c r="O213" s="51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>
      <c r="A214" s="73"/>
      <c r="B214" s="29" t="s">
        <v>334</v>
      </c>
      <c r="C214" s="29" t="s">
        <v>335</v>
      </c>
      <c r="D214" s="29">
        <v>49</v>
      </c>
      <c r="E214" s="74">
        <f t="shared" si="3"/>
        <v>7.1741262939049204E-4</v>
      </c>
      <c r="F214" s="48"/>
      <c r="G214" s="48"/>
      <c r="H214" s="48"/>
      <c r="I214" s="64"/>
      <c r="J214" s="34"/>
      <c r="K214" s="48"/>
      <c r="L214" s="48"/>
      <c r="M214" s="48"/>
      <c r="N214" s="34"/>
      <c r="O214" s="51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>
      <c r="A215" s="73"/>
      <c r="B215" s="29" t="s">
        <v>334</v>
      </c>
      <c r="C215" s="29" t="s">
        <v>336</v>
      </c>
      <c r="D215" s="29">
        <v>35</v>
      </c>
      <c r="E215" s="74">
        <f t="shared" si="3"/>
        <v>5.1243759242178006E-4</v>
      </c>
      <c r="F215" s="48"/>
      <c r="G215" s="48"/>
      <c r="H215" s="48"/>
      <c r="I215" s="64"/>
      <c r="J215" s="34"/>
      <c r="K215" s="48"/>
      <c r="L215" s="48"/>
      <c r="M215" s="48"/>
      <c r="N215" s="34"/>
      <c r="O215" s="51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>
      <c r="A216" s="73"/>
      <c r="B216" s="29" t="s">
        <v>334</v>
      </c>
      <c r="C216" s="29" t="s">
        <v>337</v>
      </c>
      <c r="D216" s="29">
        <v>21</v>
      </c>
      <c r="E216" s="74">
        <f t="shared" si="3"/>
        <v>3.0746255545306803E-4</v>
      </c>
      <c r="F216" s="48"/>
      <c r="G216" s="48"/>
      <c r="H216" s="48"/>
      <c r="I216" s="64"/>
      <c r="J216" s="34"/>
      <c r="K216" s="48"/>
      <c r="L216" s="48"/>
      <c r="M216" s="48"/>
      <c r="N216" s="34"/>
      <c r="O216" s="51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73"/>
      <c r="B217" s="29" t="s">
        <v>334</v>
      </c>
      <c r="C217" s="29" t="s">
        <v>338</v>
      </c>
      <c r="D217" s="29">
        <v>15</v>
      </c>
      <c r="E217" s="74">
        <f t="shared" si="3"/>
        <v>2.1961611103790574E-4</v>
      </c>
      <c r="F217" s="48"/>
      <c r="G217" s="48"/>
      <c r="H217" s="48"/>
      <c r="I217" s="64"/>
      <c r="J217" s="34"/>
      <c r="K217" s="48"/>
      <c r="L217" s="48"/>
      <c r="M217" s="48"/>
      <c r="N217" s="34"/>
      <c r="O217" s="51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73"/>
      <c r="B218" s="29" t="s">
        <v>334</v>
      </c>
      <c r="C218" s="29" t="s">
        <v>339</v>
      </c>
      <c r="D218" s="29">
        <v>14</v>
      </c>
      <c r="E218" s="74">
        <f t="shared" si="3"/>
        <v>2.0497503696871204E-4</v>
      </c>
      <c r="F218" s="48"/>
      <c r="G218" s="48"/>
      <c r="H218" s="48"/>
      <c r="I218" s="64"/>
      <c r="J218" s="34"/>
      <c r="K218" s="48"/>
      <c r="L218" s="48"/>
      <c r="M218" s="48"/>
      <c r="N218" s="34"/>
      <c r="O218" s="51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73"/>
      <c r="B219" s="29" t="s">
        <v>334</v>
      </c>
      <c r="C219" s="29" t="s">
        <v>340</v>
      </c>
      <c r="D219" s="29">
        <v>11</v>
      </c>
      <c r="E219" s="74">
        <f t="shared" si="3"/>
        <v>1.6105181476113088E-4</v>
      </c>
      <c r="F219" s="48"/>
      <c r="G219" s="48"/>
      <c r="H219" s="48"/>
      <c r="I219" s="64"/>
      <c r="J219" s="34"/>
      <c r="K219" s="48"/>
      <c r="L219" s="48"/>
      <c r="M219" s="48"/>
      <c r="N219" s="34"/>
      <c r="O219" s="51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73"/>
      <c r="B220" s="29" t="s">
        <v>334</v>
      </c>
      <c r="C220" s="29" t="s">
        <v>341</v>
      </c>
      <c r="D220" s="29">
        <v>10</v>
      </c>
      <c r="E220" s="74">
        <f t="shared" si="3"/>
        <v>1.4641074069193715E-4</v>
      </c>
      <c r="F220" s="48"/>
      <c r="G220" s="48"/>
      <c r="H220" s="48"/>
      <c r="I220" s="64"/>
      <c r="J220" s="34"/>
      <c r="K220" s="48"/>
      <c r="L220" s="48"/>
      <c r="M220" s="48"/>
      <c r="N220" s="34"/>
      <c r="O220" s="51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73"/>
      <c r="B221" s="29" t="s">
        <v>334</v>
      </c>
      <c r="C221" s="29" t="s">
        <v>342</v>
      </c>
      <c r="D221" s="29">
        <v>6</v>
      </c>
      <c r="E221" s="74">
        <f t="shared" si="3"/>
        <v>8.7846444415162303E-5</v>
      </c>
      <c r="F221" s="48"/>
      <c r="G221" s="48"/>
      <c r="H221" s="48"/>
      <c r="I221" s="64"/>
      <c r="J221" s="34"/>
      <c r="K221" s="48"/>
      <c r="L221" s="48"/>
      <c r="M221" s="48"/>
      <c r="N221" s="34"/>
      <c r="O221" s="51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73"/>
      <c r="B222" s="29" t="s">
        <v>334</v>
      </c>
      <c r="C222" s="29" t="s">
        <v>343</v>
      </c>
      <c r="D222" s="29">
        <v>5</v>
      </c>
      <c r="E222" s="74">
        <f t="shared" si="3"/>
        <v>7.3205370345968575E-5</v>
      </c>
      <c r="F222" s="48"/>
      <c r="G222" s="48"/>
      <c r="H222" s="48"/>
      <c r="I222" s="64"/>
      <c r="J222" s="34"/>
      <c r="K222" s="48"/>
      <c r="L222" s="48"/>
      <c r="M222" s="48"/>
      <c r="N222" s="34"/>
      <c r="O222" s="51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73"/>
      <c r="B223" s="29" t="s">
        <v>334</v>
      </c>
      <c r="C223" s="29" t="s">
        <v>344</v>
      </c>
      <c r="D223" s="29">
        <v>4</v>
      </c>
      <c r="E223" s="74">
        <f t="shared" si="3"/>
        <v>5.8564296276774866E-5</v>
      </c>
      <c r="F223" s="48"/>
      <c r="G223" s="48"/>
      <c r="H223" s="48"/>
      <c r="I223" s="64"/>
      <c r="J223" s="34"/>
      <c r="K223" s="48"/>
      <c r="L223" s="48"/>
      <c r="M223" s="48"/>
      <c r="N223" s="34"/>
      <c r="O223" s="51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73"/>
      <c r="B224" s="29" t="s">
        <v>334</v>
      </c>
      <c r="C224" s="29" t="s">
        <v>345</v>
      </c>
      <c r="D224" s="29">
        <v>4</v>
      </c>
      <c r="E224" s="74">
        <f t="shared" si="3"/>
        <v>5.8564296276774866E-5</v>
      </c>
      <c r="F224" s="48"/>
      <c r="G224" s="48"/>
      <c r="H224" s="48"/>
      <c r="I224" s="64"/>
      <c r="J224" s="34"/>
      <c r="K224" s="48"/>
      <c r="L224" s="48"/>
      <c r="M224" s="48"/>
      <c r="N224" s="34"/>
      <c r="O224" s="51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73"/>
      <c r="B225" s="29" t="s">
        <v>334</v>
      </c>
      <c r="C225" s="29" t="s">
        <v>346</v>
      </c>
      <c r="D225" s="29">
        <v>3</v>
      </c>
      <c r="E225" s="74">
        <f t="shared" si="3"/>
        <v>4.3923222207581151E-5</v>
      </c>
      <c r="F225" s="48"/>
      <c r="G225" s="48"/>
      <c r="H225" s="48"/>
      <c r="I225" s="64"/>
      <c r="J225" s="34"/>
      <c r="K225" s="48"/>
      <c r="L225" s="48"/>
      <c r="M225" s="48"/>
      <c r="N225" s="34"/>
      <c r="O225" s="51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73"/>
      <c r="B226" s="29" t="s">
        <v>334</v>
      </c>
      <c r="C226" s="29" t="s">
        <v>347</v>
      </c>
      <c r="D226" s="29">
        <v>3</v>
      </c>
      <c r="E226" s="74">
        <f t="shared" si="3"/>
        <v>4.3923222207581151E-5</v>
      </c>
      <c r="F226" s="48"/>
      <c r="G226" s="48"/>
      <c r="H226" s="48"/>
      <c r="I226" s="64"/>
      <c r="J226" s="34"/>
      <c r="K226" s="48"/>
      <c r="L226" s="48"/>
      <c r="M226" s="48"/>
      <c r="N226" s="34"/>
      <c r="O226" s="51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73"/>
      <c r="B227" s="29" t="s">
        <v>334</v>
      </c>
      <c r="C227" s="29" t="s">
        <v>348</v>
      </c>
      <c r="D227" s="29">
        <v>3</v>
      </c>
      <c r="E227" s="74">
        <f t="shared" si="3"/>
        <v>4.3923222207581151E-5</v>
      </c>
      <c r="F227" s="48"/>
      <c r="G227" s="48"/>
      <c r="H227" s="48"/>
      <c r="I227" s="64"/>
      <c r="J227" s="34"/>
      <c r="K227" s="48"/>
      <c r="L227" s="48"/>
      <c r="M227" s="48"/>
      <c r="N227" s="34"/>
      <c r="O227" s="51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>
      <c r="A228" s="73"/>
      <c r="B228" s="29" t="s">
        <v>334</v>
      </c>
      <c r="C228" s="29" t="s">
        <v>349</v>
      </c>
      <c r="D228" s="29">
        <v>2</v>
      </c>
      <c r="E228" s="74">
        <f t="shared" si="3"/>
        <v>2.9282148138387433E-5</v>
      </c>
      <c r="F228" s="48"/>
      <c r="G228" s="48"/>
      <c r="H228" s="48"/>
      <c r="I228" s="64"/>
      <c r="J228" s="34"/>
      <c r="K228" s="48"/>
      <c r="L228" s="48"/>
      <c r="M228" s="48"/>
      <c r="N228" s="34"/>
      <c r="O228" s="51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>
      <c r="A229" s="73"/>
      <c r="B229" s="29" t="s">
        <v>334</v>
      </c>
      <c r="C229" s="29" t="s">
        <v>350</v>
      </c>
      <c r="D229" s="29">
        <v>2</v>
      </c>
      <c r="E229" s="74">
        <f t="shared" si="3"/>
        <v>2.9282148138387433E-5</v>
      </c>
      <c r="F229" s="48"/>
      <c r="G229" s="48"/>
      <c r="H229" s="48"/>
      <c r="I229" s="64"/>
      <c r="J229" s="34"/>
      <c r="K229" s="48"/>
      <c r="L229" s="48"/>
      <c r="M229" s="48"/>
      <c r="N229" s="34"/>
      <c r="O229" s="51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>
      <c r="A230" s="73"/>
      <c r="B230" s="29" t="s">
        <v>334</v>
      </c>
      <c r="C230" s="29" t="s">
        <v>351</v>
      </c>
      <c r="D230" s="29">
        <v>2</v>
      </c>
      <c r="E230" s="74">
        <f t="shared" si="3"/>
        <v>2.9282148138387433E-5</v>
      </c>
      <c r="F230" s="48"/>
      <c r="G230" s="48"/>
      <c r="H230" s="48"/>
      <c r="I230" s="64"/>
      <c r="J230" s="34"/>
      <c r="K230" s="48"/>
      <c r="L230" s="48"/>
      <c r="M230" s="48"/>
      <c r="N230" s="34"/>
      <c r="O230" s="51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>
      <c r="A231" s="73"/>
      <c r="B231" s="29" t="s">
        <v>334</v>
      </c>
      <c r="C231" s="29" t="s">
        <v>352</v>
      </c>
      <c r="D231" s="29">
        <v>2</v>
      </c>
      <c r="E231" s="74">
        <f t="shared" si="3"/>
        <v>2.9282148138387433E-5</v>
      </c>
      <c r="F231" s="48"/>
      <c r="G231" s="48"/>
      <c r="H231" s="48"/>
      <c r="I231" s="64"/>
      <c r="J231" s="34"/>
      <c r="K231" s="48"/>
      <c r="L231" s="48"/>
      <c r="M231" s="48"/>
      <c r="N231" s="34"/>
      <c r="O231" s="51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>
      <c r="A232" s="73"/>
      <c r="B232" s="29" t="s">
        <v>334</v>
      </c>
      <c r="C232" s="29" t="s">
        <v>353</v>
      </c>
      <c r="D232" s="29">
        <v>2</v>
      </c>
      <c r="E232" s="74">
        <f t="shared" si="3"/>
        <v>2.9282148138387433E-5</v>
      </c>
      <c r="F232" s="48"/>
      <c r="G232" s="48"/>
      <c r="H232" s="48"/>
      <c r="I232" s="64"/>
      <c r="J232" s="34"/>
      <c r="K232" s="48"/>
      <c r="L232" s="48"/>
      <c r="M232" s="48"/>
      <c r="N232" s="34"/>
      <c r="O232" s="51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>
      <c r="A233" s="73"/>
      <c r="B233" s="29" t="s">
        <v>334</v>
      </c>
      <c r="C233" s="29" t="s">
        <v>354</v>
      </c>
      <c r="D233" s="29">
        <v>1</v>
      </c>
      <c r="E233" s="74">
        <f t="shared" si="3"/>
        <v>1.4641074069193717E-5</v>
      </c>
      <c r="F233" s="48"/>
      <c r="G233" s="48"/>
      <c r="H233" s="48"/>
      <c r="I233" s="64"/>
      <c r="J233" s="34"/>
      <c r="K233" s="48"/>
      <c r="L233" s="48"/>
      <c r="M233" s="48"/>
      <c r="N233" s="34"/>
      <c r="O233" s="51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>
      <c r="A234" s="73"/>
      <c r="B234" s="29" t="s">
        <v>334</v>
      </c>
      <c r="C234" s="29" t="s">
        <v>355</v>
      </c>
      <c r="D234" s="29">
        <v>1</v>
      </c>
      <c r="E234" s="74">
        <f t="shared" si="3"/>
        <v>1.4641074069193717E-5</v>
      </c>
      <c r="F234" s="48"/>
      <c r="G234" s="48"/>
      <c r="H234" s="48"/>
      <c r="I234" s="64"/>
      <c r="J234" s="34"/>
      <c r="K234" s="48"/>
      <c r="L234" s="48"/>
      <c r="M234" s="48"/>
      <c r="N234" s="34"/>
      <c r="O234" s="51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>
      <c r="A235" s="73"/>
      <c r="B235" s="29" t="s">
        <v>334</v>
      </c>
      <c r="C235" s="29" t="s">
        <v>356</v>
      </c>
      <c r="D235" s="29">
        <v>1</v>
      </c>
      <c r="E235" s="74">
        <f t="shared" si="3"/>
        <v>1.4641074069193717E-5</v>
      </c>
      <c r="F235" s="48"/>
      <c r="G235" s="48"/>
      <c r="H235" s="48"/>
      <c r="I235" s="64"/>
      <c r="J235" s="34"/>
      <c r="K235" s="48"/>
      <c r="L235" s="48"/>
      <c r="M235" s="48"/>
      <c r="N235" s="34"/>
      <c r="O235" s="51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>
      <c r="A236" s="73"/>
      <c r="B236" s="29" t="s">
        <v>334</v>
      </c>
      <c r="C236" s="29" t="s">
        <v>357</v>
      </c>
      <c r="D236" s="29">
        <v>1</v>
      </c>
      <c r="E236" s="74">
        <f t="shared" si="3"/>
        <v>1.4641074069193717E-5</v>
      </c>
      <c r="F236" s="48"/>
      <c r="G236" s="48"/>
      <c r="H236" s="48"/>
      <c r="I236" s="64"/>
      <c r="J236" s="34"/>
      <c r="K236" s="48"/>
      <c r="L236" s="48"/>
      <c r="M236" s="48"/>
      <c r="N236" s="34"/>
      <c r="O236" s="51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>
      <c r="A237" s="73"/>
      <c r="B237" s="29" t="s">
        <v>334</v>
      </c>
      <c r="C237" s="29" t="s">
        <v>358</v>
      </c>
      <c r="D237" s="29">
        <v>1</v>
      </c>
      <c r="E237" s="74">
        <f t="shared" si="3"/>
        <v>1.4641074069193717E-5</v>
      </c>
      <c r="F237" s="48"/>
      <c r="G237" s="48"/>
      <c r="H237" s="48"/>
      <c r="I237" s="64"/>
      <c r="J237" s="34"/>
      <c r="K237" s="48"/>
      <c r="L237" s="48"/>
      <c r="M237" s="48"/>
      <c r="N237" s="34"/>
      <c r="O237" s="51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>
      <c r="A238" s="73"/>
      <c r="B238" s="29" t="s">
        <v>334</v>
      </c>
      <c r="C238" s="29" t="s">
        <v>359</v>
      </c>
      <c r="D238" s="29">
        <v>1</v>
      </c>
      <c r="E238" s="74">
        <f t="shared" si="3"/>
        <v>1.4641074069193717E-5</v>
      </c>
      <c r="F238" s="48"/>
      <c r="G238" s="48"/>
      <c r="H238" s="48"/>
      <c r="I238" s="64"/>
      <c r="J238" s="34"/>
      <c r="K238" s="48"/>
      <c r="L238" s="48"/>
      <c r="M238" s="48"/>
      <c r="N238" s="34"/>
      <c r="O238" s="51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>
      <c r="A239" s="73"/>
      <c r="B239" s="29" t="s">
        <v>334</v>
      </c>
      <c r="C239" s="29" t="s">
        <v>360</v>
      </c>
      <c r="D239" s="29">
        <v>1</v>
      </c>
      <c r="E239" s="74">
        <f t="shared" si="3"/>
        <v>1.4641074069193717E-5</v>
      </c>
      <c r="F239" s="48"/>
      <c r="G239" s="48"/>
      <c r="H239" s="48"/>
      <c r="I239" s="64"/>
      <c r="J239" s="34"/>
      <c r="K239" s="48"/>
      <c r="L239" s="48"/>
      <c r="M239" s="48"/>
      <c r="N239" s="34"/>
      <c r="O239" s="51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>
      <c r="A240" s="73"/>
      <c r="B240" s="29" t="s">
        <v>334</v>
      </c>
      <c r="C240" s="29" t="s">
        <v>361</v>
      </c>
      <c r="D240" s="29">
        <v>1</v>
      </c>
      <c r="E240" s="74">
        <f t="shared" si="3"/>
        <v>1.4641074069193717E-5</v>
      </c>
      <c r="F240" s="48"/>
      <c r="G240" s="48"/>
      <c r="H240" s="48"/>
      <c r="I240" s="64"/>
      <c r="J240" s="34"/>
      <c r="K240" s="48"/>
      <c r="L240" s="48"/>
      <c r="M240" s="48"/>
      <c r="N240" s="34"/>
      <c r="O240" s="51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>
      <c r="A241" s="73"/>
      <c r="B241" s="29" t="s">
        <v>334</v>
      </c>
      <c r="C241" s="29" t="s">
        <v>362</v>
      </c>
      <c r="D241" s="29">
        <v>1</v>
      </c>
      <c r="E241" s="74">
        <f t="shared" si="3"/>
        <v>1.4641074069193717E-5</v>
      </c>
      <c r="F241" s="48"/>
      <c r="G241" s="48"/>
      <c r="H241" s="48"/>
      <c r="I241" s="64"/>
      <c r="J241" s="34"/>
      <c r="K241" s="48"/>
      <c r="L241" s="48"/>
      <c r="M241" s="48"/>
      <c r="N241" s="34"/>
      <c r="O241" s="51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>
      <c r="A242" s="73"/>
      <c r="B242" s="29" t="s">
        <v>334</v>
      </c>
      <c r="C242" s="29" t="s">
        <v>363</v>
      </c>
      <c r="D242" s="29">
        <v>1</v>
      </c>
      <c r="E242" s="74">
        <f t="shared" si="3"/>
        <v>1.4641074069193717E-5</v>
      </c>
      <c r="F242" s="48"/>
      <c r="G242" s="48"/>
      <c r="H242" s="48"/>
      <c r="I242" s="64"/>
      <c r="J242" s="34"/>
      <c r="K242" s="48"/>
      <c r="L242" s="48"/>
      <c r="M242" s="48"/>
      <c r="N242" s="34"/>
      <c r="O242" s="51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>
      <c r="A243" s="73"/>
      <c r="B243" s="29" t="s">
        <v>334</v>
      </c>
      <c r="C243" s="29" t="s">
        <v>364</v>
      </c>
      <c r="D243" s="29">
        <v>1</v>
      </c>
      <c r="E243" s="74">
        <f t="shared" si="3"/>
        <v>1.4641074069193717E-5</v>
      </c>
      <c r="F243" s="48"/>
      <c r="G243" s="48"/>
      <c r="H243" s="48"/>
      <c r="I243" s="64"/>
      <c r="J243" s="34"/>
      <c r="K243" s="48"/>
      <c r="L243" s="48"/>
      <c r="M243" s="48"/>
      <c r="N243" s="34"/>
      <c r="O243" s="51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>
      <c r="A244" s="73"/>
      <c r="B244" s="29" t="s">
        <v>334</v>
      </c>
      <c r="C244" s="29" t="s">
        <v>365</v>
      </c>
      <c r="D244" s="29">
        <v>1</v>
      </c>
      <c r="E244" s="74">
        <f t="shared" si="3"/>
        <v>1.4641074069193717E-5</v>
      </c>
      <c r="F244" s="48"/>
      <c r="G244" s="48"/>
      <c r="H244" s="48"/>
      <c r="I244" s="64"/>
      <c r="J244" s="34"/>
      <c r="K244" s="48"/>
      <c r="L244" s="48"/>
      <c r="M244" s="48"/>
      <c r="N244" s="34"/>
      <c r="O244" s="51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>
      <c r="A245" s="73"/>
      <c r="B245" s="29" t="s">
        <v>334</v>
      </c>
      <c r="C245" s="29" t="s">
        <v>366</v>
      </c>
      <c r="D245" s="29">
        <v>1</v>
      </c>
      <c r="E245" s="74">
        <f t="shared" si="3"/>
        <v>1.4641074069193717E-5</v>
      </c>
      <c r="F245" s="48"/>
      <c r="G245" s="48"/>
      <c r="H245" s="48"/>
      <c r="I245" s="64"/>
      <c r="J245" s="34"/>
      <c r="K245" s="48"/>
      <c r="L245" s="48"/>
      <c r="M245" s="48"/>
      <c r="N245" s="34"/>
      <c r="O245" s="51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>
      <c r="A246" s="73"/>
      <c r="B246" s="29" t="s">
        <v>367</v>
      </c>
      <c r="C246" s="29" t="s">
        <v>368</v>
      </c>
      <c r="D246" s="29">
        <v>54</v>
      </c>
      <c r="E246" s="74">
        <f t="shared" si="3"/>
        <v>7.9061799973646069E-4</v>
      </c>
      <c r="F246" s="48"/>
      <c r="G246" s="48"/>
      <c r="H246" s="48"/>
      <c r="I246" s="64"/>
      <c r="J246" s="34"/>
      <c r="K246" s="48"/>
      <c r="L246" s="48"/>
      <c r="M246" s="48"/>
      <c r="N246" s="34"/>
      <c r="O246" s="51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>
      <c r="A247" s="73"/>
      <c r="B247" s="29" t="s">
        <v>367</v>
      </c>
      <c r="C247" s="29" t="s">
        <v>369</v>
      </c>
      <c r="D247" s="29">
        <v>36</v>
      </c>
      <c r="E247" s="74">
        <f t="shared" si="3"/>
        <v>5.2707866649097379E-4</v>
      </c>
      <c r="F247" s="48"/>
      <c r="G247" s="48"/>
      <c r="H247" s="48"/>
      <c r="I247" s="64"/>
      <c r="J247" s="34"/>
      <c r="K247" s="48"/>
      <c r="L247" s="48"/>
      <c r="M247" s="48"/>
      <c r="N247" s="34"/>
      <c r="O247" s="51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>
      <c r="A248" s="73"/>
      <c r="B248" s="29" t="s">
        <v>367</v>
      </c>
      <c r="C248" s="29" t="s">
        <v>370</v>
      </c>
      <c r="D248" s="29">
        <v>18</v>
      </c>
      <c r="E248" s="74">
        <f t="shared" si="3"/>
        <v>2.635393332454869E-4</v>
      </c>
      <c r="F248" s="48"/>
      <c r="G248" s="48"/>
      <c r="H248" s="48"/>
      <c r="I248" s="64"/>
      <c r="J248" s="34"/>
      <c r="K248" s="48"/>
      <c r="L248" s="48"/>
      <c r="M248" s="48"/>
      <c r="N248" s="34"/>
      <c r="O248" s="51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>
      <c r="A249" s="73"/>
      <c r="B249" s="29" t="s">
        <v>367</v>
      </c>
      <c r="C249" s="29" t="s">
        <v>371</v>
      </c>
      <c r="D249" s="29">
        <v>16</v>
      </c>
      <c r="E249" s="74">
        <f t="shared" si="3"/>
        <v>2.3425718510709947E-4</v>
      </c>
      <c r="F249" s="48"/>
      <c r="G249" s="48"/>
      <c r="H249" s="48"/>
      <c r="I249" s="64"/>
      <c r="J249" s="34"/>
      <c r="K249" s="48"/>
      <c r="L249" s="48"/>
      <c r="M249" s="48"/>
      <c r="N249" s="34"/>
      <c r="O249" s="51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>
      <c r="A250" s="73"/>
      <c r="B250" s="29" t="s">
        <v>367</v>
      </c>
      <c r="C250" s="29" t="s">
        <v>372</v>
      </c>
      <c r="D250" s="29">
        <v>14</v>
      </c>
      <c r="E250" s="74">
        <f t="shared" si="3"/>
        <v>2.0497503696871204E-4</v>
      </c>
      <c r="F250" s="48"/>
      <c r="G250" s="48"/>
      <c r="H250" s="48"/>
      <c r="I250" s="64"/>
      <c r="J250" s="34"/>
      <c r="K250" s="48"/>
      <c r="L250" s="48"/>
      <c r="M250" s="48"/>
      <c r="N250" s="34"/>
      <c r="O250" s="51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>
      <c r="A251" s="73"/>
      <c r="B251" s="29" t="s">
        <v>367</v>
      </c>
      <c r="C251" s="29" t="s">
        <v>373</v>
      </c>
      <c r="D251" s="29">
        <v>8</v>
      </c>
      <c r="E251" s="74">
        <f t="shared" si="3"/>
        <v>1.1712859255354973E-4</v>
      </c>
      <c r="F251" s="48"/>
      <c r="G251" s="48"/>
      <c r="H251" s="48"/>
      <c r="I251" s="64"/>
      <c r="J251" s="34"/>
      <c r="K251" s="48"/>
      <c r="L251" s="48"/>
      <c r="M251" s="48"/>
      <c r="N251" s="34"/>
      <c r="O251" s="51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>
      <c r="A252" s="73"/>
      <c r="B252" s="29" t="s">
        <v>367</v>
      </c>
      <c r="C252" s="29" t="s">
        <v>374</v>
      </c>
      <c r="D252" s="29">
        <v>4</v>
      </c>
      <c r="E252" s="74">
        <f t="shared" si="3"/>
        <v>5.8564296276774866E-5</v>
      </c>
      <c r="F252" s="48"/>
      <c r="G252" s="48"/>
      <c r="H252" s="48"/>
      <c r="I252" s="64"/>
      <c r="J252" s="34"/>
      <c r="K252" s="48"/>
      <c r="L252" s="48"/>
      <c r="M252" s="48"/>
      <c r="N252" s="34"/>
      <c r="O252" s="51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>
      <c r="A253" s="73"/>
      <c r="B253" s="29" t="s">
        <v>367</v>
      </c>
      <c r="C253" s="29" t="s">
        <v>375</v>
      </c>
      <c r="D253" s="29">
        <v>3</v>
      </c>
      <c r="E253" s="74">
        <f t="shared" si="3"/>
        <v>4.3923222207581151E-5</v>
      </c>
      <c r="F253" s="48"/>
      <c r="G253" s="48"/>
      <c r="H253" s="48"/>
      <c r="I253" s="64"/>
      <c r="J253" s="34"/>
      <c r="K253" s="48"/>
      <c r="L253" s="48"/>
      <c r="M253" s="48"/>
      <c r="N253" s="34"/>
      <c r="O253" s="51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>
      <c r="A254" s="73"/>
      <c r="B254" s="29" t="s">
        <v>367</v>
      </c>
      <c r="C254" s="29" t="s">
        <v>376</v>
      </c>
      <c r="D254" s="29">
        <v>2</v>
      </c>
      <c r="E254" s="74">
        <f t="shared" si="3"/>
        <v>2.9282148138387433E-5</v>
      </c>
      <c r="F254" s="48"/>
      <c r="G254" s="48"/>
      <c r="H254" s="48"/>
      <c r="I254" s="64"/>
      <c r="J254" s="34"/>
      <c r="K254" s="48"/>
      <c r="L254" s="48"/>
      <c r="M254" s="48"/>
      <c r="N254" s="34"/>
      <c r="O254" s="51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>
      <c r="A255" s="73"/>
      <c r="B255" s="29" t="s">
        <v>367</v>
      </c>
      <c r="C255" s="29" t="s">
        <v>377</v>
      </c>
      <c r="D255" s="29">
        <v>2</v>
      </c>
      <c r="E255" s="74">
        <f t="shared" si="3"/>
        <v>2.9282148138387433E-5</v>
      </c>
      <c r="F255" s="48"/>
      <c r="G255" s="48"/>
      <c r="H255" s="48"/>
      <c r="I255" s="64"/>
      <c r="J255" s="34"/>
      <c r="K255" s="48"/>
      <c r="L255" s="48"/>
      <c r="M255" s="48"/>
      <c r="N255" s="34"/>
      <c r="O255" s="51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>
      <c r="A256" s="73"/>
      <c r="B256" s="29" t="s">
        <v>367</v>
      </c>
      <c r="C256" s="29" t="s">
        <v>378</v>
      </c>
      <c r="D256" s="29">
        <v>2</v>
      </c>
      <c r="E256" s="74">
        <f t="shared" si="3"/>
        <v>2.9282148138387433E-5</v>
      </c>
      <c r="F256" s="48"/>
      <c r="G256" s="48"/>
      <c r="H256" s="48"/>
      <c r="I256" s="64"/>
      <c r="J256" s="34"/>
      <c r="K256" s="48"/>
      <c r="L256" s="48"/>
      <c r="M256" s="48"/>
      <c r="N256" s="34"/>
      <c r="O256" s="51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>
      <c r="A257" s="73"/>
      <c r="B257" s="29" t="s">
        <v>367</v>
      </c>
      <c r="C257" s="29" t="s">
        <v>379</v>
      </c>
      <c r="D257" s="29">
        <v>2</v>
      </c>
      <c r="E257" s="74">
        <f t="shared" si="3"/>
        <v>2.9282148138387433E-5</v>
      </c>
      <c r="F257" s="48"/>
      <c r="G257" s="48"/>
      <c r="H257" s="48"/>
      <c r="I257" s="64"/>
      <c r="J257" s="34"/>
      <c r="K257" s="48"/>
      <c r="L257" s="48"/>
      <c r="M257" s="48"/>
      <c r="N257" s="34"/>
      <c r="O257" s="51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>
      <c r="A258" s="73"/>
      <c r="B258" s="29" t="s">
        <v>367</v>
      </c>
      <c r="C258" s="29" t="s">
        <v>380</v>
      </c>
      <c r="D258" s="29">
        <v>1</v>
      </c>
      <c r="E258" s="74">
        <f t="shared" si="3"/>
        <v>1.4641074069193717E-5</v>
      </c>
      <c r="F258" s="48"/>
      <c r="G258" s="48"/>
      <c r="H258" s="48"/>
      <c r="I258" s="64"/>
      <c r="J258" s="34"/>
      <c r="K258" s="48"/>
      <c r="L258" s="48"/>
      <c r="M258" s="48"/>
      <c r="N258" s="34"/>
      <c r="O258" s="51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>
      <c r="A259" s="73"/>
      <c r="B259" s="29" t="s">
        <v>367</v>
      </c>
      <c r="C259" s="29" t="s">
        <v>381</v>
      </c>
      <c r="D259" s="29">
        <v>1</v>
      </c>
      <c r="E259" s="74">
        <f t="shared" si="3"/>
        <v>1.4641074069193717E-5</v>
      </c>
      <c r="F259" s="48"/>
      <c r="G259" s="48"/>
      <c r="H259" s="48"/>
      <c r="I259" s="64"/>
      <c r="J259" s="34"/>
      <c r="K259" s="48"/>
      <c r="L259" s="48"/>
      <c r="M259" s="48"/>
      <c r="N259" s="34"/>
      <c r="O259" s="51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>
      <c r="A260" s="73"/>
      <c r="B260" s="29" t="s">
        <v>367</v>
      </c>
      <c r="C260" s="29" t="s">
        <v>382</v>
      </c>
      <c r="D260" s="29">
        <v>1</v>
      </c>
      <c r="E260" s="74">
        <f t="shared" si="3"/>
        <v>1.4641074069193717E-5</v>
      </c>
      <c r="F260" s="48"/>
      <c r="G260" s="48"/>
      <c r="H260" s="48"/>
      <c r="I260" s="64"/>
      <c r="J260" s="34"/>
      <c r="K260" s="48"/>
      <c r="L260" s="48"/>
      <c r="M260" s="48"/>
      <c r="N260" s="34"/>
      <c r="O260" s="51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>
      <c r="A261" s="73"/>
      <c r="B261" s="29" t="s">
        <v>367</v>
      </c>
      <c r="C261" s="29" t="s">
        <v>383</v>
      </c>
      <c r="D261" s="29">
        <v>1</v>
      </c>
      <c r="E261" s="74">
        <f t="shared" si="3"/>
        <v>1.4641074069193717E-5</v>
      </c>
      <c r="F261" s="48"/>
      <c r="G261" s="48"/>
      <c r="H261" s="48"/>
      <c r="I261" s="64"/>
      <c r="J261" s="34"/>
      <c r="K261" s="48"/>
      <c r="L261" s="48"/>
      <c r="M261" s="48"/>
      <c r="N261" s="34"/>
      <c r="O261" s="51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>
      <c r="A262" s="73"/>
      <c r="B262" s="29" t="s">
        <v>367</v>
      </c>
      <c r="C262" s="29" t="s">
        <v>384</v>
      </c>
      <c r="D262" s="29">
        <v>1</v>
      </c>
      <c r="E262" s="74">
        <f t="shared" si="3"/>
        <v>1.4641074069193717E-5</v>
      </c>
      <c r="F262" s="48"/>
      <c r="G262" s="48"/>
      <c r="H262" s="48"/>
      <c r="I262" s="64"/>
      <c r="J262" s="34"/>
      <c r="K262" s="48"/>
      <c r="L262" s="48"/>
      <c r="M262" s="48"/>
      <c r="N262" s="34"/>
      <c r="O262" s="51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>
      <c r="A263" s="73"/>
      <c r="B263" s="29" t="s">
        <v>385</v>
      </c>
      <c r="C263" s="29" t="s">
        <v>386</v>
      </c>
      <c r="D263" s="29">
        <v>1</v>
      </c>
      <c r="E263" s="74">
        <f t="shared" si="3"/>
        <v>1.4641074069193717E-5</v>
      </c>
      <c r="F263" s="48"/>
      <c r="G263" s="48"/>
      <c r="H263" s="48"/>
      <c r="I263" s="64"/>
      <c r="J263" s="34"/>
      <c r="K263" s="48"/>
      <c r="L263" s="48"/>
      <c r="M263" s="48"/>
      <c r="N263" s="34"/>
      <c r="O263" s="51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>
      <c r="A264" s="73"/>
      <c r="B264" s="29" t="s">
        <v>385</v>
      </c>
      <c r="C264" s="29" t="s">
        <v>387</v>
      </c>
      <c r="D264" s="29">
        <v>1</v>
      </c>
      <c r="E264" s="74">
        <f t="shared" si="3"/>
        <v>1.4641074069193717E-5</v>
      </c>
      <c r="F264" s="48"/>
      <c r="G264" s="48"/>
      <c r="H264" s="48"/>
      <c r="I264" s="64"/>
      <c r="J264" s="34"/>
      <c r="K264" s="48"/>
      <c r="L264" s="48"/>
      <c r="M264" s="48"/>
      <c r="N264" s="34"/>
      <c r="O264" s="51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>
      <c r="A265" s="73"/>
      <c r="B265" s="29" t="s">
        <v>388</v>
      </c>
      <c r="C265" s="29" t="s">
        <v>389</v>
      </c>
      <c r="D265" s="29">
        <v>1</v>
      </c>
      <c r="E265" s="74">
        <f t="shared" si="3"/>
        <v>1.4641074069193717E-5</v>
      </c>
      <c r="F265" s="48"/>
      <c r="G265" s="48"/>
      <c r="H265" s="48"/>
      <c r="I265" s="64"/>
      <c r="J265" s="34"/>
      <c r="K265" s="48"/>
      <c r="L265" s="48"/>
      <c r="M265" s="48"/>
      <c r="N265" s="34"/>
      <c r="O265" s="51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>
      <c r="A266" s="73"/>
      <c r="B266" s="29" t="s">
        <v>390</v>
      </c>
      <c r="C266" s="29" t="s">
        <v>391</v>
      </c>
      <c r="D266" s="29">
        <v>9</v>
      </c>
      <c r="E266" s="74">
        <f t="shared" si="3"/>
        <v>1.3176966662274345E-4</v>
      </c>
      <c r="F266" s="48"/>
      <c r="G266" s="48"/>
      <c r="H266" s="48"/>
      <c r="I266" s="64"/>
      <c r="J266" s="34"/>
      <c r="K266" s="48"/>
      <c r="L266" s="48"/>
      <c r="M266" s="48"/>
      <c r="N266" s="34"/>
      <c r="O266" s="51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>
      <c r="A267" s="73"/>
      <c r="B267" s="29" t="s">
        <v>390</v>
      </c>
      <c r="C267" s="29" t="s">
        <v>392</v>
      </c>
      <c r="D267" s="29">
        <v>5</v>
      </c>
      <c r="E267" s="74">
        <f t="shared" si="3"/>
        <v>7.3205370345968575E-5</v>
      </c>
      <c r="F267" s="48"/>
      <c r="G267" s="48"/>
      <c r="H267" s="48"/>
      <c r="I267" s="64"/>
      <c r="J267" s="34"/>
      <c r="K267" s="48"/>
      <c r="L267" s="48"/>
      <c r="M267" s="48"/>
      <c r="N267" s="34"/>
      <c r="O267" s="51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>
      <c r="A268" s="73"/>
      <c r="B268" s="29" t="s">
        <v>390</v>
      </c>
      <c r="C268" s="29" t="s">
        <v>393</v>
      </c>
      <c r="D268" s="29">
        <v>4</v>
      </c>
      <c r="E268" s="74">
        <f t="shared" si="3"/>
        <v>5.8564296276774866E-5</v>
      </c>
      <c r="F268" s="48"/>
      <c r="G268" s="48"/>
      <c r="H268" s="48"/>
      <c r="I268" s="64"/>
      <c r="J268" s="34"/>
      <c r="K268" s="48"/>
      <c r="L268" s="48"/>
      <c r="M268" s="48"/>
      <c r="N268" s="34"/>
      <c r="O268" s="51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>
      <c r="A269" s="73"/>
      <c r="B269" s="29" t="s">
        <v>390</v>
      </c>
      <c r="C269" s="29" t="s">
        <v>394</v>
      </c>
      <c r="D269" s="29">
        <v>4</v>
      </c>
      <c r="E269" s="74">
        <f t="shared" si="3"/>
        <v>5.8564296276774866E-5</v>
      </c>
      <c r="F269" s="48"/>
      <c r="G269" s="48"/>
      <c r="H269" s="48"/>
      <c r="I269" s="64"/>
      <c r="J269" s="34"/>
      <c r="K269" s="48"/>
      <c r="L269" s="48"/>
      <c r="M269" s="48"/>
      <c r="N269" s="34"/>
      <c r="O269" s="51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>
      <c r="A270" s="73"/>
      <c r="B270" s="29" t="s">
        <v>390</v>
      </c>
      <c r="C270" s="29" t="s">
        <v>395</v>
      </c>
      <c r="D270" s="29">
        <v>4</v>
      </c>
      <c r="E270" s="74">
        <f t="shared" si="3"/>
        <v>5.8564296276774866E-5</v>
      </c>
      <c r="F270" s="48"/>
      <c r="G270" s="48"/>
      <c r="H270" s="48"/>
      <c r="I270" s="64"/>
      <c r="J270" s="34"/>
      <c r="K270" s="48"/>
      <c r="L270" s="48"/>
      <c r="M270" s="48"/>
      <c r="N270" s="34"/>
      <c r="O270" s="51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>
      <c r="A271" s="73"/>
      <c r="B271" s="29" t="s">
        <v>390</v>
      </c>
      <c r="C271" s="29" t="s">
        <v>396</v>
      </c>
      <c r="D271" s="29">
        <v>4</v>
      </c>
      <c r="E271" s="74">
        <f t="shared" si="3"/>
        <v>5.8564296276774866E-5</v>
      </c>
      <c r="F271" s="48"/>
      <c r="G271" s="48"/>
      <c r="H271" s="48"/>
      <c r="I271" s="64"/>
      <c r="J271" s="34"/>
      <c r="K271" s="48"/>
      <c r="L271" s="48"/>
      <c r="M271" s="48"/>
      <c r="N271" s="34"/>
      <c r="O271" s="51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>
      <c r="A272" s="73"/>
      <c r="B272" s="29" t="s">
        <v>390</v>
      </c>
      <c r="C272" s="29" t="s">
        <v>397</v>
      </c>
      <c r="D272" s="29">
        <v>3</v>
      </c>
      <c r="E272" s="74">
        <f t="shared" si="3"/>
        <v>4.3923222207581151E-5</v>
      </c>
      <c r="F272" s="48"/>
      <c r="G272" s="48"/>
      <c r="H272" s="48"/>
      <c r="I272" s="64"/>
      <c r="J272" s="34"/>
      <c r="K272" s="48"/>
      <c r="L272" s="48"/>
      <c r="M272" s="48"/>
      <c r="N272" s="34"/>
      <c r="O272" s="51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>
      <c r="A273" s="73"/>
      <c r="B273" s="29" t="s">
        <v>390</v>
      </c>
      <c r="C273" s="29" t="s">
        <v>398</v>
      </c>
      <c r="D273" s="29">
        <v>3</v>
      </c>
      <c r="E273" s="74">
        <f t="shared" si="3"/>
        <v>4.3923222207581151E-5</v>
      </c>
      <c r="F273" s="48"/>
      <c r="G273" s="48"/>
      <c r="H273" s="48"/>
      <c r="I273" s="64"/>
      <c r="J273" s="34"/>
      <c r="K273" s="48"/>
      <c r="L273" s="48"/>
      <c r="M273" s="48"/>
      <c r="N273" s="34"/>
      <c r="O273" s="51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>
      <c r="A274" s="73"/>
      <c r="B274" s="29" t="s">
        <v>390</v>
      </c>
      <c r="C274" s="29" t="s">
        <v>399</v>
      </c>
      <c r="D274" s="29">
        <v>3</v>
      </c>
      <c r="E274" s="74">
        <f t="shared" si="3"/>
        <v>4.3923222207581151E-5</v>
      </c>
      <c r="F274" s="48"/>
      <c r="G274" s="48"/>
      <c r="H274" s="48"/>
      <c r="I274" s="64"/>
      <c r="J274" s="34"/>
      <c r="K274" s="48"/>
      <c r="L274" s="48"/>
      <c r="M274" s="48"/>
      <c r="N274" s="34"/>
      <c r="O274" s="51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>
      <c r="A275" s="73"/>
      <c r="B275" s="29" t="s">
        <v>390</v>
      </c>
      <c r="C275" s="29" t="s">
        <v>400</v>
      </c>
      <c r="D275" s="29">
        <v>2</v>
      </c>
      <c r="E275" s="74">
        <f t="shared" si="3"/>
        <v>2.9282148138387433E-5</v>
      </c>
      <c r="F275" s="48"/>
      <c r="G275" s="48"/>
      <c r="H275" s="48"/>
      <c r="I275" s="64"/>
      <c r="J275" s="34"/>
      <c r="K275" s="48"/>
      <c r="L275" s="48"/>
      <c r="M275" s="48"/>
      <c r="N275" s="34"/>
      <c r="O275" s="51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>
      <c r="A276" s="73"/>
      <c r="B276" s="29" t="s">
        <v>390</v>
      </c>
      <c r="C276" s="29" t="s">
        <v>401</v>
      </c>
      <c r="D276" s="29">
        <v>2</v>
      </c>
      <c r="E276" s="74">
        <f t="shared" si="3"/>
        <v>2.9282148138387433E-5</v>
      </c>
      <c r="F276" s="48"/>
      <c r="G276" s="48"/>
      <c r="H276" s="48"/>
      <c r="I276" s="64"/>
      <c r="J276" s="34"/>
      <c r="K276" s="48"/>
      <c r="L276" s="48"/>
      <c r="M276" s="48"/>
      <c r="N276" s="34"/>
      <c r="O276" s="51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>
      <c r="A277" s="73"/>
      <c r="B277" s="29" t="s">
        <v>390</v>
      </c>
      <c r="C277" s="29" t="s">
        <v>402</v>
      </c>
      <c r="D277" s="29">
        <v>2</v>
      </c>
      <c r="E277" s="74">
        <f t="shared" si="3"/>
        <v>2.9282148138387433E-5</v>
      </c>
      <c r="F277" s="48"/>
      <c r="G277" s="48"/>
      <c r="H277" s="48"/>
      <c r="I277" s="64"/>
      <c r="J277" s="34"/>
      <c r="K277" s="48"/>
      <c r="L277" s="48"/>
      <c r="M277" s="48"/>
      <c r="N277" s="34"/>
      <c r="O277" s="51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>
      <c r="A278" s="73"/>
      <c r="B278" s="29" t="s">
        <v>390</v>
      </c>
      <c r="C278" s="29" t="s">
        <v>403</v>
      </c>
      <c r="D278" s="29">
        <v>2</v>
      </c>
      <c r="E278" s="74">
        <f t="shared" si="3"/>
        <v>2.9282148138387433E-5</v>
      </c>
      <c r="F278" s="48"/>
      <c r="G278" s="48"/>
      <c r="H278" s="48"/>
      <c r="I278" s="64"/>
      <c r="J278" s="34"/>
      <c r="K278" s="48"/>
      <c r="L278" s="48"/>
      <c r="M278" s="48"/>
      <c r="N278" s="34"/>
      <c r="O278" s="51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>
      <c r="A279" s="73"/>
      <c r="B279" s="29" t="s">
        <v>390</v>
      </c>
      <c r="C279" s="29" t="s">
        <v>404</v>
      </c>
      <c r="D279" s="29">
        <v>2</v>
      </c>
      <c r="E279" s="74">
        <f t="shared" si="3"/>
        <v>2.9282148138387433E-5</v>
      </c>
      <c r="F279" s="48"/>
      <c r="G279" s="48"/>
      <c r="H279" s="48"/>
      <c r="I279" s="64"/>
      <c r="J279" s="34"/>
      <c r="K279" s="48"/>
      <c r="L279" s="48"/>
      <c r="M279" s="48"/>
      <c r="N279" s="34"/>
      <c r="O279" s="51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>
      <c r="A280" s="73"/>
      <c r="B280" s="29" t="s">
        <v>390</v>
      </c>
      <c r="C280" s="29" t="s">
        <v>405</v>
      </c>
      <c r="D280" s="29">
        <v>2</v>
      </c>
      <c r="E280" s="74">
        <f t="shared" si="3"/>
        <v>2.9282148138387433E-5</v>
      </c>
      <c r="F280" s="48"/>
      <c r="G280" s="48"/>
      <c r="H280" s="48"/>
      <c r="I280" s="64"/>
      <c r="J280" s="34"/>
      <c r="K280" s="48"/>
      <c r="L280" s="48"/>
      <c r="M280" s="48"/>
      <c r="N280" s="34"/>
      <c r="O280" s="51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>
      <c r="A281" s="73"/>
      <c r="B281" s="29" t="s">
        <v>390</v>
      </c>
      <c r="C281" s="29" t="s">
        <v>406</v>
      </c>
      <c r="D281" s="29">
        <v>2</v>
      </c>
      <c r="E281" s="74">
        <f t="shared" si="3"/>
        <v>2.9282148138387433E-5</v>
      </c>
      <c r="F281" s="48"/>
      <c r="G281" s="48"/>
      <c r="H281" s="48"/>
      <c r="I281" s="64"/>
      <c r="J281" s="34"/>
      <c r="K281" s="48"/>
      <c r="L281" s="48"/>
      <c r="M281" s="48"/>
      <c r="N281" s="34"/>
      <c r="O281" s="51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>
      <c r="A282" s="81"/>
      <c r="B282" s="29" t="s">
        <v>390</v>
      </c>
      <c r="C282" s="29" t="s">
        <v>407</v>
      </c>
      <c r="D282" s="29">
        <v>2</v>
      </c>
      <c r="E282" s="74">
        <f t="shared" si="3"/>
        <v>2.9282148138387433E-5</v>
      </c>
      <c r="F282" s="48"/>
      <c r="G282" s="48"/>
      <c r="H282" s="48"/>
      <c r="I282" s="64"/>
      <c r="J282" s="34"/>
      <c r="K282" s="48"/>
      <c r="L282" s="48"/>
      <c r="M282" s="48"/>
      <c r="N282" s="34"/>
      <c r="O282" s="51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>
      <c r="A283" s="48"/>
      <c r="B283" s="29" t="s">
        <v>390</v>
      </c>
      <c r="C283" s="29" t="s">
        <v>408</v>
      </c>
      <c r="D283" s="29">
        <v>1</v>
      </c>
      <c r="E283" s="74">
        <f t="shared" si="3"/>
        <v>1.4641074069193717E-5</v>
      </c>
      <c r="F283" s="48"/>
      <c r="G283" s="48"/>
      <c r="H283" s="48"/>
      <c r="I283" s="64"/>
      <c r="J283" s="34"/>
      <c r="K283" s="48"/>
      <c r="L283" s="48"/>
      <c r="M283" s="48"/>
      <c r="N283" s="34"/>
      <c r="O283" s="51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>
      <c r="A284" s="48"/>
      <c r="B284" s="29" t="s">
        <v>390</v>
      </c>
      <c r="C284" s="29" t="s">
        <v>409</v>
      </c>
      <c r="D284" s="29">
        <v>1</v>
      </c>
      <c r="E284" s="74">
        <f t="shared" si="3"/>
        <v>1.4641074069193717E-5</v>
      </c>
      <c r="F284" s="48"/>
      <c r="G284" s="48"/>
      <c r="H284" s="48"/>
      <c r="I284" s="64"/>
      <c r="J284" s="34"/>
      <c r="K284" s="48"/>
      <c r="L284" s="48"/>
      <c r="M284" s="48"/>
      <c r="N284" s="34"/>
      <c r="O284" s="51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>
      <c r="A285" s="48"/>
      <c r="B285" s="29" t="s">
        <v>390</v>
      </c>
      <c r="C285" s="29" t="s">
        <v>410</v>
      </c>
      <c r="D285" s="29">
        <v>1</v>
      </c>
      <c r="E285" s="74">
        <f t="shared" si="3"/>
        <v>1.4641074069193717E-5</v>
      </c>
      <c r="F285" s="48"/>
      <c r="G285" s="48"/>
      <c r="H285" s="48"/>
      <c r="I285" s="64"/>
      <c r="J285" s="34"/>
      <c r="K285" s="48"/>
      <c r="L285" s="48"/>
      <c r="M285" s="48"/>
      <c r="N285" s="34"/>
      <c r="O285" s="51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>
      <c r="A286" s="48"/>
      <c r="B286" s="29" t="s">
        <v>390</v>
      </c>
      <c r="C286" s="29" t="s">
        <v>411</v>
      </c>
      <c r="D286" s="29">
        <v>1</v>
      </c>
      <c r="E286" s="74">
        <f t="shared" si="3"/>
        <v>1.4641074069193717E-5</v>
      </c>
      <c r="F286" s="48"/>
      <c r="G286" s="48"/>
      <c r="H286" s="48"/>
      <c r="I286" s="64"/>
      <c r="J286" s="34"/>
      <c r="K286" s="48"/>
      <c r="L286" s="48"/>
      <c r="M286" s="48"/>
      <c r="N286" s="34"/>
      <c r="O286" s="51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>
      <c r="A287" s="48"/>
      <c r="B287" s="29" t="s">
        <v>390</v>
      </c>
      <c r="C287" s="29" t="s">
        <v>412</v>
      </c>
      <c r="D287" s="29">
        <v>1</v>
      </c>
      <c r="E287" s="74">
        <f t="shared" si="3"/>
        <v>1.4641074069193717E-5</v>
      </c>
      <c r="F287" s="48"/>
      <c r="G287" s="48"/>
      <c r="H287" s="48"/>
      <c r="I287" s="64"/>
      <c r="J287" s="34"/>
      <c r="K287" s="48"/>
      <c r="L287" s="48"/>
      <c r="M287" s="48"/>
      <c r="N287" s="34"/>
      <c r="O287" s="51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>
      <c r="A288" s="48"/>
      <c r="B288" s="29" t="s">
        <v>390</v>
      </c>
      <c r="C288" s="29" t="s">
        <v>413</v>
      </c>
      <c r="D288" s="29">
        <v>1</v>
      </c>
      <c r="E288" s="74">
        <f t="shared" si="3"/>
        <v>1.4641074069193717E-5</v>
      </c>
      <c r="F288" s="48"/>
      <c r="G288" s="48"/>
      <c r="H288" s="48"/>
      <c r="I288" s="64"/>
      <c r="J288" s="34"/>
      <c r="K288" s="48"/>
      <c r="L288" s="48"/>
      <c r="M288" s="48"/>
      <c r="N288" s="34"/>
      <c r="O288" s="51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>
      <c r="A289" s="48"/>
      <c r="B289" s="29" t="s">
        <v>390</v>
      </c>
      <c r="C289" s="29" t="s">
        <v>414</v>
      </c>
      <c r="D289" s="29">
        <v>1</v>
      </c>
      <c r="E289" s="74">
        <f t="shared" si="3"/>
        <v>1.4641074069193717E-5</v>
      </c>
      <c r="F289" s="48"/>
      <c r="G289" s="48"/>
      <c r="H289" s="48"/>
      <c r="I289" s="64"/>
      <c r="J289" s="34"/>
      <c r="K289" s="48"/>
      <c r="L289" s="48"/>
      <c r="M289" s="48"/>
      <c r="N289" s="34"/>
      <c r="O289" s="51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>
      <c r="A290" s="48"/>
      <c r="B290" s="29" t="s">
        <v>390</v>
      </c>
      <c r="C290" s="29" t="s">
        <v>415</v>
      </c>
      <c r="D290" s="29">
        <v>1</v>
      </c>
      <c r="E290" s="74">
        <f t="shared" si="3"/>
        <v>1.4641074069193717E-5</v>
      </c>
      <c r="F290" s="48"/>
      <c r="G290" s="48"/>
      <c r="H290" s="48"/>
      <c r="I290" s="64"/>
      <c r="J290" s="34"/>
      <c r="K290" s="48"/>
      <c r="L290" s="48"/>
      <c r="M290" s="48"/>
      <c r="N290" s="34"/>
      <c r="O290" s="51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>
      <c r="A291" s="48"/>
      <c r="B291" s="29" t="s">
        <v>390</v>
      </c>
      <c r="C291" s="29" t="s">
        <v>416</v>
      </c>
      <c r="D291" s="29">
        <v>1</v>
      </c>
      <c r="E291" s="74">
        <f t="shared" si="3"/>
        <v>1.4641074069193717E-5</v>
      </c>
      <c r="F291" s="48"/>
      <c r="G291" s="48"/>
      <c r="H291" s="48"/>
      <c r="I291" s="64"/>
      <c r="J291" s="34"/>
      <c r="K291" s="48"/>
      <c r="L291" s="48"/>
      <c r="M291" s="48"/>
      <c r="N291" s="34"/>
      <c r="O291" s="51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>
      <c r="A292" s="48"/>
      <c r="B292" s="29" t="s">
        <v>390</v>
      </c>
      <c r="C292" s="29" t="s">
        <v>417</v>
      </c>
      <c r="D292" s="29">
        <v>1</v>
      </c>
      <c r="E292" s="74">
        <f t="shared" si="3"/>
        <v>1.4641074069193717E-5</v>
      </c>
      <c r="F292" s="48"/>
      <c r="G292" s="48"/>
      <c r="H292" s="48"/>
      <c r="I292" s="64"/>
      <c r="J292" s="34"/>
      <c r="K292" s="48"/>
      <c r="L292" s="48"/>
      <c r="M292" s="48"/>
      <c r="N292" s="34"/>
      <c r="O292" s="51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>
      <c r="A293" s="48"/>
      <c r="B293" s="29" t="s">
        <v>390</v>
      </c>
      <c r="C293" s="29" t="s">
        <v>418</v>
      </c>
      <c r="D293" s="29">
        <v>1</v>
      </c>
      <c r="E293" s="74">
        <f t="shared" si="3"/>
        <v>1.4641074069193717E-5</v>
      </c>
      <c r="F293" s="48"/>
      <c r="G293" s="48"/>
      <c r="H293" s="48"/>
      <c r="I293" s="64"/>
      <c r="J293" s="34"/>
      <c r="K293" s="48"/>
      <c r="L293" s="48"/>
      <c r="M293" s="48"/>
      <c r="N293" s="34"/>
      <c r="O293" s="51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>
      <c r="A294" s="48"/>
      <c r="B294" s="29" t="s">
        <v>390</v>
      </c>
      <c r="C294" s="29" t="s">
        <v>419</v>
      </c>
      <c r="D294" s="29">
        <v>1</v>
      </c>
      <c r="E294" s="74">
        <f t="shared" si="3"/>
        <v>1.4641074069193717E-5</v>
      </c>
      <c r="F294" s="48"/>
      <c r="G294" s="48"/>
      <c r="H294" s="48"/>
      <c r="I294" s="64"/>
      <c r="J294" s="34"/>
      <c r="K294" s="48"/>
      <c r="L294" s="48"/>
      <c r="M294" s="48"/>
      <c r="N294" s="34"/>
      <c r="O294" s="51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>
      <c r="A295" s="48"/>
      <c r="B295" s="29" t="s">
        <v>390</v>
      </c>
      <c r="C295" s="29" t="s">
        <v>420</v>
      </c>
      <c r="D295" s="29">
        <v>1</v>
      </c>
      <c r="E295" s="74">
        <f t="shared" si="3"/>
        <v>1.4641074069193717E-5</v>
      </c>
      <c r="F295" s="48"/>
      <c r="G295" s="48"/>
      <c r="H295" s="48"/>
      <c r="I295" s="64"/>
      <c r="J295" s="34"/>
      <c r="K295" s="48"/>
      <c r="L295" s="48"/>
      <c r="M295" s="48"/>
      <c r="N295" s="34"/>
      <c r="O295" s="51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>
      <c r="A296" s="48"/>
      <c r="B296" s="29" t="s">
        <v>390</v>
      </c>
      <c r="C296" s="29" t="s">
        <v>421</v>
      </c>
      <c r="D296" s="29">
        <v>1</v>
      </c>
      <c r="E296" s="74">
        <f t="shared" si="3"/>
        <v>1.4641074069193717E-5</v>
      </c>
      <c r="F296" s="48"/>
      <c r="G296" s="48"/>
      <c r="H296" s="48"/>
      <c r="I296" s="64"/>
      <c r="J296" s="34"/>
      <c r="K296" s="48"/>
      <c r="L296" s="48"/>
      <c r="M296" s="48"/>
      <c r="N296" s="34"/>
      <c r="O296" s="51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>
      <c r="A297" s="48"/>
      <c r="B297" s="29" t="s">
        <v>390</v>
      </c>
      <c r="C297" s="29" t="s">
        <v>422</v>
      </c>
      <c r="D297" s="29">
        <v>1</v>
      </c>
      <c r="E297" s="74">
        <f t="shared" si="3"/>
        <v>1.4641074069193717E-5</v>
      </c>
      <c r="F297" s="48"/>
      <c r="G297" s="48"/>
      <c r="H297" s="48"/>
      <c r="I297" s="64"/>
      <c r="J297" s="34"/>
      <c r="K297" s="48"/>
      <c r="L297" s="48"/>
      <c r="M297" s="48"/>
      <c r="N297" s="34"/>
      <c r="O297" s="51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>
      <c r="A298" s="48"/>
      <c r="B298" s="29" t="s">
        <v>390</v>
      </c>
      <c r="C298" s="29" t="s">
        <v>423</v>
      </c>
      <c r="D298" s="29">
        <v>1</v>
      </c>
      <c r="E298" s="74">
        <f t="shared" si="3"/>
        <v>1.4641074069193717E-5</v>
      </c>
      <c r="F298" s="48"/>
      <c r="G298" s="48"/>
      <c r="H298" s="48"/>
      <c r="I298" s="64"/>
      <c r="J298" s="34"/>
      <c r="K298" s="48"/>
      <c r="L298" s="48"/>
      <c r="M298" s="48"/>
      <c r="N298" s="34"/>
      <c r="O298" s="51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>
      <c r="A299" s="48"/>
      <c r="B299" s="29" t="s">
        <v>424</v>
      </c>
      <c r="C299" s="29" t="s">
        <v>425</v>
      </c>
      <c r="D299" s="29">
        <v>7</v>
      </c>
      <c r="E299" s="74">
        <f t="shared" si="3"/>
        <v>1.0248751848435602E-4</v>
      </c>
      <c r="F299" s="48"/>
      <c r="G299" s="48"/>
      <c r="H299" s="48"/>
      <c r="I299" s="64"/>
      <c r="J299" s="34"/>
      <c r="K299" s="48"/>
      <c r="L299" s="48"/>
      <c r="M299" s="48"/>
      <c r="N299" s="34"/>
      <c r="O299" s="51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>
      <c r="A300" s="48"/>
      <c r="B300" s="29" t="s">
        <v>424</v>
      </c>
      <c r="C300" s="29" t="s">
        <v>426</v>
      </c>
      <c r="D300" s="29">
        <v>4</v>
      </c>
      <c r="E300" s="74">
        <f t="shared" si="3"/>
        <v>5.8564296276774866E-5</v>
      </c>
      <c r="F300" s="48"/>
      <c r="G300" s="48"/>
      <c r="H300" s="48"/>
      <c r="I300" s="64"/>
      <c r="J300" s="34"/>
      <c r="K300" s="48"/>
      <c r="L300" s="48"/>
      <c r="M300" s="48"/>
      <c r="N300" s="34"/>
      <c r="O300" s="51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>
      <c r="A301" s="48"/>
      <c r="B301" s="29" t="s">
        <v>424</v>
      </c>
      <c r="C301" s="29" t="s">
        <v>427</v>
      </c>
      <c r="D301" s="29">
        <v>3</v>
      </c>
      <c r="E301" s="74">
        <f t="shared" si="3"/>
        <v>4.3923222207581151E-5</v>
      </c>
      <c r="F301" s="48"/>
      <c r="G301" s="48"/>
      <c r="H301" s="48"/>
      <c r="I301" s="64"/>
      <c r="J301" s="34"/>
      <c r="K301" s="48"/>
      <c r="L301" s="48"/>
      <c r="M301" s="48"/>
      <c r="N301" s="34"/>
      <c r="O301" s="51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>
      <c r="A302" s="48"/>
      <c r="B302" s="29" t="s">
        <v>424</v>
      </c>
      <c r="C302" s="29" t="s">
        <v>428</v>
      </c>
      <c r="D302" s="29">
        <v>3</v>
      </c>
      <c r="E302" s="74">
        <f t="shared" si="3"/>
        <v>4.3923222207581151E-5</v>
      </c>
      <c r="F302" s="48"/>
      <c r="G302" s="48"/>
      <c r="H302" s="48"/>
      <c r="I302" s="64"/>
      <c r="J302" s="34"/>
      <c r="K302" s="48"/>
      <c r="L302" s="48"/>
      <c r="M302" s="48"/>
      <c r="N302" s="34"/>
      <c r="O302" s="51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>
      <c r="A303" s="48"/>
      <c r="B303" s="29" t="s">
        <v>424</v>
      </c>
      <c r="C303" s="29" t="s">
        <v>429</v>
      </c>
      <c r="D303" s="29">
        <v>2</v>
      </c>
      <c r="E303" s="74">
        <f t="shared" ref="E303:E359" si="6">D303/68301</f>
        <v>2.9282148138387433E-5</v>
      </c>
      <c r="F303" s="48"/>
      <c r="G303" s="48"/>
      <c r="H303" s="48"/>
      <c r="I303" s="64"/>
      <c r="J303" s="34"/>
      <c r="K303" s="48"/>
      <c r="L303" s="48"/>
      <c r="M303" s="48"/>
      <c r="N303" s="34"/>
      <c r="O303" s="51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>
      <c r="A304" s="48"/>
      <c r="B304" s="29" t="s">
        <v>424</v>
      </c>
      <c r="C304" s="29" t="s">
        <v>430</v>
      </c>
      <c r="D304" s="29">
        <v>2</v>
      </c>
      <c r="E304" s="74">
        <f t="shared" si="6"/>
        <v>2.9282148138387433E-5</v>
      </c>
      <c r="F304" s="48"/>
      <c r="G304" s="48"/>
      <c r="H304" s="48"/>
      <c r="I304" s="64"/>
      <c r="J304" s="34"/>
      <c r="K304" s="48"/>
      <c r="L304" s="48"/>
      <c r="M304" s="48"/>
      <c r="N304" s="34"/>
      <c r="O304" s="51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>
      <c r="A305" s="48"/>
      <c r="B305" s="29" t="s">
        <v>424</v>
      </c>
      <c r="C305" s="29" t="s">
        <v>431</v>
      </c>
      <c r="D305" s="29">
        <v>2</v>
      </c>
      <c r="E305" s="74">
        <f t="shared" si="6"/>
        <v>2.9282148138387433E-5</v>
      </c>
      <c r="F305" s="48"/>
      <c r="G305" s="48"/>
      <c r="H305" s="48"/>
      <c r="I305" s="64"/>
      <c r="J305" s="34"/>
      <c r="K305" s="48"/>
      <c r="L305" s="48"/>
      <c r="M305" s="48"/>
      <c r="N305" s="34"/>
      <c r="O305" s="51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>
      <c r="A306" s="48"/>
      <c r="B306" s="29" t="s">
        <v>424</v>
      </c>
      <c r="C306" s="29" t="s">
        <v>432</v>
      </c>
      <c r="D306" s="29">
        <v>2</v>
      </c>
      <c r="E306" s="74">
        <f t="shared" si="6"/>
        <v>2.9282148138387433E-5</v>
      </c>
      <c r="F306" s="48"/>
      <c r="G306" s="48"/>
      <c r="H306" s="48"/>
      <c r="I306" s="64"/>
      <c r="J306" s="34"/>
      <c r="K306" s="48"/>
      <c r="L306" s="48"/>
      <c r="M306" s="48"/>
      <c r="N306" s="34"/>
      <c r="O306" s="51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>
      <c r="A307" s="48"/>
      <c r="B307" s="29" t="s">
        <v>424</v>
      </c>
      <c r="C307" s="29" t="s">
        <v>433</v>
      </c>
      <c r="D307" s="29">
        <v>1</v>
      </c>
      <c r="E307" s="74">
        <f t="shared" si="6"/>
        <v>1.4641074069193717E-5</v>
      </c>
      <c r="F307" s="48"/>
      <c r="G307" s="48"/>
      <c r="H307" s="48"/>
      <c r="I307" s="64"/>
      <c r="J307" s="34"/>
      <c r="K307" s="48"/>
      <c r="L307" s="48"/>
      <c r="M307" s="48"/>
      <c r="N307" s="34"/>
      <c r="O307" s="51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>
      <c r="A308" s="48"/>
      <c r="B308" s="29" t="s">
        <v>424</v>
      </c>
      <c r="C308" s="29" t="s">
        <v>434</v>
      </c>
      <c r="D308" s="29">
        <v>1</v>
      </c>
      <c r="E308" s="74">
        <f t="shared" si="6"/>
        <v>1.4641074069193717E-5</v>
      </c>
      <c r="F308" s="48"/>
      <c r="G308" s="48"/>
      <c r="H308" s="48"/>
      <c r="I308" s="64"/>
      <c r="J308" s="34"/>
      <c r="K308" s="48"/>
      <c r="L308" s="48"/>
      <c r="M308" s="48"/>
      <c r="N308" s="34"/>
      <c r="O308" s="51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>
      <c r="A309" s="48"/>
      <c r="B309" s="29" t="s">
        <v>424</v>
      </c>
      <c r="C309" s="29" t="s">
        <v>435</v>
      </c>
      <c r="D309" s="29">
        <v>1</v>
      </c>
      <c r="E309" s="74">
        <f t="shared" si="6"/>
        <v>1.4641074069193717E-5</v>
      </c>
      <c r="F309" s="48"/>
      <c r="G309" s="48"/>
      <c r="H309" s="48"/>
      <c r="I309" s="64"/>
      <c r="J309" s="34"/>
      <c r="K309" s="48"/>
      <c r="L309" s="48"/>
      <c r="M309" s="48"/>
      <c r="N309" s="34"/>
      <c r="O309" s="51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>
      <c r="A310" s="48"/>
      <c r="B310" s="29" t="s">
        <v>424</v>
      </c>
      <c r="C310" s="29" t="s">
        <v>436</v>
      </c>
      <c r="D310" s="29">
        <v>1</v>
      </c>
      <c r="E310" s="74">
        <f t="shared" si="6"/>
        <v>1.4641074069193717E-5</v>
      </c>
      <c r="F310" s="48"/>
      <c r="G310" s="48"/>
      <c r="H310" s="48"/>
      <c r="I310" s="64"/>
      <c r="J310" s="34"/>
      <c r="K310" s="48"/>
      <c r="L310" s="48"/>
      <c r="M310" s="48"/>
      <c r="N310" s="34"/>
      <c r="O310" s="51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>
      <c r="A311" s="48"/>
      <c r="B311" s="29" t="s">
        <v>424</v>
      </c>
      <c r="C311" s="29" t="s">
        <v>437</v>
      </c>
      <c r="D311" s="29">
        <v>1</v>
      </c>
      <c r="E311" s="74">
        <f t="shared" si="6"/>
        <v>1.4641074069193717E-5</v>
      </c>
      <c r="F311" s="48"/>
      <c r="G311" s="48"/>
      <c r="H311" s="48"/>
      <c r="I311" s="64"/>
      <c r="J311" s="34"/>
      <c r="K311" s="48"/>
      <c r="L311" s="48"/>
      <c r="M311" s="48"/>
      <c r="N311" s="34"/>
      <c r="O311" s="51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>
      <c r="A312" s="48"/>
      <c r="B312" s="29" t="s">
        <v>424</v>
      </c>
      <c r="C312" s="29" t="s">
        <v>438</v>
      </c>
      <c r="D312" s="29">
        <v>1</v>
      </c>
      <c r="E312" s="74">
        <f t="shared" si="6"/>
        <v>1.4641074069193717E-5</v>
      </c>
      <c r="F312" s="48"/>
      <c r="G312" s="48"/>
      <c r="H312" s="48"/>
      <c r="I312" s="64"/>
      <c r="J312" s="34"/>
      <c r="K312" s="48"/>
      <c r="L312" s="48"/>
      <c r="M312" s="48"/>
      <c r="N312" s="34"/>
      <c r="O312" s="51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>
      <c r="A313" s="48"/>
      <c r="B313" s="29" t="s">
        <v>424</v>
      </c>
      <c r="C313" s="29" t="s">
        <v>439</v>
      </c>
      <c r="D313" s="29">
        <v>1</v>
      </c>
      <c r="E313" s="74">
        <f t="shared" si="6"/>
        <v>1.4641074069193717E-5</v>
      </c>
      <c r="F313" s="48"/>
      <c r="G313" s="48"/>
      <c r="H313" s="48"/>
      <c r="I313" s="64"/>
      <c r="J313" s="34"/>
      <c r="K313" s="48"/>
      <c r="L313" s="48"/>
      <c r="M313" s="48"/>
      <c r="N313" s="34"/>
      <c r="O313" s="51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>
      <c r="A314" s="48"/>
      <c r="B314" s="29" t="s">
        <v>424</v>
      </c>
      <c r="C314" s="29" t="s">
        <v>440</v>
      </c>
      <c r="D314" s="29">
        <v>1</v>
      </c>
      <c r="E314" s="74">
        <f t="shared" si="6"/>
        <v>1.4641074069193717E-5</v>
      </c>
      <c r="F314" s="48"/>
      <c r="G314" s="48"/>
      <c r="H314" s="48"/>
      <c r="I314" s="64"/>
      <c r="J314" s="34"/>
      <c r="K314" s="48"/>
      <c r="L314" s="48"/>
      <c r="M314" s="48"/>
      <c r="N314" s="34"/>
      <c r="O314" s="51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>
      <c r="A315" s="48"/>
      <c r="B315" s="29" t="s">
        <v>424</v>
      </c>
      <c r="C315" s="29" t="s">
        <v>441</v>
      </c>
      <c r="D315" s="29">
        <v>1</v>
      </c>
      <c r="E315" s="74">
        <f t="shared" si="6"/>
        <v>1.4641074069193717E-5</v>
      </c>
      <c r="F315" s="48"/>
      <c r="G315" s="48"/>
      <c r="H315" s="48"/>
      <c r="I315" s="64"/>
      <c r="J315" s="34"/>
      <c r="K315" s="48"/>
      <c r="L315" s="48"/>
      <c r="M315" s="48"/>
      <c r="N315" s="34"/>
      <c r="O315" s="51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>
      <c r="A316" s="48"/>
      <c r="B316" s="29" t="s">
        <v>424</v>
      </c>
      <c r="C316" s="29" t="s">
        <v>442</v>
      </c>
      <c r="D316" s="29">
        <v>1</v>
      </c>
      <c r="E316" s="74">
        <f t="shared" si="6"/>
        <v>1.4641074069193717E-5</v>
      </c>
      <c r="F316" s="48"/>
      <c r="G316" s="48"/>
      <c r="H316" s="48"/>
      <c r="I316" s="64"/>
      <c r="J316" s="34"/>
      <c r="K316" s="48"/>
      <c r="L316" s="48"/>
      <c r="M316" s="48"/>
      <c r="N316" s="34"/>
      <c r="O316" s="51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>
      <c r="A317" s="48"/>
      <c r="B317" s="29" t="s">
        <v>424</v>
      </c>
      <c r="C317" s="29" t="s">
        <v>443</v>
      </c>
      <c r="D317" s="29">
        <v>1</v>
      </c>
      <c r="E317" s="74">
        <f t="shared" si="6"/>
        <v>1.4641074069193717E-5</v>
      </c>
      <c r="F317" s="48"/>
      <c r="G317" s="48"/>
      <c r="H317" s="48"/>
      <c r="I317" s="64"/>
      <c r="J317" s="34"/>
      <c r="K317" s="48"/>
      <c r="L317" s="48"/>
      <c r="M317" s="48"/>
      <c r="N317" s="34"/>
      <c r="O317" s="51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>
      <c r="A318" s="48"/>
      <c r="B318" s="29" t="s">
        <v>424</v>
      </c>
      <c r="C318" s="29" t="s">
        <v>444</v>
      </c>
      <c r="D318" s="29">
        <v>1</v>
      </c>
      <c r="E318" s="74">
        <f t="shared" si="6"/>
        <v>1.4641074069193717E-5</v>
      </c>
      <c r="F318" s="48"/>
      <c r="G318" s="48"/>
      <c r="H318" s="48"/>
      <c r="I318" s="64"/>
      <c r="J318" s="34"/>
      <c r="K318" s="48"/>
      <c r="L318" s="48"/>
      <c r="M318" s="48"/>
      <c r="N318" s="34"/>
      <c r="O318" s="51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>
      <c r="A319" s="48"/>
      <c r="B319" s="29" t="s">
        <v>424</v>
      </c>
      <c r="C319" s="29" t="s">
        <v>445</v>
      </c>
      <c r="D319" s="29">
        <v>1</v>
      </c>
      <c r="E319" s="74">
        <f t="shared" si="6"/>
        <v>1.4641074069193717E-5</v>
      </c>
      <c r="F319" s="48"/>
      <c r="G319" s="48"/>
      <c r="H319" s="48"/>
      <c r="I319" s="64"/>
      <c r="J319" s="34"/>
      <c r="K319" s="48"/>
      <c r="L319" s="48"/>
      <c r="M319" s="48"/>
      <c r="N319" s="34"/>
      <c r="O319" s="51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>
      <c r="A320" s="48"/>
      <c r="B320" s="29" t="s">
        <v>424</v>
      </c>
      <c r="C320" s="29" t="s">
        <v>446</v>
      </c>
      <c r="D320" s="29">
        <v>1</v>
      </c>
      <c r="E320" s="74">
        <f t="shared" si="6"/>
        <v>1.4641074069193717E-5</v>
      </c>
      <c r="F320" s="48"/>
      <c r="G320" s="48"/>
      <c r="H320" s="48"/>
      <c r="I320" s="64"/>
      <c r="J320" s="34"/>
      <c r="K320" s="48"/>
      <c r="L320" s="48"/>
      <c r="M320" s="48"/>
      <c r="N320" s="34"/>
      <c r="O320" s="51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>
      <c r="A321" s="48"/>
      <c r="B321" s="29" t="s">
        <v>424</v>
      </c>
      <c r="C321" s="29" t="s">
        <v>447</v>
      </c>
      <c r="D321" s="29">
        <v>1</v>
      </c>
      <c r="E321" s="74">
        <f t="shared" si="6"/>
        <v>1.4641074069193717E-5</v>
      </c>
      <c r="F321" s="48"/>
      <c r="G321" s="48"/>
      <c r="H321" s="48"/>
      <c r="I321" s="64"/>
      <c r="J321" s="34"/>
      <c r="K321" s="48"/>
      <c r="L321" s="48"/>
      <c r="M321" s="48"/>
      <c r="N321" s="34"/>
      <c r="O321" s="51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>
      <c r="A322" s="48"/>
      <c r="B322" s="29" t="s">
        <v>424</v>
      </c>
      <c r="C322" s="29" t="s">
        <v>448</v>
      </c>
      <c r="D322" s="29">
        <v>1</v>
      </c>
      <c r="E322" s="74">
        <f t="shared" si="6"/>
        <v>1.4641074069193717E-5</v>
      </c>
      <c r="F322" s="48"/>
      <c r="G322" s="48"/>
      <c r="H322" s="48"/>
      <c r="I322" s="64"/>
      <c r="J322" s="34"/>
      <c r="K322" s="48"/>
      <c r="L322" s="48"/>
      <c r="M322" s="48"/>
      <c r="N322" s="34"/>
      <c r="O322" s="51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>
      <c r="A323" s="48"/>
      <c r="B323" s="29" t="s">
        <v>424</v>
      </c>
      <c r="C323" s="29" t="s">
        <v>449</v>
      </c>
      <c r="D323" s="29">
        <v>1</v>
      </c>
      <c r="E323" s="74">
        <f t="shared" si="6"/>
        <v>1.4641074069193717E-5</v>
      </c>
      <c r="F323" s="48"/>
      <c r="G323" s="48"/>
      <c r="H323" s="48"/>
      <c r="I323" s="64"/>
      <c r="J323" s="34"/>
      <c r="K323" s="48"/>
      <c r="L323" s="48"/>
      <c r="M323" s="48"/>
      <c r="N323" s="34"/>
      <c r="O323" s="51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>
      <c r="A324" s="48"/>
      <c r="B324" s="29" t="s">
        <v>424</v>
      </c>
      <c r="C324" s="29" t="s">
        <v>450</v>
      </c>
      <c r="D324" s="29">
        <v>1</v>
      </c>
      <c r="E324" s="74">
        <f t="shared" si="6"/>
        <v>1.4641074069193717E-5</v>
      </c>
      <c r="F324" s="48"/>
      <c r="G324" s="48"/>
      <c r="H324" s="48"/>
      <c r="I324" s="64"/>
      <c r="J324" s="34"/>
      <c r="K324" s="48"/>
      <c r="L324" s="48"/>
      <c r="M324" s="48"/>
      <c r="N324" s="34"/>
      <c r="O324" s="51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>
      <c r="A325" s="48"/>
      <c r="B325" s="29" t="s">
        <v>424</v>
      </c>
      <c r="C325" s="29" t="s">
        <v>451</v>
      </c>
      <c r="D325" s="29">
        <v>1</v>
      </c>
      <c r="E325" s="74">
        <f t="shared" si="6"/>
        <v>1.4641074069193717E-5</v>
      </c>
      <c r="F325" s="48"/>
      <c r="G325" s="48"/>
      <c r="H325" s="48"/>
      <c r="I325" s="64"/>
      <c r="J325" s="34"/>
      <c r="K325" s="48"/>
      <c r="L325" s="48"/>
      <c r="M325" s="48"/>
      <c r="N325" s="34"/>
      <c r="O325" s="51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>
      <c r="A326" s="48"/>
      <c r="B326" s="29" t="s">
        <v>424</v>
      </c>
      <c r="C326" s="29" t="s">
        <v>452</v>
      </c>
      <c r="D326" s="29">
        <v>1</v>
      </c>
      <c r="E326" s="74">
        <f t="shared" si="6"/>
        <v>1.4641074069193717E-5</v>
      </c>
      <c r="F326" s="48"/>
      <c r="G326" s="48"/>
      <c r="H326" s="48"/>
      <c r="I326" s="64"/>
      <c r="J326" s="34"/>
      <c r="K326" s="48"/>
      <c r="L326" s="48"/>
      <c r="M326" s="48"/>
      <c r="N326" s="34"/>
      <c r="O326" s="51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>
      <c r="A327" s="48"/>
      <c r="B327" s="29" t="s">
        <v>424</v>
      </c>
      <c r="C327" s="29" t="s">
        <v>453</v>
      </c>
      <c r="D327" s="29">
        <v>1</v>
      </c>
      <c r="E327" s="74">
        <f t="shared" si="6"/>
        <v>1.4641074069193717E-5</v>
      </c>
      <c r="F327" s="48"/>
      <c r="G327" s="48"/>
      <c r="H327" s="48"/>
      <c r="I327" s="64"/>
      <c r="J327" s="34"/>
      <c r="K327" s="48"/>
      <c r="L327" s="48"/>
      <c r="M327" s="48"/>
      <c r="N327" s="34"/>
      <c r="O327" s="51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>
      <c r="A328" s="48"/>
      <c r="B328" s="29" t="s">
        <v>424</v>
      </c>
      <c r="C328" s="29" t="s">
        <v>454</v>
      </c>
      <c r="D328" s="29">
        <v>1</v>
      </c>
      <c r="E328" s="74">
        <f t="shared" si="6"/>
        <v>1.4641074069193717E-5</v>
      </c>
      <c r="F328" s="48"/>
      <c r="G328" s="48"/>
      <c r="H328" s="48"/>
      <c r="I328" s="64"/>
      <c r="J328" s="34"/>
      <c r="K328" s="48"/>
      <c r="L328" s="48"/>
      <c r="M328" s="48"/>
      <c r="N328" s="34"/>
      <c r="O328" s="51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>
      <c r="A329" s="48"/>
      <c r="B329" s="29" t="s">
        <v>424</v>
      </c>
      <c r="C329" s="29" t="s">
        <v>455</v>
      </c>
      <c r="D329" s="29">
        <v>1</v>
      </c>
      <c r="E329" s="74">
        <f t="shared" si="6"/>
        <v>1.4641074069193717E-5</v>
      </c>
      <c r="F329" s="48"/>
      <c r="G329" s="48"/>
      <c r="H329" s="48"/>
      <c r="I329" s="64"/>
      <c r="J329" s="34"/>
      <c r="K329" s="48"/>
      <c r="L329" s="48"/>
      <c r="M329" s="48"/>
      <c r="N329" s="34"/>
      <c r="O329" s="51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>
      <c r="A330" s="48"/>
      <c r="B330" s="29" t="s">
        <v>424</v>
      </c>
      <c r="C330" s="29" t="s">
        <v>456</v>
      </c>
      <c r="D330" s="29">
        <v>1</v>
      </c>
      <c r="E330" s="74">
        <f t="shared" si="6"/>
        <v>1.4641074069193717E-5</v>
      </c>
      <c r="F330" s="48"/>
      <c r="G330" s="48"/>
      <c r="H330" s="48"/>
      <c r="I330" s="64"/>
      <c r="J330" s="34"/>
      <c r="K330" s="48"/>
      <c r="L330" s="48"/>
      <c r="M330" s="48"/>
      <c r="N330" s="34"/>
      <c r="O330" s="51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>
      <c r="A331" s="48"/>
      <c r="B331" s="29" t="s">
        <v>424</v>
      </c>
      <c r="C331" s="29" t="s">
        <v>457</v>
      </c>
      <c r="D331" s="29">
        <v>1</v>
      </c>
      <c r="E331" s="74">
        <f t="shared" si="6"/>
        <v>1.4641074069193717E-5</v>
      </c>
      <c r="F331" s="48"/>
      <c r="G331" s="48"/>
      <c r="H331" s="48"/>
      <c r="I331" s="64"/>
      <c r="J331" s="34"/>
      <c r="K331" s="48"/>
      <c r="L331" s="48"/>
      <c r="M331" s="48"/>
      <c r="N331" s="34"/>
      <c r="O331" s="51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>
      <c r="A332" s="48"/>
      <c r="B332" s="29" t="s">
        <v>424</v>
      </c>
      <c r="C332" s="29" t="s">
        <v>458</v>
      </c>
      <c r="D332" s="29">
        <v>1</v>
      </c>
      <c r="E332" s="74">
        <f t="shared" si="6"/>
        <v>1.4641074069193717E-5</v>
      </c>
      <c r="F332" s="48"/>
      <c r="G332" s="48"/>
      <c r="H332" s="48"/>
      <c r="I332" s="64"/>
      <c r="J332" s="34"/>
      <c r="K332" s="48"/>
      <c r="L332" s="48"/>
      <c r="M332" s="48"/>
      <c r="N332" s="34"/>
      <c r="O332" s="51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>
      <c r="A333" s="48"/>
      <c r="B333" s="29" t="s">
        <v>424</v>
      </c>
      <c r="C333" s="29" t="s">
        <v>459</v>
      </c>
      <c r="D333" s="29">
        <v>1</v>
      </c>
      <c r="E333" s="74">
        <f t="shared" si="6"/>
        <v>1.4641074069193717E-5</v>
      </c>
      <c r="F333" s="48"/>
      <c r="G333" s="48"/>
      <c r="H333" s="48"/>
      <c r="I333" s="64"/>
      <c r="J333" s="34"/>
      <c r="K333" s="48"/>
      <c r="L333" s="48"/>
      <c r="M333" s="48"/>
      <c r="N333" s="34"/>
      <c r="O333" s="51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>
      <c r="A334" s="48"/>
      <c r="B334" s="29" t="s">
        <v>424</v>
      </c>
      <c r="C334" s="29" t="s">
        <v>460</v>
      </c>
      <c r="D334" s="29">
        <v>1</v>
      </c>
      <c r="E334" s="74">
        <f t="shared" si="6"/>
        <v>1.4641074069193717E-5</v>
      </c>
      <c r="F334" s="48"/>
      <c r="G334" s="48"/>
      <c r="H334" s="48"/>
      <c r="I334" s="64"/>
      <c r="J334" s="34"/>
      <c r="K334" s="48"/>
      <c r="L334" s="48"/>
      <c r="M334" s="48"/>
      <c r="N334" s="34"/>
      <c r="O334" s="51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>
      <c r="A335" s="48"/>
      <c r="B335" s="29" t="s">
        <v>424</v>
      </c>
      <c r="C335" s="29" t="s">
        <v>461</v>
      </c>
      <c r="D335" s="29">
        <v>1</v>
      </c>
      <c r="E335" s="74">
        <f t="shared" si="6"/>
        <v>1.4641074069193717E-5</v>
      </c>
      <c r="F335" s="48"/>
      <c r="G335" s="48"/>
      <c r="H335" s="48"/>
      <c r="I335" s="64"/>
      <c r="J335" s="34"/>
      <c r="K335" s="48"/>
      <c r="L335" s="48"/>
      <c r="M335" s="48"/>
      <c r="N335" s="34"/>
      <c r="O335" s="51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>
      <c r="A336" s="48"/>
      <c r="B336" s="29" t="s">
        <v>462</v>
      </c>
      <c r="C336" s="29" t="s">
        <v>463</v>
      </c>
      <c r="D336" s="29">
        <v>6</v>
      </c>
      <c r="E336" s="74">
        <f t="shared" si="6"/>
        <v>8.7846444415162303E-5</v>
      </c>
      <c r="F336" s="48"/>
      <c r="G336" s="48"/>
      <c r="H336" s="48"/>
      <c r="I336" s="64"/>
      <c r="J336" s="34"/>
      <c r="K336" s="48"/>
      <c r="L336" s="48"/>
      <c r="M336" s="48"/>
      <c r="N336" s="34"/>
      <c r="O336" s="51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>
      <c r="A337" s="48"/>
      <c r="B337" s="29" t="s">
        <v>462</v>
      </c>
      <c r="C337" s="29" t="s">
        <v>464</v>
      </c>
      <c r="D337" s="29">
        <v>4</v>
      </c>
      <c r="E337" s="74">
        <f t="shared" si="6"/>
        <v>5.8564296276774866E-5</v>
      </c>
      <c r="F337" s="48"/>
      <c r="G337" s="48"/>
      <c r="H337" s="48"/>
      <c r="I337" s="64"/>
      <c r="J337" s="34"/>
      <c r="K337" s="48"/>
      <c r="L337" s="48"/>
      <c r="M337" s="48"/>
      <c r="N337" s="34"/>
      <c r="O337" s="51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>
      <c r="A338" s="48"/>
      <c r="B338" s="29" t="s">
        <v>462</v>
      </c>
      <c r="C338" s="29" t="s">
        <v>465</v>
      </c>
      <c r="D338" s="29">
        <v>4</v>
      </c>
      <c r="E338" s="74">
        <f t="shared" si="6"/>
        <v>5.8564296276774866E-5</v>
      </c>
      <c r="F338" s="48"/>
      <c r="G338" s="48"/>
      <c r="H338" s="48"/>
      <c r="I338" s="64"/>
      <c r="J338" s="34"/>
      <c r="K338" s="48"/>
      <c r="L338" s="48"/>
      <c r="M338" s="48"/>
      <c r="N338" s="34"/>
      <c r="O338" s="51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>
      <c r="A339" s="48"/>
      <c r="B339" s="29" t="s">
        <v>462</v>
      </c>
      <c r="C339" s="29" t="s">
        <v>466</v>
      </c>
      <c r="D339" s="29">
        <v>2</v>
      </c>
      <c r="E339" s="74">
        <f t="shared" si="6"/>
        <v>2.9282148138387433E-5</v>
      </c>
      <c r="F339" s="48"/>
      <c r="G339" s="48"/>
      <c r="H339" s="48"/>
      <c r="I339" s="64"/>
      <c r="J339" s="34"/>
      <c r="K339" s="48"/>
      <c r="L339" s="48"/>
      <c r="M339" s="48"/>
      <c r="N339" s="34"/>
      <c r="O339" s="51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>
      <c r="A340" s="48"/>
      <c r="B340" s="29" t="s">
        <v>462</v>
      </c>
      <c r="C340" s="29" t="s">
        <v>467</v>
      </c>
      <c r="D340" s="29">
        <v>2</v>
      </c>
      <c r="E340" s="74">
        <f t="shared" si="6"/>
        <v>2.9282148138387433E-5</v>
      </c>
      <c r="F340" s="48"/>
      <c r="G340" s="48"/>
      <c r="H340" s="48"/>
      <c r="I340" s="64"/>
      <c r="J340" s="34"/>
      <c r="K340" s="48"/>
      <c r="L340" s="48"/>
      <c r="M340" s="48"/>
      <c r="N340" s="34"/>
      <c r="O340" s="51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>
      <c r="A341" s="48"/>
      <c r="B341" s="29" t="s">
        <v>462</v>
      </c>
      <c r="C341" s="29" t="s">
        <v>468</v>
      </c>
      <c r="D341" s="29">
        <v>1</v>
      </c>
      <c r="E341" s="74">
        <f t="shared" si="6"/>
        <v>1.4641074069193717E-5</v>
      </c>
      <c r="F341" s="48"/>
      <c r="G341" s="48"/>
      <c r="H341" s="48"/>
      <c r="I341" s="64"/>
      <c r="J341" s="34"/>
      <c r="K341" s="48"/>
      <c r="L341" s="48"/>
      <c r="M341" s="48"/>
      <c r="N341" s="34"/>
      <c r="O341" s="51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>
      <c r="A342" s="48"/>
      <c r="B342" s="29" t="s">
        <v>462</v>
      </c>
      <c r="C342" s="29" t="s">
        <v>469</v>
      </c>
      <c r="D342" s="29">
        <v>1</v>
      </c>
      <c r="E342" s="74">
        <f t="shared" si="6"/>
        <v>1.4641074069193717E-5</v>
      </c>
      <c r="F342" s="48"/>
      <c r="G342" s="48"/>
      <c r="H342" s="48"/>
      <c r="I342" s="64"/>
      <c r="J342" s="34"/>
      <c r="K342" s="48"/>
      <c r="L342" s="48"/>
      <c r="M342" s="48"/>
      <c r="N342" s="34"/>
      <c r="O342" s="51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>
      <c r="A343" s="48"/>
      <c r="B343" s="29" t="s">
        <v>462</v>
      </c>
      <c r="C343" s="29" t="s">
        <v>470</v>
      </c>
      <c r="D343" s="29">
        <v>1</v>
      </c>
      <c r="E343" s="74">
        <f t="shared" si="6"/>
        <v>1.4641074069193717E-5</v>
      </c>
      <c r="F343" s="48"/>
      <c r="G343" s="48"/>
      <c r="H343" s="48"/>
      <c r="I343" s="64"/>
      <c r="J343" s="34"/>
      <c r="K343" s="48"/>
      <c r="L343" s="48"/>
      <c r="M343" s="48"/>
      <c r="N343" s="34"/>
      <c r="O343" s="51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>
      <c r="A344" s="48"/>
      <c r="B344" s="29" t="s">
        <v>462</v>
      </c>
      <c r="C344" s="29" t="s">
        <v>471</v>
      </c>
      <c r="D344" s="29">
        <v>1</v>
      </c>
      <c r="E344" s="74">
        <f t="shared" si="6"/>
        <v>1.4641074069193717E-5</v>
      </c>
      <c r="F344" s="48"/>
      <c r="G344" s="48"/>
      <c r="H344" s="48"/>
      <c r="I344" s="64"/>
      <c r="J344" s="34"/>
      <c r="K344" s="48"/>
      <c r="L344" s="48"/>
      <c r="M344" s="48"/>
      <c r="N344" s="34"/>
      <c r="O344" s="51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>
      <c r="A345" s="48"/>
      <c r="B345" s="29" t="s">
        <v>462</v>
      </c>
      <c r="C345" s="29" t="s">
        <v>472</v>
      </c>
      <c r="D345" s="29">
        <v>1</v>
      </c>
      <c r="E345" s="74">
        <f t="shared" si="6"/>
        <v>1.4641074069193717E-5</v>
      </c>
      <c r="F345" s="48"/>
      <c r="G345" s="48"/>
      <c r="H345" s="48"/>
      <c r="I345" s="64"/>
      <c r="J345" s="34"/>
      <c r="K345" s="48"/>
      <c r="L345" s="48"/>
      <c r="M345" s="48"/>
      <c r="N345" s="34"/>
      <c r="O345" s="51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>
      <c r="A346" s="48"/>
      <c r="B346" s="29" t="s">
        <v>462</v>
      </c>
      <c r="C346" s="29" t="s">
        <v>473</v>
      </c>
      <c r="D346" s="29">
        <v>1</v>
      </c>
      <c r="E346" s="74">
        <f t="shared" si="6"/>
        <v>1.4641074069193717E-5</v>
      </c>
      <c r="F346" s="48"/>
      <c r="G346" s="48"/>
      <c r="H346" s="48"/>
      <c r="I346" s="64"/>
      <c r="J346" s="34"/>
      <c r="K346" s="48"/>
      <c r="L346" s="48"/>
      <c r="M346" s="48"/>
      <c r="N346" s="34"/>
      <c r="O346" s="51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>
      <c r="A347" s="48"/>
      <c r="B347" s="29" t="s">
        <v>474</v>
      </c>
      <c r="C347" s="29" t="s">
        <v>475</v>
      </c>
      <c r="D347" s="29">
        <v>2</v>
      </c>
      <c r="E347" s="74">
        <f t="shared" si="6"/>
        <v>2.9282148138387433E-5</v>
      </c>
      <c r="F347" s="48"/>
      <c r="G347" s="48"/>
      <c r="H347" s="48"/>
      <c r="I347" s="64"/>
      <c r="J347" s="34"/>
      <c r="K347" s="48"/>
      <c r="L347" s="48"/>
      <c r="M347" s="48"/>
      <c r="N347" s="34"/>
      <c r="O347" s="51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>
      <c r="A348" s="48"/>
      <c r="B348" s="29" t="s">
        <v>474</v>
      </c>
      <c r="C348" s="29" t="s">
        <v>476</v>
      </c>
      <c r="D348" s="29">
        <v>1</v>
      </c>
      <c r="E348" s="74">
        <f t="shared" si="6"/>
        <v>1.4641074069193717E-5</v>
      </c>
      <c r="F348" s="48"/>
      <c r="G348" s="48"/>
      <c r="H348" s="48"/>
      <c r="I348" s="64"/>
      <c r="J348" s="34"/>
      <c r="K348" s="48"/>
      <c r="L348" s="48"/>
      <c r="M348" s="48"/>
      <c r="N348" s="34"/>
      <c r="O348" s="51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>
      <c r="A349" s="48"/>
      <c r="B349" s="29" t="s">
        <v>474</v>
      </c>
      <c r="C349" s="29" t="s">
        <v>477</v>
      </c>
      <c r="D349" s="29">
        <v>1</v>
      </c>
      <c r="E349" s="74">
        <f t="shared" si="6"/>
        <v>1.4641074069193717E-5</v>
      </c>
      <c r="F349" s="48"/>
      <c r="G349" s="48"/>
      <c r="H349" s="48"/>
      <c r="I349" s="64"/>
      <c r="J349" s="34"/>
      <c r="K349" s="48"/>
      <c r="L349" s="48"/>
      <c r="M349" s="48"/>
      <c r="N349" s="34"/>
      <c r="O349" s="51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>
      <c r="A350" s="48"/>
      <c r="B350" s="29" t="s">
        <v>474</v>
      </c>
      <c r="C350" s="29" t="s">
        <v>478</v>
      </c>
      <c r="D350" s="29">
        <v>1</v>
      </c>
      <c r="E350" s="74">
        <f t="shared" si="6"/>
        <v>1.4641074069193717E-5</v>
      </c>
      <c r="F350" s="48"/>
      <c r="G350" s="48"/>
      <c r="H350" s="48"/>
      <c r="I350" s="64"/>
      <c r="J350" s="34"/>
      <c r="K350" s="48"/>
      <c r="L350" s="48"/>
      <c r="M350" s="48"/>
      <c r="N350" s="34"/>
      <c r="O350" s="51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>
      <c r="A351" s="48"/>
      <c r="B351" s="29" t="s">
        <v>474</v>
      </c>
      <c r="C351" s="29" t="s">
        <v>479</v>
      </c>
      <c r="D351" s="29">
        <v>1</v>
      </c>
      <c r="E351" s="74">
        <f t="shared" si="6"/>
        <v>1.4641074069193717E-5</v>
      </c>
      <c r="F351" s="48"/>
      <c r="G351" s="48"/>
      <c r="H351" s="48"/>
      <c r="I351" s="64"/>
      <c r="J351" s="34"/>
      <c r="K351" s="48"/>
      <c r="L351" s="48"/>
      <c r="M351" s="48"/>
      <c r="N351" s="34"/>
      <c r="O351" s="51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>
      <c r="A352" s="48"/>
      <c r="B352" s="29" t="s">
        <v>474</v>
      </c>
      <c r="C352" s="29" t="s">
        <v>480</v>
      </c>
      <c r="D352" s="29">
        <v>1</v>
      </c>
      <c r="E352" s="74">
        <f t="shared" si="6"/>
        <v>1.4641074069193717E-5</v>
      </c>
      <c r="F352" s="48"/>
      <c r="G352" s="48"/>
      <c r="H352" s="48"/>
      <c r="I352" s="64"/>
      <c r="J352" s="34"/>
      <c r="K352" s="48"/>
      <c r="L352" s="48"/>
      <c r="M352" s="48"/>
      <c r="N352" s="34"/>
      <c r="O352" s="51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>
      <c r="A353" s="48"/>
      <c r="B353" s="29" t="s">
        <v>474</v>
      </c>
      <c r="C353" s="29" t="s">
        <v>481</v>
      </c>
      <c r="D353" s="29">
        <v>1</v>
      </c>
      <c r="E353" s="74">
        <f t="shared" si="6"/>
        <v>1.4641074069193717E-5</v>
      </c>
      <c r="F353" s="48"/>
      <c r="G353" s="48"/>
      <c r="H353" s="48"/>
      <c r="I353" s="64"/>
      <c r="J353" s="34"/>
      <c r="K353" s="48"/>
      <c r="L353" s="48"/>
      <c r="M353" s="48"/>
      <c r="N353" s="34"/>
      <c r="O353" s="51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>
      <c r="A354" s="48"/>
      <c r="B354" s="29" t="s">
        <v>482</v>
      </c>
      <c r="C354" s="29" t="s">
        <v>483</v>
      </c>
      <c r="D354" s="29">
        <v>1</v>
      </c>
      <c r="E354" s="74">
        <f t="shared" si="6"/>
        <v>1.4641074069193717E-5</v>
      </c>
      <c r="F354" s="48"/>
      <c r="G354" s="48"/>
      <c r="H354" s="48"/>
      <c r="I354" s="64"/>
      <c r="J354" s="34"/>
      <c r="K354" s="48"/>
      <c r="L354" s="48"/>
      <c r="M354" s="48"/>
      <c r="N354" s="34"/>
      <c r="O354" s="51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>
      <c r="A355" s="48"/>
      <c r="B355" s="29" t="s">
        <v>482</v>
      </c>
      <c r="C355" s="29" t="s">
        <v>484</v>
      </c>
      <c r="D355" s="29">
        <v>1</v>
      </c>
      <c r="E355" s="74">
        <f t="shared" si="6"/>
        <v>1.4641074069193717E-5</v>
      </c>
      <c r="F355" s="48"/>
      <c r="G355" s="48"/>
      <c r="H355" s="48"/>
      <c r="I355" s="64"/>
      <c r="J355" s="34"/>
      <c r="K355" s="48"/>
      <c r="L355" s="48"/>
      <c r="M355" s="48"/>
      <c r="N355" s="34"/>
      <c r="O355" s="51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>
      <c r="A356" s="48"/>
      <c r="B356" s="29" t="s">
        <v>482</v>
      </c>
      <c r="C356" s="29" t="s">
        <v>485</v>
      </c>
      <c r="D356" s="29">
        <v>1</v>
      </c>
      <c r="E356" s="74">
        <f t="shared" si="6"/>
        <v>1.4641074069193717E-5</v>
      </c>
      <c r="F356" s="48"/>
      <c r="G356" s="48"/>
      <c r="H356" s="48"/>
      <c r="I356" s="64"/>
      <c r="J356" s="34"/>
      <c r="K356" s="48"/>
      <c r="L356" s="48"/>
      <c r="M356" s="48"/>
      <c r="N356" s="34"/>
      <c r="O356" s="51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>
      <c r="A357" s="48"/>
      <c r="B357" s="29" t="s">
        <v>482</v>
      </c>
      <c r="C357" s="29" t="s">
        <v>486</v>
      </c>
      <c r="D357" s="29">
        <v>1</v>
      </c>
      <c r="E357" s="74">
        <f t="shared" si="6"/>
        <v>1.4641074069193717E-5</v>
      </c>
      <c r="F357" s="48"/>
      <c r="G357" s="48"/>
      <c r="H357" s="48"/>
      <c r="I357" s="64"/>
      <c r="J357" s="34"/>
      <c r="K357" s="48"/>
      <c r="L357" s="48"/>
      <c r="M357" s="48"/>
      <c r="N357" s="34"/>
      <c r="O357" s="51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>
      <c r="A358" s="48"/>
      <c r="B358" s="29" t="s">
        <v>487</v>
      </c>
      <c r="C358" s="29" t="s">
        <v>488</v>
      </c>
      <c r="D358" s="29">
        <v>1</v>
      </c>
      <c r="E358" s="74">
        <f t="shared" si="6"/>
        <v>1.4641074069193717E-5</v>
      </c>
      <c r="F358" s="48"/>
      <c r="G358" s="48"/>
      <c r="H358" s="48"/>
      <c r="I358" s="64"/>
      <c r="J358" s="34"/>
      <c r="K358" s="48"/>
      <c r="L358" s="48"/>
      <c r="M358" s="48"/>
      <c r="N358" s="34"/>
      <c r="O358" s="51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>
      <c r="A359" s="48"/>
      <c r="B359" s="29" t="s">
        <v>487</v>
      </c>
      <c r="C359" s="29" t="s">
        <v>489</v>
      </c>
      <c r="D359" s="29">
        <v>1</v>
      </c>
      <c r="E359" s="74">
        <f t="shared" si="6"/>
        <v>1.4641074069193717E-5</v>
      </c>
      <c r="F359" s="48"/>
      <c r="G359" s="48"/>
      <c r="H359" s="48"/>
      <c r="I359" s="64"/>
      <c r="J359" s="34"/>
      <c r="K359" s="48"/>
      <c r="L359" s="48"/>
      <c r="M359" s="48"/>
      <c r="N359" s="34"/>
      <c r="O359" s="51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>
      <c r="A360" s="48"/>
      <c r="B360" s="48"/>
      <c r="C360" s="48"/>
      <c r="D360" s="34"/>
      <c r="E360" s="34"/>
      <c r="F360" s="48"/>
      <c r="G360" s="48"/>
      <c r="H360" s="48"/>
      <c r="I360" s="64"/>
      <c r="J360" s="34"/>
      <c r="K360" s="48"/>
      <c r="L360" s="48"/>
      <c r="M360" s="48"/>
      <c r="N360" s="34"/>
      <c r="O360" s="51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>
      <c r="A361" s="48"/>
      <c r="B361" s="48"/>
      <c r="C361" s="48"/>
      <c r="D361" s="34"/>
      <c r="E361" s="34"/>
      <c r="F361" s="48"/>
      <c r="G361" s="48"/>
      <c r="H361" s="48"/>
      <c r="I361" s="64"/>
      <c r="J361" s="34"/>
      <c r="K361" s="48"/>
      <c r="L361" s="48"/>
      <c r="M361" s="48"/>
      <c r="N361" s="34"/>
      <c r="O361" s="51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>
      <c r="A362" s="48"/>
      <c r="B362" s="48"/>
      <c r="C362" s="48"/>
      <c r="D362" s="34"/>
      <c r="E362" s="34"/>
      <c r="F362" s="48"/>
      <c r="G362" s="48"/>
      <c r="H362" s="48"/>
      <c r="I362" s="64"/>
      <c r="J362" s="34"/>
      <c r="K362" s="48"/>
      <c r="L362" s="48"/>
      <c r="M362" s="48"/>
      <c r="N362" s="34"/>
      <c r="O362" s="51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>
      <c r="A363" s="48"/>
      <c r="B363" s="48"/>
      <c r="C363" s="48"/>
      <c r="D363" s="34"/>
      <c r="E363" s="34"/>
      <c r="F363" s="48"/>
      <c r="G363" s="48"/>
      <c r="H363" s="48"/>
      <c r="I363" s="64"/>
      <c r="J363" s="34"/>
      <c r="K363" s="48"/>
      <c r="L363" s="48"/>
      <c r="M363" s="48"/>
      <c r="N363" s="34"/>
      <c r="O363" s="51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>
      <c r="A364" s="48"/>
      <c r="B364" s="48"/>
      <c r="C364" s="48"/>
      <c r="D364" s="34"/>
      <c r="E364" s="34"/>
      <c r="F364" s="48"/>
      <c r="G364" s="48"/>
      <c r="H364" s="48"/>
      <c r="I364" s="64"/>
      <c r="J364" s="34"/>
      <c r="K364" s="48"/>
      <c r="L364" s="48"/>
      <c r="M364" s="48"/>
      <c r="N364" s="34"/>
      <c r="O364" s="51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>
      <c r="A365" s="48"/>
      <c r="B365" s="48"/>
      <c r="C365" s="48"/>
      <c r="D365" s="34"/>
      <c r="E365" s="34"/>
      <c r="F365" s="48"/>
      <c r="G365" s="48"/>
      <c r="H365" s="48"/>
      <c r="I365" s="64"/>
      <c r="J365" s="34"/>
      <c r="K365" s="48"/>
      <c r="L365" s="48"/>
      <c r="M365" s="48"/>
      <c r="N365" s="34"/>
      <c r="O365" s="51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>
      <c r="A366" s="48"/>
      <c r="B366" s="48"/>
      <c r="C366" s="48"/>
      <c r="D366" s="34"/>
      <c r="E366" s="34"/>
      <c r="F366" s="48"/>
      <c r="G366" s="48"/>
      <c r="H366" s="48"/>
      <c r="I366" s="64"/>
      <c r="J366" s="34"/>
      <c r="K366" s="48"/>
      <c r="L366" s="48"/>
      <c r="M366" s="48"/>
      <c r="N366" s="34"/>
      <c r="O366" s="51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>
      <c r="A367" s="48"/>
      <c r="B367" s="48"/>
      <c r="C367" s="48"/>
      <c r="D367" s="34"/>
      <c r="E367" s="34"/>
      <c r="F367" s="48"/>
      <c r="G367" s="48"/>
      <c r="H367" s="48"/>
      <c r="I367" s="64"/>
      <c r="J367" s="34"/>
      <c r="K367" s="48"/>
      <c r="L367" s="48"/>
      <c r="M367" s="48"/>
      <c r="N367" s="34"/>
      <c r="O367" s="51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>
      <c r="A368" s="48"/>
      <c r="B368" s="48"/>
      <c r="C368" s="48"/>
      <c r="D368" s="34"/>
      <c r="E368" s="34"/>
      <c r="F368" s="48"/>
      <c r="G368" s="48"/>
      <c r="H368" s="48"/>
      <c r="I368" s="64"/>
      <c r="J368" s="34"/>
      <c r="K368" s="48"/>
      <c r="L368" s="48"/>
      <c r="M368" s="48"/>
      <c r="N368" s="34"/>
      <c r="O368" s="51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>
      <c r="A369" s="48"/>
      <c r="B369" s="48"/>
      <c r="C369" s="48"/>
      <c r="D369" s="34"/>
      <c r="E369" s="34"/>
      <c r="F369" s="48"/>
      <c r="G369" s="48"/>
      <c r="H369" s="48"/>
      <c r="I369" s="64"/>
      <c r="J369" s="34"/>
      <c r="K369" s="48"/>
      <c r="L369" s="48"/>
      <c r="M369" s="48"/>
      <c r="N369" s="34"/>
      <c r="O369" s="51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>
      <c r="A370" s="48"/>
      <c r="B370" s="48"/>
      <c r="C370" s="48"/>
      <c r="D370" s="34"/>
      <c r="E370" s="34"/>
      <c r="F370" s="48"/>
      <c r="G370" s="48"/>
      <c r="H370" s="48"/>
      <c r="I370" s="64"/>
      <c r="J370" s="34"/>
      <c r="K370" s="48"/>
      <c r="L370" s="48"/>
      <c r="M370" s="48"/>
      <c r="N370" s="34"/>
      <c r="O370" s="51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>
      <c r="A371" s="48"/>
      <c r="B371" s="48"/>
      <c r="C371" s="48"/>
      <c r="D371" s="34"/>
      <c r="E371" s="34"/>
      <c r="F371" s="48"/>
      <c r="G371" s="48"/>
      <c r="H371" s="48"/>
      <c r="I371" s="64"/>
      <c r="J371" s="34"/>
      <c r="K371" s="48"/>
      <c r="L371" s="48"/>
      <c r="M371" s="48"/>
      <c r="N371" s="34"/>
      <c r="O371" s="51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>
      <c r="A372" s="48"/>
      <c r="B372" s="48"/>
      <c r="C372" s="48"/>
      <c r="D372" s="34"/>
      <c r="E372" s="34"/>
      <c r="F372" s="48"/>
      <c r="G372" s="48"/>
      <c r="H372" s="48"/>
      <c r="I372" s="64"/>
      <c r="J372" s="34"/>
      <c r="K372" s="48"/>
      <c r="L372" s="48"/>
      <c r="M372" s="48"/>
      <c r="N372" s="34"/>
      <c r="O372" s="51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>
      <c r="A373" s="48"/>
      <c r="B373" s="48"/>
      <c r="C373" s="48"/>
      <c r="D373" s="34"/>
      <c r="E373" s="34"/>
      <c r="F373" s="48"/>
      <c r="G373" s="48"/>
      <c r="H373" s="48"/>
      <c r="I373" s="64"/>
      <c r="J373" s="34"/>
      <c r="K373" s="48"/>
      <c r="L373" s="48"/>
      <c r="M373" s="48"/>
      <c r="N373" s="34"/>
      <c r="O373" s="51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>
      <c r="A374" s="48"/>
      <c r="B374" s="48"/>
      <c r="C374" s="48"/>
      <c r="D374" s="34"/>
      <c r="E374" s="34"/>
      <c r="F374" s="48"/>
      <c r="G374" s="48"/>
      <c r="H374" s="48"/>
      <c r="I374" s="64"/>
      <c r="J374" s="34"/>
      <c r="K374" s="48"/>
      <c r="L374" s="48"/>
      <c r="M374" s="48"/>
      <c r="N374" s="34"/>
      <c r="O374" s="51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>
      <c r="A375" s="48"/>
      <c r="B375" s="48"/>
      <c r="C375" s="48"/>
      <c r="D375" s="34"/>
      <c r="E375" s="34"/>
      <c r="F375" s="48"/>
      <c r="G375" s="48"/>
      <c r="H375" s="48"/>
      <c r="I375" s="64"/>
      <c r="J375" s="34"/>
      <c r="K375" s="48"/>
      <c r="L375" s="48"/>
      <c r="M375" s="48"/>
      <c r="N375" s="34"/>
      <c r="O375" s="51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>
      <c r="A376" s="48"/>
      <c r="B376" s="48"/>
      <c r="C376" s="48"/>
      <c r="D376" s="34"/>
      <c r="E376" s="34"/>
      <c r="F376" s="48"/>
      <c r="G376" s="48"/>
      <c r="H376" s="48"/>
      <c r="I376" s="64"/>
      <c r="J376" s="34"/>
      <c r="K376" s="48"/>
      <c r="L376" s="48"/>
      <c r="M376" s="48"/>
      <c r="N376" s="34"/>
      <c r="O376" s="51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>
      <c r="A377" s="48"/>
      <c r="B377" s="48"/>
      <c r="C377" s="48"/>
      <c r="D377" s="34"/>
      <c r="E377" s="34"/>
      <c r="F377" s="48"/>
      <c r="G377" s="48"/>
      <c r="H377" s="48"/>
      <c r="I377" s="64"/>
      <c r="J377" s="34"/>
      <c r="K377" s="48"/>
      <c r="L377" s="48"/>
      <c r="M377" s="48"/>
      <c r="N377" s="34"/>
      <c r="O377" s="51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>
      <c r="A378" s="48"/>
      <c r="B378" s="48"/>
      <c r="C378" s="48"/>
      <c r="D378" s="34"/>
      <c r="E378" s="34"/>
      <c r="F378" s="48"/>
      <c r="G378" s="48"/>
      <c r="H378" s="48"/>
      <c r="I378" s="64"/>
      <c r="J378" s="34"/>
      <c r="K378" s="48"/>
      <c r="L378" s="48"/>
      <c r="M378" s="48"/>
      <c r="N378" s="34"/>
      <c r="O378" s="51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>
      <c r="A379" s="48"/>
      <c r="B379" s="48"/>
      <c r="C379" s="48"/>
      <c r="D379" s="34"/>
      <c r="E379" s="34"/>
      <c r="F379" s="48"/>
      <c r="G379" s="48"/>
      <c r="H379" s="48"/>
      <c r="I379" s="64"/>
      <c r="J379" s="34"/>
      <c r="K379" s="48"/>
      <c r="L379" s="48"/>
      <c r="M379" s="48"/>
      <c r="N379" s="34"/>
      <c r="O379" s="51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>
      <c r="A380" s="48"/>
      <c r="B380" s="48"/>
      <c r="C380" s="48"/>
      <c r="D380" s="34"/>
      <c r="E380" s="34"/>
      <c r="F380" s="48"/>
      <c r="G380" s="48"/>
      <c r="H380" s="48"/>
      <c r="I380" s="64"/>
      <c r="J380" s="34"/>
      <c r="K380" s="48"/>
      <c r="L380" s="48"/>
      <c r="M380" s="48"/>
      <c r="N380" s="34"/>
      <c r="O380" s="51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>
      <c r="A381" s="48"/>
      <c r="B381" s="48"/>
      <c r="C381" s="48"/>
      <c r="D381" s="34"/>
      <c r="E381" s="34"/>
      <c r="F381" s="48"/>
      <c r="G381" s="48"/>
      <c r="H381" s="48"/>
      <c r="I381" s="64"/>
      <c r="J381" s="34"/>
      <c r="K381" s="48"/>
      <c r="L381" s="48"/>
      <c r="M381" s="48"/>
      <c r="N381" s="34"/>
      <c r="O381" s="51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>
      <c r="A382" s="48"/>
      <c r="B382" s="48"/>
      <c r="C382" s="48"/>
      <c r="D382" s="34"/>
      <c r="E382" s="34"/>
      <c r="F382" s="48"/>
      <c r="G382" s="48"/>
      <c r="H382" s="48"/>
      <c r="I382" s="64"/>
      <c r="J382" s="34"/>
      <c r="K382" s="48"/>
      <c r="L382" s="48"/>
      <c r="M382" s="48"/>
      <c r="N382" s="34"/>
      <c r="O382" s="51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>
      <c r="A383" s="48"/>
      <c r="B383" s="48"/>
      <c r="C383" s="48"/>
      <c r="D383" s="34"/>
      <c r="E383" s="34"/>
      <c r="F383" s="48"/>
      <c r="G383" s="48"/>
      <c r="H383" s="48"/>
      <c r="I383" s="64"/>
      <c r="J383" s="34"/>
      <c r="K383" s="48"/>
      <c r="L383" s="48"/>
      <c r="M383" s="48"/>
      <c r="N383" s="34"/>
      <c r="O383" s="51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>
      <c r="A384" s="48"/>
      <c r="B384" s="48"/>
      <c r="C384" s="48"/>
      <c r="D384" s="34"/>
      <c r="E384" s="34"/>
      <c r="F384" s="48"/>
      <c r="G384" s="48"/>
      <c r="H384" s="48"/>
      <c r="I384" s="64"/>
      <c r="J384" s="34"/>
      <c r="K384" s="48"/>
      <c r="L384" s="48"/>
      <c r="M384" s="48"/>
      <c r="N384" s="34"/>
      <c r="O384" s="51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>
      <c r="A385" s="48"/>
      <c r="B385" s="48"/>
      <c r="C385" s="48"/>
      <c r="D385" s="34"/>
      <c r="E385" s="34"/>
      <c r="F385" s="48"/>
      <c r="G385" s="48"/>
      <c r="H385" s="48"/>
      <c r="I385" s="64"/>
      <c r="J385" s="34"/>
      <c r="K385" s="48"/>
      <c r="L385" s="48"/>
      <c r="M385" s="48"/>
      <c r="N385" s="34"/>
      <c r="O385" s="51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>
      <c r="A386" s="48"/>
      <c r="B386" s="48"/>
      <c r="C386" s="48"/>
      <c r="D386" s="34"/>
      <c r="E386" s="34"/>
      <c r="F386" s="48"/>
      <c r="G386" s="48"/>
      <c r="H386" s="48"/>
      <c r="I386" s="64"/>
      <c r="J386" s="34"/>
      <c r="K386" s="48"/>
      <c r="L386" s="48"/>
      <c r="M386" s="48"/>
      <c r="N386" s="34"/>
      <c r="O386" s="51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>
      <c r="A387" s="48"/>
      <c r="B387" s="48"/>
      <c r="C387" s="48"/>
      <c r="D387" s="34"/>
      <c r="E387" s="34"/>
      <c r="F387" s="48"/>
      <c r="G387" s="48"/>
      <c r="H387" s="48"/>
      <c r="I387" s="64"/>
      <c r="J387" s="34"/>
      <c r="K387" s="48"/>
      <c r="L387" s="48"/>
      <c r="M387" s="48"/>
      <c r="N387" s="34"/>
      <c r="O387" s="51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>
      <c r="A388" s="48"/>
      <c r="B388" s="48"/>
      <c r="C388" s="48"/>
      <c r="D388" s="34"/>
      <c r="E388" s="34"/>
      <c r="F388" s="48"/>
      <c r="G388" s="48"/>
      <c r="H388" s="48"/>
      <c r="I388" s="64"/>
      <c r="J388" s="34"/>
      <c r="K388" s="48"/>
      <c r="L388" s="48"/>
      <c r="M388" s="48"/>
      <c r="N388" s="34"/>
      <c r="O388" s="51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>
      <c r="A389" s="48"/>
      <c r="B389" s="48"/>
      <c r="C389" s="48"/>
      <c r="D389" s="34"/>
      <c r="E389" s="34"/>
      <c r="F389" s="48"/>
      <c r="G389" s="48"/>
      <c r="H389" s="48"/>
      <c r="I389" s="64"/>
      <c r="J389" s="34"/>
      <c r="K389" s="48"/>
      <c r="L389" s="48"/>
      <c r="M389" s="48"/>
      <c r="N389" s="34"/>
      <c r="O389" s="51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>
      <c r="A390" s="48"/>
      <c r="B390" s="48"/>
      <c r="C390" s="48"/>
      <c r="D390" s="34"/>
      <c r="E390" s="34"/>
      <c r="F390" s="48"/>
      <c r="G390" s="48"/>
      <c r="H390" s="48"/>
      <c r="I390" s="64"/>
      <c r="J390" s="34"/>
      <c r="K390" s="48"/>
      <c r="L390" s="48"/>
      <c r="M390" s="48"/>
      <c r="N390" s="34"/>
      <c r="O390" s="51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>
      <c r="A391" s="48"/>
      <c r="B391" s="48"/>
      <c r="C391" s="48"/>
      <c r="D391" s="34"/>
      <c r="E391" s="34"/>
      <c r="F391" s="48"/>
      <c r="G391" s="48"/>
      <c r="H391" s="48"/>
      <c r="I391" s="64"/>
      <c r="J391" s="34"/>
      <c r="K391" s="48"/>
      <c r="L391" s="48"/>
      <c r="M391" s="48"/>
      <c r="N391" s="34"/>
      <c r="O391" s="51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>
      <c r="A392" s="48"/>
      <c r="B392" s="48"/>
      <c r="C392" s="48"/>
      <c r="D392" s="34"/>
      <c r="E392" s="34"/>
      <c r="F392" s="48"/>
      <c r="G392" s="48"/>
      <c r="H392" s="48"/>
      <c r="I392" s="64"/>
      <c r="J392" s="34"/>
      <c r="K392" s="48"/>
      <c r="L392" s="48"/>
      <c r="M392" s="48"/>
      <c r="N392" s="34"/>
      <c r="O392" s="51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>
      <c r="A393" s="48"/>
      <c r="B393" s="48"/>
      <c r="C393" s="48"/>
      <c r="D393" s="34"/>
      <c r="E393" s="34"/>
      <c r="F393" s="48"/>
      <c r="G393" s="48"/>
      <c r="H393" s="48"/>
      <c r="I393" s="64"/>
      <c r="J393" s="34"/>
      <c r="K393" s="48"/>
      <c r="L393" s="48"/>
      <c r="M393" s="48"/>
      <c r="N393" s="34"/>
      <c r="O393" s="51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>
      <c r="A394" s="48"/>
      <c r="B394" s="48"/>
      <c r="C394" s="48"/>
      <c r="D394" s="34"/>
      <c r="E394" s="34"/>
      <c r="F394" s="48"/>
      <c r="G394" s="48"/>
      <c r="H394" s="48"/>
      <c r="I394" s="64"/>
      <c r="J394" s="34"/>
      <c r="K394" s="48"/>
      <c r="L394" s="48"/>
      <c r="M394" s="48"/>
      <c r="N394" s="34"/>
      <c r="O394" s="51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>
      <c r="A395" s="48"/>
      <c r="B395" s="48"/>
      <c r="C395" s="48"/>
      <c r="D395" s="34"/>
      <c r="E395" s="34"/>
      <c r="F395" s="48"/>
      <c r="G395" s="48"/>
      <c r="H395" s="48"/>
      <c r="I395" s="64"/>
      <c r="J395" s="34"/>
      <c r="K395" s="48"/>
      <c r="L395" s="48"/>
      <c r="M395" s="48"/>
      <c r="N395" s="34"/>
      <c r="O395" s="51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>
      <c r="A396" s="48"/>
      <c r="B396" s="48"/>
      <c r="C396" s="48"/>
      <c r="D396" s="34"/>
      <c r="E396" s="34"/>
      <c r="F396" s="48"/>
      <c r="G396" s="48"/>
      <c r="H396" s="48"/>
      <c r="I396" s="64"/>
      <c r="J396" s="34"/>
      <c r="K396" s="48"/>
      <c r="L396" s="48"/>
      <c r="M396" s="48"/>
      <c r="N396" s="34"/>
      <c r="O396" s="51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>
      <c r="A397" s="48"/>
      <c r="B397" s="48"/>
      <c r="C397" s="48"/>
      <c r="D397" s="34"/>
      <c r="E397" s="34"/>
      <c r="F397" s="48"/>
      <c r="G397" s="48"/>
      <c r="H397" s="48"/>
      <c r="I397" s="64"/>
      <c r="J397" s="34"/>
      <c r="K397" s="48"/>
      <c r="L397" s="48"/>
      <c r="M397" s="48"/>
      <c r="N397" s="34"/>
      <c r="O397" s="51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>
      <c r="A398" s="48"/>
      <c r="B398" s="48"/>
      <c r="C398" s="48"/>
      <c r="D398" s="34"/>
      <c r="E398" s="34"/>
      <c r="F398" s="48"/>
      <c r="G398" s="48"/>
      <c r="H398" s="48"/>
      <c r="I398" s="64"/>
      <c r="J398" s="34"/>
      <c r="K398" s="48"/>
      <c r="L398" s="48"/>
      <c r="M398" s="48"/>
      <c r="N398" s="34"/>
      <c r="O398" s="51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>
      <c r="A399" s="48"/>
      <c r="B399" s="48"/>
      <c r="C399" s="48"/>
      <c r="D399" s="34"/>
      <c r="E399" s="34"/>
      <c r="F399" s="48"/>
      <c r="G399" s="48"/>
      <c r="H399" s="48"/>
      <c r="I399" s="64"/>
      <c r="J399" s="34"/>
      <c r="K399" s="48"/>
      <c r="L399" s="48"/>
      <c r="M399" s="48"/>
      <c r="N399" s="34"/>
      <c r="O399" s="51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>
      <c r="A400" s="48"/>
      <c r="B400" s="48"/>
      <c r="C400" s="48"/>
      <c r="D400" s="34"/>
      <c r="E400" s="34"/>
      <c r="F400" s="48"/>
      <c r="G400" s="48"/>
      <c r="H400" s="48"/>
      <c r="I400" s="64"/>
      <c r="J400" s="34"/>
      <c r="K400" s="48"/>
      <c r="L400" s="48"/>
      <c r="M400" s="48"/>
      <c r="N400" s="34"/>
      <c r="O400" s="51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>
      <c r="A401" s="48"/>
      <c r="B401" s="48"/>
      <c r="C401" s="48"/>
      <c r="D401" s="34"/>
      <c r="E401" s="34"/>
      <c r="F401" s="48"/>
      <c r="G401" s="48"/>
      <c r="H401" s="48"/>
      <c r="I401" s="64"/>
      <c r="J401" s="34"/>
      <c r="K401" s="48"/>
      <c r="L401" s="48"/>
      <c r="M401" s="48"/>
      <c r="N401" s="34"/>
      <c r="O401" s="51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>
      <c r="A402" s="48"/>
      <c r="B402" s="48"/>
      <c r="C402" s="48"/>
      <c r="D402" s="34"/>
      <c r="E402" s="34"/>
      <c r="F402" s="48"/>
      <c r="G402" s="48"/>
      <c r="H402" s="48"/>
      <c r="I402" s="64"/>
      <c r="J402" s="34"/>
      <c r="K402" s="48"/>
      <c r="L402" s="48"/>
      <c r="M402" s="48"/>
      <c r="N402" s="34"/>
      <c r="O402" s="51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>
      <c r="A403" s="48"/>
      <c r="B403" s="48"/>
      <c r="C403" s="48"/>
      <c r="D403" s="34"/>
      <c r="E403" s="34"/>
      <c r="F403" s="48"/>
      <c r="G403" s="48"/>
      <c r="H403" s="48"/>
      <c r="I403" s="64"/>
      <c r="J403" s="34"/>
      <c r="K403" s="48"/>
      <c r="L403" s="48"/>
      <c r="M403" s="48"/>
      <c r="N403" s="34"/>
      <c r="O403" s="51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>
      <c r="A404" s="48"/>
      <c r="B404" s="48"/>
      <c r="C404" s="48"/>
      <c r="D404" s="34"/>
      <c r="E404" s="34"/>
      <c r="F404" s="48"/>
      <c r="G404" s="48"/>
      <c r="H404" s="48"/>
      <c r="I404" s="64"/>
      <c r="J404" s="34"/>
      <c r="K404" s="48"/>
      <c r="L404" s="48"/>
      <c r="M404" s="48"/>
      <c r="N404" s="34"/>
      <c r="O404" s="51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>
      <c r="A405" s="48"/>
      <c r="B405" s="48"/>
      <c r="C405" s="48"/>
      <c r="D405" s="34"/>
      <c r="E405" s="34"/>
      <c r="F405" s="48"/>
      <c r="G405" s="48"/>
      <c r="H405" s="48"/>
      <c r="I405" s="64"/>
      <c r="J405" s="34"/>
      <c r="K405" s="48"/>
      <c r="L405" s="48"/>
      <c r="M405" s="48"/>
      <c r="N405" s="34"/>
      <c r="O405" s="51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>
      <c r="A406" s="48"/>
      <c r="B406" s="48"/>
      <c r="C406" s="48"/>
      <c r="D406" s="34"/>
      <c r="E406" s="34"/>
      <c r="F406" s="48"/>
      <c r="G406" s="48"/>
      <c r="H406" s="48"/>
      <c r="I406" s="64"/>
      <c r="J406" s="34"/>
      <c r="K406" s="48"/>
      <c r="L406" s="48"/>
      <c r="M406" s="48"/>
      <c r="N406" s="34"/>
      <c r="O406" s="51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>
      <c r="A407" s="48"/>
      <c r="B407" s="48"/>
      <c r="C407" s="48"/>
      <c r="D407" s="34"/>
      <c r="E407" s="34"/>
      <c r="F407" s="48"/>
      <c r="G407" s="48"/>
      <c r="H407" s="48"/>
      <c r="I407" s="64"/>
      <c r="J407" s="34"/>
      <c r="K407" s="48"/>
      <c r="L407" s="48"/>
      <c r="M407" s="48"/>
      <c r="N407" s="34"/>
      <c r="O407" s="51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>
      <c r="A408" s="48"/>
      <c r="B408" s="48"/>
      <c r="C408" s="48"/>
      <c r="D408" s="34"/>
      <c r="E408" s="34"/>
      <c r="F408" s="48"/>
      <c r="G408" s="48"/>
      <c r="H408" s="48"/>
      <c r="I408" s="64"/>
      <c r="J408" s="34"/>
      <c r="K408" s="48"/>
      <c r="L408" s="48"/>
      <c r="M408" s="48"/>
      <c r="N408" s="34"/>
      <c r="O408" s="51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>
      <c r="A409" s="48"/>
      <c r="B409" s="48"/>
      <c r="C409" s="48"/>
      <c r="D409" s="34"/>
      <c r="E409" s="34"/>
      <c r="F409" s="48"/>
      <c r="G409" s="48"/>
      <c r="H409" s="48"/>
      <c r="I409" s="64"/>
      <c r="J409" s="34"/>
      <c r="K409" s="48"/>
      <c r="L409" s="48"/>
      <c r="M409" s="48"/>
      <c r="N409" s="34"/>
      <c r="O409" s="51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>
      <c r="A410" s="48"/>
      <c r="B410" s="48"/>
      <c r="C410" s="48"/>
      <c r="D410" s="34"/>
      <c r="E410" s="34"/>
      <c r="F410" s="48"/>
      <c r="G410" s="48"/>
      <c r="H410" s="48"/>
      <c r="I410" s="64"/>
      <c r="J410" s="34"/>
      <c r="K410" s="48"/>
      <c r="L410" s="48"/>
      <c r="M410" s="48"/>
      <c r="N410" s="34"/>
      <c r="O410" s="51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>
      <c r="A411" s="48"/>
      <c r="B411" s="48"/>
      <c r="C411" s="48"/>
      <c r="D411" s="34"/>
      <c r="E411" s="34"/>
      <c r="F411" s="48"/>
      <c r="G411" s="48"/>
      <c r="H411" s="48"/>
      <c r="I411" s="64"/>
      <c r="J411" s="34"/>
      <c r="K411" s="48"/>
      <c r="L411" s="48"/>
      <c r="M411" s="48"/>
      <c r="N411" s="34"/>
      <c r="O411" s="51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>
      <c r="A412" s="48"/>
      <c r="B412" s="48"/>
      <c r="C412" s="48"/>
      <c r="D412" s="34"/>
      <c r="E412" s="34"/>
      <c r="F412" s="48"/>
      <c r="G412" s="48"/>
      <c r="H412" s="48"/>
      <c r="I412" s="64"/>
      <c r="J412" s="34"/>
      <c r="K412" s="48"/>
      <c r="L412" s="48"/>
      <c r="M412" s="48"/>
      <c r="N412" s="34"/>
      <c r="O412" s="51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>
      <c r="A413" s="48"/>
      <c r="B413" s="48"/>
      <c r="C413" s="48"/>
      <c r="D413" s="34"/>
      <c r="E413" s="34"/>
      <c r="F413" s="48"/>
      <c r="G413" s="48"/>
      <c r="H413" s="48"/>
      <c r="I413" s="64"/>
      <c r="J413" s="34"/>
      <c r="K413" s="48"/>
      <c r="L413" s="48"/>
      <c r="M413" s="48"/>
      <c r="N413" s="34"/>
      <c r="O413" s="51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>
      <c r="A414" s="48"/>
      <c r="B414" s="48"/>
      <c r="C414" s="48"/>
      <c r="D414" s="34"/>
      <c r="E414" s="34"/>
      <c r="F414" s="48"/>
      <c r="G414" s="48"/>
      <c r="H414" s="48"/>
      <c r="I414" s="64"/>
      <c r="J414" s="34"/>
      <c r="K414" s="48"/>
      <c r="L414" s="48"/>
      <c r="M414" s="48"/>
      <c r="N414" s="34"/>
      <c r="O414" s="51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>
      <c r="A415" s="48"/>
      <c r="B415" s="48"/>
      <c r="C415" s="48"/>
      <c r="D415" s="34"/>
      <c r="E415" s="34"/>
      <c r="F415" s="48"/>
      <c r="G415" s="48"/>
      <c r="H415" s="48"/>
      <c r="I415" s="64"/>
      <c r="J415" s="34"/>
      <c r="K415" s="48"/>
      <c r="L415" s="48"/>
      <c r="M415" s="48"/>
      <c r="N415" s="34"/>
      <c r="O415" s="51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>
      <c r="A416" s="48"/>
      <c r="B416" s="48"/>
      <c r="C416" s="48"/>
      <c r="D416" s="34"/>
      <c r="E416" s="34"/>
      <c r="F416" s="48"/>
      <c r="G416" s="48"/>
      <c r="H416" s="48"/>
      <c r="I416" s="64"/>
      <c r="J416" s="34"/>
      <c r="K416" s="48"/>
      <c r="L416" s="48"/>
      <c r="M416" s="48"/>
      <c r="N416" s="34"/>
      <c r="O416" s="51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>
      <c r="A417" s="48"/>
      <c r="B417" s="48"/>
      <c r="C417" s="48"/>
      <c r="D417" s="34"/>
      <c r="E417" s="34"/>
      <c r="F417" s="48"/>
      <c r="G417" s="48"/>
      <c r="H417" s="48"/>
      <c r="I417" s="64"/>
      <c r="J417" s="34"/>
      <c r="K417" s="48"/>
      <c r="L417" s="48"/>
      <c r="M417" s="48"/>
      <c r="N417" s="34"/>
      <c r="O417" s="51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>
      <c r="A418" s="48"/>
      <c r="B418" s="48"/>
      <c r="C418" s="48"/>
      <c r="D418" s="34"/>
      <c r="E418" s="34"/>
      <c r="F418" s="48"/>
      <c r="G418" s="48"/>
      <c r="H418" s="48"/>
      <c r="I418" s="64"/>
      <c r="J418" s="34"/>
      <c r="K418" s="48"/>
      <c r="L418" s="48"/>
      <c r="M418" s="48"/>
      <c r="N418" s="34"/>
      <c r="O418" s="51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>
      <c r="A419" s="48"/>
      <c r="B419" s="48"/>
      <c r="C419" s="48"/>
      <c r="D419" s="34"/>
      <c r="E419" s="34"/>
      <c r="F419" s="48"/>
      <c r="G419" s="48"/>
      <c r="H419" s="48"/>
      <c r="I419" s="64"/>
      <c r="J419" s="34"/>
      <c r="K419" s="48"/>
      <c r="L419" s="48"/>
      <c r="M419" s="48"/>
      <c r="N419" s="34"/>
      <c r="O419" s="51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>
      <c r="A420" s="48"/>
      <c r="B420" s="48"/>
      <c r="C420" s="48"/>
      <c r="D420" s="34"/>
      <c r="E420" s="34"/>
      <c r="F420" s="48"/>
      <c r="G420" s="48"/>
      <c r="H420" s="48"/>
      <c r="I420" s="64"/>
      <c r="J420" s="34"/>
      <c r="K420" s="48"/>
      <c r="L420" s="48"/>
      <c r="M420" s="48"/>
      <c r="N420" s="34"/>
      <c r="O420" s="51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>
      <c r="A421" s="48"/>
      <c r="B421" s="48"/>
      <c r="C421" s="48"/>
      <c r="D421" s="34"/>
      <c r="E421" s="34"/>
      <c r="F421" s="48"/>
      <c r="G421" s="48"/>
      <c r="H421" s="48"/>
      <c r="I421" s="64"/>
      <c r="J421" s="34"/>
      <c r="K421" s="48"/>
      <c r="L421" s="48"/>
      <c r="M421" s="48"/>
      <c r="N421" s="34"/>
      <c r="O421" s="51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>
      <c r="A422" s="48"/>
      <c r="B422" s="48"/>
      <c r="C422" s="48"/>
      <c r="D422" s="34"/>
      <c r="E422" s="34"/>
      <c r="F422" s="48"/>
      <c r="G422" s="48"/>
      <c r="H422" s="48"/>
      <c r="I422" s="64"/>
      <c r="J422" s="34"/>
      <c r="K422" s="48"/>
      <c r="L422" s="48"/>
      <c r="M422" s="48"/>
      <c r="N422" s="34"/>
      <c r="O422" s="51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>
      <c r="A423" s="48"/>
      <c r="B423" s="48"/>
      <c r="C423" s="48"/>
      <c r="D423" s="34"/>
      <c r="E423" s="34"/>
      <c r="F423" s="48"/>
      <c r="G423" s="48"/>
      <c r="H423" s="48"/>
      <c r="I423" s="64"/>
      <c r="J423" s="34"/>
      <c r="K423" s="48"/>
      <c r="L423" s="48"/>
      <c r="M423" s="48"/>
      <c r="N423" s="34"/>
      <c r="O423" s="51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>
      <c r="A424" s="48"/>
      <c r="B424" s="48"/>
      <c r="C424" s="48"/>
      <c r="D424" s="34"/>
      <c r="E424" s="34"/>
      <c r="F424" s="48"/>
      <c r="G424" s="48"/>
      <c r="H424" s="48"/>
      <c r="I424" s="64"/>
      <c r="J424" s="34"/>
      <c r="K424" s="48"/>
      <c r="L424" s="48"/>
      <c r="M424" s="48"/>
      <c r="N424" s="34"/>
      <c r="O424" s="51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>
      <c r="A425" s="48"/>
      <c r="B425" s="48"/>
      <c r="C425" s="48"/>
      <c r="D425" s="34"/>
      <c r="E425" s="34"/>
      <c r="F425" s="48"/>
      <c r="G425" s="48"/>
      <c r="H425" s="48"/>
      <c r="I425" s="64"/>
      <c r="J425" s="34"/>
      <c r="K425" s="48"/>
      <c r="L425" s="48"/>
      <c r="M425" s="48"/>
      <c r="N425" s="34"/>
      <c r="O425" s="51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>
      <c r="A426" s="48"/>
      <c r="B426" s="48"/>
      <c r="C426" s="48"/>
      <c r="D426" s="34"/>
      <c r="E426" s="34"/>
      <c r="F426" s="48"/>
      <c r="G426" s="48"/>
      <c r="H426" s="48"/>
      <c r="I426" s="64"/>
      <c r="J426" s="34"/>
      <c r="K426" s="48"/>
      <c r="L426" s="48"/>
      <c r="M426" s="48"/>
      <c r="N426" s="34"/>
      <c r="O426" s="51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>
      <c r="A427" s="48"/>
      <c r="B427" s="48"/>
      <c r="C427" s="48"/>
      <c r="D427" s="34"/>
      <c r="E427" s="34"/>
      <c r="F427" s="48"/>
      <c r="G427" s="48"/>
      <c r="H427" s="48"/>
      <c r="I427" s="64"/>
      <c r="J427" s="34"/>
      <c r="K427" s="48"/>
      <c r="L427" s="48"/>
      <c r="M427" s="48"/>
      <c r="N427" s="34"/>
      <c r="O427" s="51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>
      <c r="A428" s="48"/>
      <c r="B428" s="48"/>
      <c r="C428" s="48"/>
      <c r="D428" s="34"/>
      <c r="E428" s="34"/>
      <c r="F428" s="48"/>
      <c r="G428" s="48"/>
      <c r="H428" s="48"/>
      <c r="I428" s="64"/>
      <c r="J428" s="34"/>
      <c r="K428" s="48"/>
      <c r="L428" s="48"/>
      <c r="M428" s="48"/>
      <c r="N428" s="34"/>
      <c r="O428" s="51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>
      <c r="A429" s="48"/>
      <c r="B429" s="48"/>
      <c r="C429" s="48"/>
      <c r="D429" s="34"/>
      <c r="E429" s="34"/>
      <c r="F429" s="48"/>
      <c r="G429" s="48"/>
      <c r="H429" s="48"/>
      <c r="I429" s="64"/>
      <c r="J429" s="34"/>
      <c r="K429" s="48"/>
      <c r="L429" s="48"/>
      <c r="M429" s="48"/>
      <c r="N429" s="34"/>
      <c r="O429" s="51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>
      <c r="A430" s="48"/>
      <c r="B430" s="48"/>
      <c r="C430" s="48"/>
      <c r="D430" s="34"/>
      <c r="E430" s="34"/>
      <c r="F430" s="48"/>
      <c r="G430" s="48"/>
      <c r="H430" s="48"/>
      <c r="I430" s="64"/>
      <c r="J430" s="34"/>
      <c r="K430" s="48"/>
      <c r="L430" s="48"/>
      <c r="M430" s="48"/>
      <c r="N430" s="34"/>
      <c r="O430" s="51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>
      <c r="A431" s="48"/>
      <c r="B431" s="48"/>
      <c r="C431" s="48"/>
      <c r="D431" s="34"/>
      <c r="E431" s="34"/>
      <c r="F431" s="48"/>
      <c r="G431" s="48"/>
      <c r="H431" s="48"/>
      <c r="I431" s="64"/>
      <c r="J431" s="34"/>
      <c r="K431" s="48"/>
      <c r="L431" s="48"/>
      <c r="M431" s="48"/>
      <c r="N431" s="34"/>
      <c r="O431" s="51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>
      <c r="A432" s="48"/>
      <c r="B432" s="48"/>
      <c r="C432" s="48"/>
      <c r="D432" s="34"/>
      <c r="E432" s="34"/>
      <c r="F432" s="48"/>
      <c r="G432" s="48"/>
      <c r="H432" s="48"/>
      <c r="I432" s="64"/>
      <c r="J432" s="34"/>
      <c r="K432" s="48"/>
      <c r="L432" s="48"/>
      <c r="M432" s="48"/>
      <c r="N432" s="34"/>
      <c r="O432" s="51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>
      <c r="A433" s="48"/>
      <c r="B433" s="48"/>
      <c r="C433" s="48"/>
      <c r="D433" s="34"/>
      <c r="E433" s="34"/>
      <c r="F433" s="48"/>
      <c r="G433" s="48"/>
      <c r="H433" s="48"/>
      <c r="I433" s="64"/>
      <c r="J433" s="34"/>
      <c r="K433" s="48"/>
      <c r="L433" s="48"/>
      <c r="M433" s="48"/>
      <c r="N433" s="34"/>
      <c r="O433" s="51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>
      <c r="A434" s="48"/>
      <c r="B434" s="48"/>
      <c r="C434" s="48"/>
      <c r="D434" s="34"/>
      <c r="E434" s="34"/>
      <c r="F434" s="48"/>
      <c r="G434" s="48"/>
      <c r="H434" s="48"/>
      <c r="I434" s="64"/>
      <c r="J434" s="34"/>
      <c r="K434" s="48"/>
      <c r="L434" s="48"/>
      <c r="M434" s="48"/>
      <c r="N434" s="34"/>
      <c r="O434" s="51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>
      <c r="A435" s="48"/>
      <c r="B435" s="48"/>
      <c r="C435" s="48"/>
      <c r="D435" s="34"/>
      <c r="E435" s="34"/>
      <c r="F435" s="48"/>
      <c r="G435" s="48"/>
      <c r="H435" s="48"/>
      <c r="I435" s="64"/>
      <c r="J435" s="34"/>
      <c r="K435" s="48"/>
      <c r="L435" s="48"/>
      <c r="M435" s="48"/>
      <c r="N435" s="34"/>
      <c r="O435" s="51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>
      <c r="A436" s="48"/>
      <c r="B436" s="48"/>
      <c r="C436" s="48"/>
      <c r="D436" s="34"/>
      <c r="E436" s="34"/>
      <c r="F436" s="48"/>
      <c r="G436" s="48"/>
      <c r="H436" s="48"/>
      <c r="I436" s="64"/>
      <c r="J436" s="34"/>
      <c r="K436" s="48"/>
      <c r="L436" s="48"/>
      <c r="M436" s="48"/>
      <c r="N436" s="34"/>
      <c r="O436" s="51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>
      <c r="A437" s="48"/>
      <c r="B437" s="48"/>
      <c r="C437" s="48"/>
      <c r="D437" s="34"/>
      <c r="E437" s="34"/>
      <c r="F437" s="48"/>
      <c r="G437" s="48"/>
      <c r="H437" s="48"/>
      <c r="I437" s="64"/>
      <c r="J437" s="34"/>
      <c r="K437" s="48"/>
      <c r="L437" s="48"/>
      <c r="M437" s="48"/>
      <c r="N437" s="34"/>
      <c r="O437" s="51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>
      <c r="A438" s="48"/>
      <c r="B438" s="48"/>
      <c r="C438" s="48"/>
      <c r="D438" s="34"/>
      <c r="E438" s="34"/>
      <c r="F438" s="48"/>
      <c r="G438" s="48"/>
      <c r="H438" s="48"/>
      <c r="I438" s="64"/>
      <c r="J438" s="34"/>
      <c r="K438" s="48"/>
      <c r="L438" s="48"/>
      <c r="M438" s="48"/>
      <c r="N438" s="34"/>
      <c r="O438" s="51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>
      <c r="A439" s="48"/>
      <c r="B439" s="48"/>
      <c r="C439" s="48"/>
      <c r="D439" s="34"/>
      <c r="E439" s="34"/>
      <c r="F439" s="48"/>
      <c r="G439" s="48"/>
      <c r="H439" s="48"/>
      <c r="I439" s="64"/>
      <c r="J439" s="34"/>
      <c r="K439" s="48"/>
      <c r="L439" s="48"/>
      <c r="M439" s="48"/>
      <c r="N439" s="34"/>
      <c r="O439" s="51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>
      <c r="A440" s="48"/>
      <c r="B440" s="48"/>
      <c r="C440" s="48"/>
      <c r="D440" s="34"/>
      <c r="E440" s="34"/>
      <c r="F440" s="48"/>
      <c r="G440" s="48"/>
      <c r="H440" s="48"/>
      <c r="I440" s="64"/>
      <c r="J440" s="34"/>
      <c r="K440" s="48"/>
      <c r="L440" s="48"/>
      <c r="M440" s="48"/>
      <c r="N440" s="34"/>
      <c r="O440" s="51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>
      <c r="A441" s="48"/>
      <c r="B441" s="48"/>
      <c r="C441" s="48"/>
      <c r="D441" s="34"/>
      <c r="E441" s="34"/>
      <c r="F441" s="48"/>
      <c r="G441" s="48"/>
      <c r="H441" s="48"/>
      <c r="I441" s="64"/>
      <c r="J441" s="34"/>
      <c r="K441" s="48"/>
      <c r="L441" s="48"/>
      <c r="M441" s="48"/>
      <c r="N441" s="34"/>
      <c r="O441" s="51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>
      <c r="A442" s="48"/>
      <c r="B442" s="48"/>
      <c r="C442" s="48"/>
      <c r="D442" s="34"/>
      <c r="E442" s="34"/>
      <c r="F442" s="48"/>
      <c r="G442" s="48"/>
      <c r="H442" s="48"/>
      <c r="I442" s="64"/>
      <c r="J442" s="34"/>
      <c r="K442" s="48"/>
      <c r="L442" s="48"/>
      <c r="M442" s="48"/>
      <c r="N442" s="34"/>
      <c r="O442" s="51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>
      <c r="A443" s="48"/>
      <c r="B443" s="48"/>
      <c r="C443" s="48"/>
      <c r="D443" s="34"/>
      <c r="E443" s="34"/>
      <c r="F443" s="48"/>
      <c r="G443" s="48"/>
      <c r="H443" s="48"/>
      <c r="I443" s="64"/>
      <c r="J443" s="34"/>
      <c r="K443" s="48"/>
      <c r="L443" s="48"/>
      <c r="M443" s="48"/>
      <c r="N443" s="34"/>
      <c r="O443" s="51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>
      <c r="A444" s="48"/>
      <c r="B444" s="48"/>
      <c r="C444" s="48"/>
      <c r="D444" s="34"/>
      <c r="E444" s="34"/>
      <c r="F444" s="48"/>
      <c r="G444" s="48"/>
      <c r="H444" s="48"/>
      <c r="I444" s="64"/>
      <c r="J444" s="34"/>
      <c r="K444" s="48"/>
      <c r="L444" s="48"/>
      <c r="M444" s="48"/>
      <c r="N444" s="34"/>
      <c r="O444" s="51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>
      <c r="A445" s="48"/>
      <c r="B445" s="48"/>
      <c r="C445" s="48"/>
      <c r="D445" s="34"/>
      <c r="E445" s="34"/>
      <c r="F445" s="48"/>
      <c r="G445" s="48"/>
      <c r="H445" s="48"/>
      <c r="I445" s="64"/>
      <c r="J445" s="34"/>
      <c r="K445" s="48"/>
      <c r="L445" s="48"/>
      <c r="M445" s="48"/>
      <c r="N445" s="34"/>
      <c r="O445" s="51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>
      <c r="A446" s="48"/>
      <c r="B446" s="48"/>
      <c r="C446" s="48"/>
      <c r="D446" s="34"/>
      <c r="E446" s="34"/>
      <c r="F446" s="48"/>
      <c r="G446" s="48"/>
      <c r="H446" s="48"/>
      <c r="I446" s="64"/>
      <c r="J446" s="34"/>
      <c r="K446" s="48"/>
      <c r="L446" s="48"/>
      <c r="M446" s="48"/>
      <c r="N446" s="34"/>
      <c r="O446" s="51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>
      <c r="A447" s="48"/>
      <c r="B447" s="48"/>
      <c r="C447" s="48"/>
      <c r="D447" s="34"/>
      <c r="E447" s="34"/>
      <c r="F447" s="48"/>
      <c r="G447" s="48"/>
      <c r="H447" s="48"/>
      <c r="I447" s="64"/>
      <c r="J447" s="34"/>
      <c r="K447" s="48"/>
      <c r="L447" s="48"/>
      <c r="M447" s="48"/>
      <c r="N447" s="34"/>
      <c r="O447" s="51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>
      <c r="A448" s="48"/>
      <c r="B448" s="48"/>
      <c r="C448" s="48"/>
      <c r="D448" s="34"/>
      <c r="E448" s="34"/>
      <c r="F448" s="48"/>
      <c r="G448" s="48"/>
      <c r="H448" s="48"/>
      <c r="I448" s="64"/>
      <c r="J448" s="34"/>
      <c r="K448" s="48"/>
      <c r="L448" s="48"/>
      <c r="M448" s="48"/>
      <c r="N448" s="34"/>
      <c r="O448" s="51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>
      <c r="A449" s="48"/>
      <c r="B449" s="48"/>
      <c r="C449" s="48"/>
      <c r="D449" s="34"/>
      <c r="E449" s="34"/>
      <c r="F449" s="48"/>
      <c r="G449" s="48"/>
      <c r="H449" s="48"/>
      <c r="I449" s="64"/>
      <c r="J449" s="34"/>
      <c r="K449" s="48"/>
      <c r="L449" s="48"/>
      <c r="M449" s="48"/>
      <c r="N449" s="34"/>
      <c r="O449" s="51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>
      <c r="A450" s="48"/>
      <c r="B450" s="48"/>
      <c r="C450" s="48"/>
      <c r="D450" s="34"/>
      <c r="E450" s="34"/>
      <c r="F450" s="48"/>
      <c r="G450" s="48"/>
      <c r="H450" s="48"/>
      <c r="I450" s="64"/>
      <c r="J450" s="34"/>
      <c r="K450" s="48"/>
      <c r="L450" s="48"/>
      <c r="M450" s="48"/>
      <c r="N450" s="34"/>
      <c r="O450" s="51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>
      <c r="A451" s="48"/>
      <c r="B451" s="48"/>
      <c r="C451" s="48"/>
      <c r="D451" s="34"/>
      <c r="E451" s="34"/>
      <c r="F451" s="48"/>
      <c r="G451" s="48"/>
      <c r="H451" s="48"/>
      <c r="I451" s="64"/>
      <c r="J451" s="34"/>
      <c r="K451" s="48"/>
      <c r="L451" s="48"/>
      <c r="M451" s="48"/>
      <c r="N451" s="34"/>
      <c r="O451" s="51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>
      <c r="A452" s="48"/>
      <c r="B452" s="48"/>
      <c r="C452" s="48"/>
      <c r="D452" s="34"/>
      <c r="E452" s="34"/>
      <c r="F452" s="48"/>
      <c r="G452" s="48"/>
      <c r="H452" s="48"/>
      <c r="I452" s="64"/>
      <c r="J452" s="34"/>
      <c r="K452" s="48"/>
      <c r="L452" s="48"/>
      <c r="M452" s="48"/>
      <c r="N452" s="34"/>
      <c r="O452" s="51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>
      <c r="A453" s="48"/>
      <c r="B453" s="48"/>
      <c r="C453" s="48"/>
      <c r="D453" s="34"/>
      <c r="E453" s="34"/>
      <c r="F453" s="48"/>
      <c r="G453" s="48"/>
      <c r="H453" s="48"/>
      <c r="I453" s="64"/>
      <c r="J453" s="34"/>
      <c r="K453" s="48"/>
      <c r="L453" s="48"/>
      <c r="M453" s="48"/>
      <c r="N453" s="34"/>
      <c r="O453" s="51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>
      <c r="A454" s="48"/>
      <c r="B454" s="48"/>
      <c r="C454" s="48"/>
      <c r="D454" s="34"/>
      <c r="E454" s="34"/>
      <c r="F454" s="48"/>
      <c r="G454" s="48"/>
      <c r="H454" s="48"/>
      <c r="I454" s="64"/>
      <c r="J454" s="34"/>
      <c r="K454" s="48"/>
      <c r="L454" s="48"/>
      <c r="M454" s="48"/>
      <c r="N454" s="34"/>
      <c r="O454" s="51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>
      <c r="A455" s="48"/>
      <c r="B455" s="48"/>
      <c r="C455" s="48"/>
      <c r="D455" s="34"/>
      <c r="E455" s="34"/>
      <c r="F455" s="48"/>
      <c r="G455" s="48"/>
      <c r="H455" s="48"/>
      <c r="I455" s="64"/>
      <c r="J455" s="34"/>
      <c r="K455" s="48"/>
      <c r="L455" s="48"/>
      <c r="M455" s="48"/>
      <c r="N455" s="34"/>
      <c r="O455" s="51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>
      <c r="A456" s="48"/>
      <c r="B456" s="48"/>
      <c r="C456" s="48"/>
      <c r="D456" s="34"/>
      <c r="E456" s="34"/>
      <c r="F456" s="48"/>
      <c r="G456" s="48"/>
      <c r="H456" s="48"/>
      <c r="I456" s="64"/>
      <c r="J456" s="34"/>
      <c r="K456" s="48"/>
      <c r="L456" s="48"/>
      <c r="M456" s="48"/>
      <c r="N456" s="34"/>
      <c r="O456" s="51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>
      <c r="A457" s="48"/>
      <c r="B457" s="48"/>
      <c r="C457" s="48"/>
      <c r="D457" s="34"/>
      <c r="E457" s="34"/>
      <c r="F457" s="48"/>
      <c r="G457" s="48"/>
      <c r="H457" s="48"/>
      <c r="I457" s="64"/>
      <c r="J457" s="34"/>
      <c r="K457" s="48"/>
      <c r="L457" s="48"/>
      <c r="M457" s="48"/>
      <c r="N457" s="34"/>
      <c r="O457" s="51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>
      <c r="A458" s="48"/>
      <c r="B458" s="48"/>
      <c r="C458" s="48"/>
      <c r="D458" s="34"/>
      <c r="E458" s="34"/>
      <c r="F458" s="48"/>
      <c r="G458" s="48"/>
      <c r="H458" s="48"/>
      <c r="I458" s="64"/>
      <c r="J458" s="34"/>
      <c r="K458" s="48"/>
      <c r="L458" s="48"/>
      <c r="M458" s="48"/>
      <c r="N458" s="34"/>
      <c r="O458" s="51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>
      <c r="A459" s="48"/>
      <c r="B459" s="48"/>
      <c r="C459" s="48"/>
      <c r="D459" s="34"/>
      <c r="E459" s="34"/>
      <c r="F459" s="48"/>
      <c r="G459" s="48"/>
      <c r="H459" s="48"/>
      <c r="I459" s="64"/>
      <c r="J459" s="34"/>
      <c r="K459" s="48"/>
      <c r="L459" s="48"/>
      <c r="M459" s="48"/>
      <c r="N459" s="34"/>
      <c r="O459" s="51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>
      <c r="A460" s="48"/>
      <c r="B460" s="48"/>
      <c r="C460" s="48"/>
      <c r="D460" s="34"/>
      <c r="E460" s="34"/>
      <c r="F460" s="48"/>
      <c r="G460" s="48"/>
      <c r="H460" s="48"/>
      <c r="I460" s="64"/>
      <c r="J460" s="34"/>
      <c r="K460" s="48"/>
      <c r="L460" s="48"/>
      <c r="M460" s="48"/>
      <c r="N460" s="34"/>
      <c r="O460" s="51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>
      <c r="A461" s="48"/>
      <c r="B461" s="48"/>
      <c r="C461" s="48"/>
      <c r="D461" s="34"/>
      <c r="E461" s="34"/>
      <c r="F461" s="48"/>
      <c r="G461" s="48"/>
      <c r="H461" s="48"/>
      <c r="I461" s="64"/>
      <c r="J461" s="34"/>
      <c r="K461" s="48"/>
      <c r="L461" s="48"/>
      <c r="M461" s="48"/>
      <c r="N461" s="34"/>
      <c r="O461" s="51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>
      <c r="A462" s="48"/>
      <c r="B462" s="48"/>
      <c r="C462" s="48"/>
      <c r="D462" s="34"/>
      <c r="E462" s="34"/>
      <c r="F462" s="48"/>
      <c r="G462" s="48"/>
      <c r="H462" s="48"/>
      <c r="I462" s="64"/>
      <c r="J462" s="34"/>
      <c r="K462" s="48"/>
      <c r="L462" s="48"/>
      <c r="M462" s="48"/>
      <c r="N462" s="34"/>
      <c r="O462" s="51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>
      <c r="A463" s="48"/>
      <c r="B463" s="48"/>
      <c r="C463" s="48"/>
      <c r="D463" s="34"/>
      <c r="E463" s="34"/>
      <c r="F463" s="48"/>
      <c r="G463" s="48"/>
      <c r="H463" s="48"/>
      <c r="I463" s="64"/>
      <c r="J463" s="34"/>
      <c r="K463" s="48"/>
      <c r="L463" s="48"/>
      <c r="M463" s="48"/>
      <c r="N463" s="34"/>
      <c r="O463" s="51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>
      <c r="A464" s="48"/>
      <c r="B464" s="48"/>
      <c r="C464" s="48"/>
      <c r="D464" s="34"/>
      <c r="E464" s="34"/>
      <c r="F464" s="48"/>
      <c r="G464" s="48"/>
      <c r="H464" s="48"/>
      <c r="I464" s="64"/>
      <c r="J464" s="34"/>
      <c r="K464" s="48"/>
      <c r="L464" s="48"/>
      <c r="M464" s="48"/>
      <c r="N464" s="34"/>
      <c r="O464" s="51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>
      <c r="A465" s="48"/>
      <c r="B465" s="48"/>
      <c r="C465" s="48"/>
      <c r="D465" s="34"/>
      <c r="E465" s="34"/>
      <c r="F465" s="48"/>
      <c r="G465" s="48"/>
      <c r="H465" s="48"/>
      <c r="I465" s="64"/>
      <c r="J465" s="34"/>
      <c r="K465" s="48"/>
      <c r="L465" s="48"/>
      <c r="M465" s="48"/>
      <c r="N465" s="34"/>
      <c r="O465" s="51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>
      <c r="A466" s="48"/>
      <c r="B466" s="48"/>
      <c r="C466" s="48"/>
      <c r="D466" s="34"/>
      <c r="E466" s="34"/>
      <c r="F466" s="48"/>
      <c r="G466" s="48"/>
      <c r="H466" s="48"/>
      <c r="I466" s="64"/>
      <c r="J466" s="34"/>
      <c r="K466" s="48"/>
      <c r="L466" s="48"/>
      <c r="M466" s="48"/>
      <c r="N466" s="34"/>
      <c r="O466" s="51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>
      <c r="A467" s="48"/>
      <c r="B467" s="48"/>
      <c r="C467" s="48"/>
      <c r="D467" s="34"/>
      <c r="E467" s="34"/>
      <c r="F467" s="48"/>
      <c r="G467" s="48"/>
      <c r="H467" s="48"/>
      <c r="I467" s="64"/>
      <c r="J467" s="34"/>
      <c r="K467" s="48"/>
      <c r="L467" s="48"/>
      <c r="M467" s="48"/>
      <c r="N467" s="34"/>
      <c r="O467" s="51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>
      <c r="A468" s="48"/>
      <c r="B468" s="48"/>
      <c r="C468" s="48"/>
      <c r="D468" s="34"/>
      <c r="E468" s="34"/>
      <c r="F468" s="48"/>
      <c r="G468" s="48"/>
      <c r="H468" s="48"/>
      <c r="I468" s="64"/>
      <c r="J468" s="34"/>
      <c r="K468" s="48"/>
      <c r="L468" s="48"/>
      <c r="M468" s="48"/>
      <c r="N468" s="34"/>
      <c r="O468" s="51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>
      <c r="A469" s="48"/>
      <c r="B469" s="48"/>
      <c r="C469" s="48"/>
      <c r="D469" s="34"/>
      <c r="E469" s="34"/>
      <c r="F469" s="48"/>
      <c r="G469" s="48"/>
      <c r="H469" s="48"/>
      <c r="I469" s="64"/>
      <c r="J469" s="34"/>
      <c r="K469" s="48"/>
      <c r="L469" s="48"/>
      <c r="M469" s="48"/>
      <c r="N469" s="34"/>
      <c r="O469" s="51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>
      <c r="A470" s="48"/>
      <c r="B470" s="48"/>
      <c r="C470" s="48"/>
      <c r="D470" s="34"/>
      <c r="E470" s="34"/>
      <c r="F470" s="48"/>
      <c r="G470" s="48"/>
      <c r="H470" s="48"/>
      <c r="I470" s="64"/>
      <c r="J470" s="34"/>
      <c r="K470" s="48"/>
      <c r="L470" s="48"/>
      <c r="M470" s="48"/>
      <c r="N470" s="34"/>
      <c r="O470" s="51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>
      <c r="A471" s="48"/>
      <c r="B471" s="48"/>
      <c r="C471" s="48"/>
      <c r="D471" s="34"/>
      <c r="E471" s="34"/>
      <c r="F471" s="48"/>
      <c r="G471" s="48"/>
      <c r="H471" s="48"/>
      <c r="I471" s="64"/>
      <c r="J471" s="34"/>
      <c r="K471" s="48"/>
      <c r="L471" s="48"/>
      <c r="M471" s="48"/>
      <c r="N471" s="34"/>
      <c r="O471" s="51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>
      <c r="A472" s="48"/>
      <c r="B472" s="48"/>
      <c r="C472" s="48"/>
      <c r="D472" s="34"/>
      <c r="E472" s="34"/>
      <c r="F472" s="48"/>
      <c r="G472" s="48"/>
      <c r="H472" s="48"/>
      <c r="I472" s="64"/>
      <c r="J472" s="34"/>
      <c r="K472" s="48"/>
      <c r="L472" s="48"/>
      <c r="M472" s="48"/>
      <c r="N472" s="34"/>
      <c r="O472" s="51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>
      <c r="A473" s="48"/>
      <c r="B473" s="48"/>
      <c r="C473" s="48"/>
      <c r="D473" s="34"/>
      <c r="E473" s="34"/>
      <c r="F473" s="48"/>
      <c r="G473" s="48"/>
      <c r="H473" s="48"/>
      <c r="I473" s="64"/>
      <c r="J473" s="34"/>
      <c r="K473" s="48"/>
      <c r="L473" s="48"/>
      <c r="M473" s="48"/>
      <c r="N473" s="34"/>
      <c r="O473" s="51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>
      <c r="A474" s="48"/>
      <c r="B474" s="48"/>
      <c r="C474" s="48"/>
      <c r="D474" s="34"/>
      <c r="E474" s="34"/>
      <c r="F474" s="48"/>
      <c r="G474" s="48"/>
      <c r="H474" s="48"/>
      <c r="I474" s="64"/>
      <c r="J474" s="34"/>
      <c r="K474" s="48"/>
      <c r="L474" s="48"/>
      <c r="M474" s="48"/>
      <c r="N474" s="34"/>
      <c r="O474" s="51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>
      <c r="A475" s="48"/>
      <c r="B475" s="48"/>
      <c r="C475" s="48"/>
      <c r="D475" s="34"/>
      <c r="E475" s="34"/>
      <c r="F475" s="48"/>
      <c r="G475" s="48"/>
      <c r="H475" s="48"/>
      <c r="I475" s="64"/>
      <c r="J475" s="34"/>
      <c r="K475" s="48"/>
      <c r="L475" s="48"/>
      <c r="M475" s="48"/>
      <c r="N475" s="34"/>
      <c r="O475" s="51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>
      <c r="A476" s="48"/>
      <c r="B476" s="48"/>
      <c r="C476" s="48"/>
      <c r="D476" s="34"/>
      <c r="E476" s="34"/>
      <c r="F476" s="48"/>
      <c r="G476" s="48"/>
      <c r="H476" s="48"/>
      <c r="I476" s="64"/>
      <c r="J476" s="34"/>
      <c r="K476" s="48"/>
      <c r="L476" s="48"/>
      <c r="M476" s="48"/>
      <c r="N476" s="34"/>
      <c r="O476" s="51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>
      <c r="A477" s="48"/>
      <c r="B477" s="48"/>
      <c r="C477" s="48"/>
      <c r="D477" s="34"/>
      <c r="E477" s="34"/>
      <c r="F477" s="48"/>
      <c r="G477" s="48"/>
      <c r="H477" s="48"/>
      <c r="I477" s="64"/>
      <c r="J477" s="34"/>
      <c r="K477" s="48"/>
      <c r="L477" s="48"/>
      <c r="M477" s="48"/>
      <c r="N477" s="34"/>
      <c r="O477" s="51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>
      <c r="A478" s="48"/>
      <c r="B478" s="48"/>
      <c r="C478" s="48"/>
      <c r="D478" s="34"/>
      <c r="E478" s="34"/>
      <c r="F478" s="48"/>
      <c r="G478" s="48"/>
      <c r="H478" s="48"/>
      <c r="I478" s="64"/>
      <c r="J478" s="34"/>
      <c r="K478" s="48"/>
      <c r="L478" s="48"/>
      <c r="M478" s="48"/>
      <c r="N478" s="34"/>
      <c r="O478" s="51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>
      <c r="A479" s="48"/>
      <c r="B479" s="48"/>
      <c r="C479" s="48"/>
      <c r="D479" s="34"/>
      <c r="E479" s="34"/>
      <c r="F479" s="48"/>
      <c r="G479" s="48"/>
      <c r="H479" s="48"/>
      <c r="I479" s="64"/>
      <c r="J479" s="34"/>
      <c r="K479" s="48"/>
      <c r="L479" s="48"/>
      <c r="M479" s="48"/>
      <c r="N479" s="34"/>
      <c r="O479" s="51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>
      <c r="A480" s="48"/>
      <c r="B480" s="48"/>
      <c r="C480" s="48"/>
      <c r="D480" s="34"/>
      <c r="E480" s="34"/>
      <c r="F480" s="48"/>
      <c r="G480" s="48"/>
      <c r="H480" s="48"/>
      <c r="I480" s="64"/>
      <c r="J480" s="34"/>
      <c r="K480" s="48"/>
      <c r="L480" s="48"/>
      <c r="M480" s="48"/>
      <c r="N480" s="34"/>
      <c r="O480" s="51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>
      <c r="A481" s="48"/>
      <c r="B481" s="48"/>
      <c r="C481" s="48"/>
      <c r="D481" s="34"/>
      <c r="E481" s="34"/>
      <c r="F481" s="48"/>
      <c r="G481" s="48"/>
      <c r="H481" s="48"/>
      <c r="I481" s="64"/>
      <c r="J481" s="34"/>
      <c r="K481" s="48"/>
      <c r="L481" s="48"/>
      <c r="M481" s="48"/>
      <c r="N481" s="34"/>
      <c r="O481" s="51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>
      <c r="A482" s="48"/>
      <c r="B482" s="48"/>
      <c r="C482" s="48"/>
      <c r="D482" s="34"/>
      <c r="E482" s="34"/>
      <c r="F482" s="48"/>
      <c r="G482" s="48"/>
      <c r="H482" s="48"/>
      <c r="I482" s="64"/>
      <c r="J482" s="34"/>
      <c r="K482" s="48"/>
      <c r="L482" s="48"/>
      <c r="M482" s="48"/>
      <c r="N482" s="34"/>
      <c r="O482" s="51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>
      <c r="A483" s="48"/>
      <c r="B483" s="48"/>
      <c r="C483" s="48"/>
      <c r="D483" s="34"/>
      <c r="E483" s="34"/>
      <c r="F483" s="48"/>
      <c r="G483" s="48"/>
      <c r="H483" s="48"/>
      <c r="I483" s="64"/>
      <c r="J483" s="34"/>
      <c r="K483" s="48"/>
      <c r="L483" s="48"/>
      <c r="M483" s="48"/>
      <c r="N483" s="34"/>
      <c r="O483" s="51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>
      <c r="A484" s="48"/>
      <c r="B484" s="48"/>
      <c r="C484" s="48"/>
      <c r="D484" s="34"/>
      <c r="E484" s="34"/>
      <c r="F484" s="48"/>
      <c r="G484" s="48"/>
      <c r="H484" s="48"/>
      <c r="I484" s="64"/>
      <c r="J484" s="34"/>
      <c r="K484" s="48"/>
      <c r="L484" s="48"/>
      <c r="M484" s="48"/>
      <c r="N484" s="34"/>
      <c r="O484" s="51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>
      <c r="A485" s="48"/>
      <c r="B485" s="48"/>
      <c r="C485" s="48"/>
      <c r="D485" s="34"/>
      <c r="E485" s="34"/>
      <c r="F485" s="48"/>
      <c r="G485" s="48"/>
      <c r="H485" s="48"/>
      <c r="I485" s="64"/>
      <c r="J485" s="34"/>
      <c r="K485" s="48"/>
      <c r="L485" s="48"/>
      <c r="M485" s="48"/>
      <c r="N485" s="34"/>
      <c r="O485" s="51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>
      <c r="A486" s="48"/>
      <c r="B486" s="48"/>
      <c r="C486" s="48"/>
      <c r="D486" s="34"/>
      <c r="E486" s="34"/>
      <c r="F486" s="48"/>
      <c r="G486" s="48"/>
      <c r="H486" s="48"/>
      <c r="I486" s="64"/>
      <c r="J486" s="34"/>
      <c r="K486" s="48"/>
      <c r="L486" s="48"/>
      <c r="M486" s="48"/>
      <c r="N486" s="34"/>
      <c r="O486" s="51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>
      <c r="A487" s="48"/>
      <c r="B487" s="48"/>
      <c r="C487" s="48"/>
      <c r="D487" s="34"/>
      <c r="E487" s="34"/>
      <c r="F487" s="48"/>
      <c r="G487" s="48"/>
      <c r="H487" s="48"/>
      <c r="I487" s="64"/>
      <c r="J487" s="34"/>
      <c r="K487" s="48"/>
      <c r="L487" s="48"/>
      <c r="M487" s="48"/>
      <c r="N487" s="34"/>
      <c r="O487" s="51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>
      <c r="A488" s="48"/>
      <c r="B488" s="48"/>
      <c r="C488" s="48"/>
      <c r="D488" s="34"/>
      <c r="E488" s="34"/>
      <c r="F488" s="48"/>
      <c r="G488" s="48"/>
      <c r="H488" s="48"/>
      <c r="I488" s="64"/>
      <c r="J488" s="34"/>
      <c r="K488" s="48"/>
      <c r="L488" s="48"/>
      <c r="M488" s="48"/>
      <c r="N488" s="34"/>
      <c r="O488" s="51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>
      <c r="A489" s="48"/>
      <c r="B489" s="48"/>
      <c r="C489" s="48"/>
      <c r="D489" s="34"/>
      <c r="E489" s="34"/>
      <c r="F489" s="48"/>
      <c r="G489" s="48"/>
      <c r="H489" s="48"/>
      <c r="I489" s="64"/>
      <c r="J489" s="34"/>
      <c r="K489" s="48"/>
      <c r="L489" s="48"/>
      <c r="M489" s="48"/>
      <c r="N489" s="34"/>
      <c r="O489" s="51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>
      <c r="A490" s="48"/>
      <c r="B490" s="48"/>
      <c r="C490" s="48"/>
      <c r="D490" s="34"/>
      <c r="E490" s="34"/>
      <c r="F490" s="48"/>
      <c r="G490" s="48"/>
      <c r="H490" s="48"/>
      <c r="I490" s="64"/>
      <c r="J490" s="34"/>
      <c r="K490" s="48"/>
      <c r="L490" s="48"/>
      <c r="M490" s="48"/>
      <c r="N490" s="34"/>
      <c r="O490" s="51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>
      <c r="A491" s="48"/>
      <c r="B491" s="48"/>
      <c r="C491" s="48"/>
      <c r="D491" s="34"/>
      <c r="E491" s="34"/>
      <c r="F491" s="48"/>
      <c r="G491" s="48"/>
      <c r="H491" s="48"/>
      <c r="I491" s="64"/>
      <c r="J491" s="34"/>
      <c r="K491" s="48"/>
      <c r="L491" s="48"/>
      <c r="M491" s="48"/>
      <c r="N491" s="34"/>
      <c r="O491" s="51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>
      <c r="A492" s="48"/>
      <c r="B492" s="48"/>
      <c r="C492" s="48"/>
      <c r="D492" s="34"/>
      <c r="E492" s="34"/>
      <c r="F492" s="48"/>
      <c r="G492" s="48"/>
      <c r="H492" s="48"/>
      <c r="I492" s="64"/>
      <c r="J492" s="34"/>
      <c r="K492" s="48"/>
      <c r="L492" s="48"/>
      <c r="M492" s="48"/>
      <c r="N492" s="34"/>
      <c r="O492" s="51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>
      <c r="A493" s="48"/>
      <c r="B493" s="48"/>
      <c r="C493" s="48"/>
      <c r="D493" s="34"/>
      <c r="E493" s="34"/>
      <c r="F493" s="48"/>
      <c r="G493" s="48"/>
      <c r="H493" s="48"/>
      <c r="I493" s="64"/>
      <c r="J493" s="34"/>
      <c r="K493" s="48"/>
      <c r="L493" s="48"/>
      <c r="M493" s="48"/>
      <c r="N493" s="34"/>
      <c r="O493" s="51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>
      <c r="A494" s="48"/>
      <c r="B494" s="48"/>
      <c r="C494" s="48"/>
      <c r="D494" s="34"/>
      <c r="E494" s="34"/>
      <c r="F494" s="48"/>
      <c r="G494" s="48"/>
      <c r="H494" s="48"/>
      <c r="I494" s="64"/>
      <c r="J494" s="34"/>
      <c r="K494" s="48"/>
      <c r="L494" s="48"/>
      <c r="M494" s="48"/>
      <c r="N494" s="34"/>
      <c r="O494" s="51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>
      <c r="A495" s="48"/>
      <c r="B495" s="48"/>
      <c r="C495" s="48"/>
      <c r="D495" s="34"/>
      <c r="E495" s="34"/>
      <c r="F495" s="48"/>
      <c r="G495" s="48"/>
      <c r="H495" s="48"/>
      <c r="I495" s="64"/>
      <c r="J495" s="34"/>
      <c r="K495" s="48"/>
      <c r="L495" s="48"/>
      <c r="M495" s="48"/>
      <c r="N495" s="34"/>
      <c r="O495" s="51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>
      <c r="A496" s="48"/>
      <c r="B496" s="48"/>
      <c r="C496" s="48"/>
      <c r="D496" s="34"/>
      <c r="E496" s="34"/>
      <c r="F496" s="48"/>
      <c r="G496" s="48"/>
      <c r="H496" s="48"/>
      <c r="I496" s="64"/>
      <c r="J496" s="34"/>
      <c r="K496" s="48"/>
      <c r="L496" s="48"/>
      <c r="M496" s="48"/>
      <c r="N496" s="34"/>
      <c r="O496" s="51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>
      <c r="A497" s="48"/>
      <c r="B497" s="48"/>
      <c r="C497" s="48"/>
      <c r="D497" s="34"/>
      <c r="E497" s="34"/>
      <c r="F497" s="48"/>
      <c r="G497" s="48"/>
      <c r="H497" s="48"/>
      <c r="I497" s="64"/>
      <c r="J497" s="34"/>
      <c r="K497" s="48"/>
      <c r="L497" s="48"/>
      <c r="M497" s="48"/>
      <c r="N497" s="34"/>
      <c r="O497" s="51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>
      <c r="A498" s="48"/>
      <c r="B498" s="48"/>
      <c r="C498" s="48"/>
      <c r="D498" s="34"/>
      <c r="E498" s="34"/>
      <c r="F498" s="48"/>
      <c r="G498" s="48"/>
      <c r="H498" s="48"/>
      <c r="I498" s="64"/>
      <c r="J498" s="34"/>
      <c r="K498" s="48"/>
      <c r="L498" s="48"/>
      <c r="M498" s="48"/>
      <c r="N498" s="34"/>
      <c r="O498" s="51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>
      <c r="A499" s="48"/>
      <c r="B499" s="48"/>
      <c r="C499" s="48"/>
      <c r="D499" s="34"/>
      <c r="E499" s="34"/>
      <c r="F499" s="48"/>
      <c r="G499" s="48"/>
      <c r="H499" s="48"/>
      <c r="I499" s="64"/>
      <c r="J499" s="34"/>
      <c r="K499" s="48"/>
      <c r="L499" s="48"/>
      <c r="M499" s="48"/>
      <c r="N499" s="34"/>
      <c r="O499" s="51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>
      <c r="A500" s="48"/>
      <c r="B500" s="48"/>
      <c r="C500" s="48"/>
      <c r="D500" s="34"/>
      <c r="E500" s="34"/>
      <c r="F500" s="48"/>
      <c r="G500" s="48"/>
      <c r="H500" s="48"/>
      <c r="I500" s="64"/>
      <c r="J500" s="34"/>
      <c r="K500" s="48"/>
      <c r="L500" s="48"/>
      <c r="M500" s="48"/>
      <c r="N500" s="34"/>
      <c r="O500" s="51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>
      <c r="A501" s="48"/>
      <c r="B501" s="48"/>
      <c r="C501" s="48"/>
      <c r="D501" s="34"/>
      <c r="E501" s="34"/>
      <c r="F501" s="48"/>
      <c r="G501" s="48"/>
      <c r="H501" s="48"/>
      <c r="I501" s="64"/>
      <c r="J501" s="34"/>
      <c r="K501" s="48"/>
      <c r="L501" s="48"/>
      <c r="M501" s="48"/>
      <c r="N501" s="34"/>
      <c r="O501" s="51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>
      <c r="A502" s="48"/>
      <c r="B502" s="48"/>
      <c r="C502" s="48"/>
      <c r="D502" s="34"/>
      <c r="E502" s="34"/>
      <c r="F502" s="48"/>
      <c r="G502" s="48"/>
      <c r="H502" s="48"/>
      <c r="I502" s="64"/>
      <c r="J502" s="34"/>
      <c r="K502" s="48"/>
      <c r="L502" s="48"/>
      <c r="M502" s="48"/>
      <c r="N502" s="34"/>
      <c r="O502" s="51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>
      <c r="A503" s="48"/>
      <c r="B503" s="48"/>
      <c r="C503" s="48"/>
      <c r="D503" s="34"/>
      <c r="E503" s="34"/>
      <c r="F503" s="48"/>
      <c r="G503" s="48"/>
      <c r="H503" s="48"/>
      <c r="I503" s="64"/>
      <c r="J503" s="34"/>
      <c r="K503" s="48"/>
      <c r="L503" s="48"/>
      <c r="M503" s="48"/>
      <c r="N503" s="34"/>
      <c r="O503" s="51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>
      <c r="A504" s="48"/>
      <c r="B504" s="48"/>
      <c r="C504" s="48"/>
      <c r="D504" s="34"/>
      <c r="E504" s="34"/>
      <c r="F504" s="48"/>
      <c r="G504" s="48"/>
      <c r="H504" s="48"/>
      <c r="I504" s="64"/>
      <c r="J504" s="34"/>
      <c r="K504" s="48"/>
      <c r="L504" s="48"/>
      <c r="M504" s="48"/>
      <c r="N504" s="34"/>
      <c r="O504" s="51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>
      <c r="A505" s="48"/>
      <c r="B505" s="48"/>
      <c r="C505" s="48"/>
      <c r="D505" s="34"/>
      <c r="E505" s="34"/>
      <c r="F505" s="48"/>
      <c r="G505" s="48"/>
      <c r="H505" s="48"/>
      <c r="I505" s="64"/>
      <c r="J505" s="34"/>
      <c r="K505" s="48"/>
      <c r="L505" s="48"/>
      <c r="M505" s="48"/>
      <c r="N505" s="34"/>
      <c r="O505" s="51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>
      <c r="A506" s="48"/>
      <c r="B506" s="48"/>
      <c r="C506" s="48"/>
      <c r="D506" s="34"/>
      <c r="E506" s="34"/>
      <c r="F506" s="48"/>
      <c r="G506" s="48"/>
      <c r="H506" s="48"/>
      <c r="I506" s="64"/>
      <c r="J506" s="34"/>
      <c r="K506" s="48"/>
      <c r="L506" s="48"/>
      <c r="M506" s="48"/>
      <c r="N506" s="34"/>
      <c r="O506" s="51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>
      <c r="A507" s="48"/>
      <c r="B507" s="48"/>
      <c r="C507" s="48"/>
      <c r="D507" s="34"/>
      <c r="E507" s="34"/>
      <c r="F507" s="48"/>
      <c r="G507" s="48"/>
      <c r="H507" s="48"/>
      <c r="I507" s="64"/>
      <c r="J507" s="34"/>
      <c r="K507" s="48"/>
      <c r="L507" s="48"/>
      <c r="M507" s="48"/>
      <c r="N507" s="34"/>
      <c r="O507" s="51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>
      <c r="A508" s="48"/>
      <c r="B508" s="48"/>
      <c r="C508" s="48"/>
      <c r="D508" s="34"/>
      <c r="E508" s="34"/>
      <c r="F508" s="48"/>
      <c r="G508" s="48"/>
      <c r="H508" s="48"/>
      <c r="I508" s="64"/>
      <c r="J508" s="34"/>
      <c r="K508" s="48"/>
      <c r="L508" s="48"/>
      <c r="M508" s="48"/>
      <c r="N508" s="34"/>
      <c r="O508" s="51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>
      <c r="A509" s="48"/>
      <c r="B509" s="48"/>
      <c r="C509" s="48"/>
      <c r="D509" s="34"/>
      <c r="E509" s="34"/>
      <c r="F509" s="48"/>
      <c r="G509" s="48"/>
      <c r="H509" s="48"/>
      <c r="I509" s="64"/>
      <c r="J509" s="34"/>
      <c r="K509" s="48"/>
      <c r="L509" s="48"/>
      <c r="M509" s="48"/>
      <c r="N509" s="34"/>
      <c r="O509" s="51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>
      <c r="A510" s="48"/>
      <c r="B510" s="48"/>
      <c r="C510" s="48"/>
      <c r="D510" s="34"/>
      <c r="E510" s="34"/>
      <c r="F510" s="48"/>
      <c r="G510" s="48"/>
      <c r="H510" s="48"/>
      <c r="I510" s="64"/>
      <c r="J510" s="34"/>
      <c r="K510" s="48"/>
      <c r="L510" s="48"/>
      <c r="M510" s="48"/>
      <c r="N510" s="34"/>
      <c r="O510" s="51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>
      <c r="A511" s="48"/>
      <c r="B511" s="48"/>
      <c r="C511" s="48"/>
      <c r="D511" s="34"/>
      <c r="E511" s="34"/>
      <c r="F511" s="48"/>
      <c r="G511" s="48"/>
      <c r="H511" s="48"/>
      <c r="I511" s="64"/>
      <c r="J511" s="34"/>
      <c r="K511" s="48"/>
      <c r="L511" s="48"/>
      <c r="M511" s="48"/>
      <c r="N511" s="34"/>
      <c r="O511" s="51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>
      <c r="A512" s="48"/>
      <c r="B512" s="48"/>
      <c r="C512" s="48"/>
      <c r="D512" s="34"/>
      <c r="E512" s="34"/>
      <c r="F512" s="48"/>
      <c r="G512" s="48"/>
      <c r="H512" s="48"/>
      <c r="I512" s="64"/>
      <c r="J512" s="34"/>
      <c r="K512" s="48"/>
      <c r="L512" s="48"/>
      <c r="M512" s="48"/>
      <c r="N512" s="34"/>
      <c r="O512" s="51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>
      <c r="A513" s="48"/>
      <c r="B513" s="48"/>
      <c r="C513" s="48"/>
      <c r="D513" s="34"/>
      <c r="E513" s="34"/>
      <c r="F513" s="48"/>
      <c r="G513" s="48"/>
      <c r="H513" s="48"/>
      <c r="I513" s="64"/>
      <c r="J513" s="34"/>
      <c r="K513" s="48"/>
      <c r="L513" s="48"/>
      <c r="M513" s="48"/>
      <c r="N513" s="34"/>
      <c r="O513" s="51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>
      <c r="A514" s="48"/>
      <c r="B514" s="48"/>
      <c r="C514" s="48"/>
      <c r="D514" s="34"/>
      <c r="E514" s="34"/>
      <c r="F514" s="48"/>
      <c r="G514" s="48"/>
      <c r="H514" s="48"/>
      <c r="I514" s="64"/>
      <c r="J514" s="34"/>
      <c r="K514" s="48"/>
      <c r="L514" s="48"/>
      <c r="M514" s="48"/>
      <c r="N514" s="34"/>
      <c r="O514" s="51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>
      <c r="A515" s="48"/>
      <c r="B515" s="48"/>
      <c r="C515" s="48"/>
      <c r="D515" s="34"/>
      <c r="E515" s="34"/>
      <c r="F515" s="48"/>
      <c r="G515" s="48"/>
      <c r="H515" s="48"/>
      <c r="I515" s="64"/>
      <c r="J515" s="34"/>
      <c r="K515" s="48"/>
      <c r="L515" s="48"/>
      <c r="M515" s="48"/>
      <c r="N515" s="34"/>
      <c r="O515" s="51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>
      <c r="A516" s="48"/>
      <c r="B516" s="48"/>
      <c r="C516" s="48"/>
      <c r="D516" s="34"/>
      <c r="E516" s="34"/>
      <c r="F516" s="48"/>
      <c r="G516" s="48"/>
      <c r="H516" s="48"/>
      <c r="I516" s="64"/>
      <c r="J516" s="34"/>
      <c r="K516" s="48"/>
      <c r="L516" s="48"/>
      <c r="M516" s="48"/>
      <c r="N516" s="34"/>
      <c r="O516" s="51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>
      <c r="A517" s="48"/>
      <c r="B517" s="48"/>
      <c r="C517" s="48"/>
      <c r="D517" s="34"/>
      <c r="E517" s="34"/>
      <c r="F517" s="48"/>
      <c r="G517" s="48"/>
      <c r="H517" s="48"/>
      <c r="I517" s="64"/>
      <c r="J517" s="34"/>
      <c r="K517" s="48"/>
      <c r="L517" s="48"/>
      <c r="M517" s="48"/>
      <c r="N517" s="34"/>
      <c r="O517" s="51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>
      <c r="A518" s="48"/>
      <c r="B518" s="48"/>
      <c r="C518" s="48"/>
      <c r="D518" s="34"/>
      <c r="E518" s="34"/>
      <c r="F518" s="48"/>
      <c r="G518" s="48"/>
      <c r="H518" s="48"/>
      <c r="I518" s="64"/>
      <c r="J518" s="34"/>
      <c r="K518" s="48"/>
      <c r="L518" s="48"/>
      <c r="M518" s="48"/>
      <c r="N518" s="34"/>
      <c r="O518" s="51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>
      <c r="A519" s="48"/>
      <c r="B519" s="48"/>
      <c r="C519" s="48"/>
      <c r="D519" s="34"/>
      <c r="E519" s="34"/>
      <c r="F519" s="48"/>
      <c r="G519" s="48"/>
      <c r="H519" s="48"/>
      <c r="I519" s="64"/>
      <c r="J519" s="34"/>
      <c r="K519" s="48"/>
      <c r="L519" s="48"/>
      <c r="M519" s="48"/>
      <c r="N519" s="34"/>
      <c r="O519" s="51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>
      <c r="A520" s="48"/>
      <c r="B520" s="48"/>
      <c r="C520" s="48"/>
      <c r="D520" s="34"/>
      <c r="E520" s="34"/>
      <c r="F520" s="48"/>
      <c r="G520" s="48"/>
      <c r="H520" s="48"/>
      <c r="I520" s="64"/>
      <c r="J520" s="34"/>
      <c r="K520" s="48"/>
      <c r="L520" s="48"/>
      <c r="M520" s="48"/>
      <c r="N520" s="34"/>
      <c r="O520" s="51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>
      <c r="A521" s="48"/>
      <c r="B521" s="48"/>
      <c r="C521" s="48"/>
      <c r="D521" s="34"/>
      <c r="E521" s="34"/>
      <c r="F521" s="48"/>
      <c r="G521" s="48"/>
      <c r="H521" s="48"/>
      <c r="I521" s="64"/>
      <c r="J521" s="34"/>
      <c r="K521" s="48"/>
      <c r="L521" s="48"/>
      <c r="M521" s="48"/>
      <c r="N521" s="34"/>
      <c r="O521" s="51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>
      <c r="A522" s="48"/>
      <c r="B522" s="48"/>
      <c r="C522" s="48"/>
      <c r="D522" s="34"/>
      <c r="E522" s="34"/>
      <c r="F522" s="48"/>
      <c r="G522" s="48"/>
      <c r="H522" s="48"/>
      <c r="I522" s="64"/>
      <c r="J522" s="34"/>
      <c r="K522" s="48"/>
      <c r="L522" s="48"/>
      <c r="M522" s="48"/>
      <c r="N522" s="34"/>
      <c r="O522" s="51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>
      <c r="A523" s="48"/>
      <c r="B523" s="48"/>
      <c r="C523" s="48"/>
      <c r="D523" s="34"/>
      <c r="E523" s="34"/>
      <c r="F523" s="48"/>
      <c r="G523" s="48"/>
      <c r="H523" s="48"/>
      <c r="I523" s="64"/>
      <c r="J523" s="34"/>
      <c r="K523" s="48"/>
      <c r="L523" s="48"/>
      <c r="M523" s="48"/>
      <c r="N523" s="34"/>
      <c r="O523" s="51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>
      <c r="A524" s="48"/>
      <c r="B524" s="48"/>
      <c r="C524" s="48"/>
      <c r="D524" s="34"/>
      <c r="E524" s="34"/>
      <c r="F524" s="48"/>
      <c r="G524" s="48"/>
      <c r="H524" s="48"/>
      <c r="I524" s="64"/>
      <c r="J524" s="34"/>
      <c r="K524" s="48"/>
      <c r="L524" s="48"/>
      <c r="M524" s="48"/>
      <c r="N524" s="34"/>
      <c r="O524" s="51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>
      <c r="A525" s="48"/>
      <c r="B525" s="48"/>
      <c r="C525" s="48"/>
      <c r="D525" s="34"/>
      <c r="E525" s="34"/>
      <c r="F525" s="48"/>
      <c r="G525" s="48"/>
      <c r="H525" s="48"/>
      <c r="I525" s="64"/>
      <c r="J525" s="34"/>
      <c r="K525" s="48"/>
      <c r="L525" s="48"/>
      <c r="M525" s="48"/>
      <c r="N525" s="34"/>
      <c r="O525" s="51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>
      <c r="A526" s="48"/>
      <c r="B526" s="48"/>
      <c r="C526" s="48"/>
      <c r="D526" s="34"/>
      <c r="E526" s="34"/>
      <c r="F526" s="48"/>
      <c r="G526" s="48"/>
      <c r="H526" s="48"/>
      <c r="I526" s="64"/>
      <c r="J526" s="34"/>
      <c r="K526" s="48"/>
      <c r="L526" s="48"/>
      <c r="M526" s="48"/>
      <c r="N526" s="34"/>
      <c r="O526" s="51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>
      <c r="A527" s="48"/>
      <c r="B527" s="48"/>
      <c r="C527" s="48"/>
      <c r="D527" s="34"/>
      <c r="E527" s="34"/>
      <c r="F527" s="48"/>
      <c r="G527" s="48"/>
      <c r="H527" s="48"/>
      <c r="I527" s="64"/>
      <c r="J527" s="34"/>
      <c r="K527" s="48"/>
      <c r="L527" s="48"/>
      <c r="M527" s="48"/>
      <c r="N527" s="34"/>
      <c r="O527" s="51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>
      <c r="A528" s="48"/>
      <c r="B528" s="48"/>
      <c r="C528" s="48"/>
      <c r="D528" s="34"/>
      <c r="E528" s="34"/>
      <c r="F528" s="48"/>
      <c r="G528" s="48"/>
      <c r="H528" s="48"/>
      <c r="I528" s="64"/>
      <c r="J528" s="34"/>
      <c r="K528" s="48"/>
      <c r="L528" s="48"/>
      <c r="M528" s="48"/>
      <c r="N528" s="34"/>
      <c r="O528" s="51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>
      <c r="A529" s="48"/>
      <c r="B529" s="48"/>
      <c r="C529" s="48"/>
      <c r="D529" s="34"/>
      <c r="E529" s="34"/>
      <c r="F529" s="48"/>
      <c r="G529" s="48"/>
      <c r="H529" s="48"/>
      <c r="I529" s="64"/>
      <c r="J529" s="34"/>
      <c r="K529" s="48"/>
      <c r="L529" s="48"/>
      <c r="M529" s="48"/>
      <c r="N529" s="34"/>
      <c r="O529" s="51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>
      <c r="A530" s="48"/>
      <c r="B530" s="48"/>
      <c r="C530" s="48"/>
      <c r="D530" s="34"/>
      <c r="E530" s="34"/>
      <c r="F530" s="48"/>
      <c r="G530" s="48"/>
      <c r="H530" s="48"/>
      <c r="I530" s="64"/>
      <c r="J530" s="34"/>
      <c r="K530" s="48"/>
      <c r="L530" s="48"/>
      <c r="M530" s="48"/>
      <c r="N530" s="34"/>
      <c r="O530" s="51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>
      <c r="A531" s="48"/>
      <c r="B531" s="48"/>
      <c r="C531" s="48"/>
      <c r="D531" s="34"/>
      <c r="E531" s="34"/>
      <c r="F531" s="48"/>
      <c r="G531" s="48"/>
      <c r="H531" s="48"/>
      <c r="I531" s="64"/>
      <c r="J531" s="34"/>
      <c r="K531" s="48"/>
      <c r="L531" s="48"/>
      <c r="M531" s="48"/>
      <c r="N531" s="34"/>
      <c r="O531" s="51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>
      <c r="A532" s="48"/>
      <c r="B532" s="48"/>
      <c r="C532" s="48"/>
      <c r="D532" s="34"/>
      <c r="E532" s="34"/>
      <c r="F532" s="48"/>
      <c r="G532" s="48"/>
      <c r="H532" s="48"/>
      <c r="I532" s="64"/>
      <c r="J532" s="34"/>
      <c r="K532" s="48"/>
      <c r="L532" s="48"/>
      <c r="M532" s="48"/>
      <c r="N532" s="34"/>
      <c r="O532" s="51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>
      <c r="A533" s="48"/>
      <c r="B533" s="48"/>
      <c r="C533" s="48"/>
      <c r="D533" s="34"/>
      <c r="E533" s="34"/>
      <c r="F533" s="48"/>
      <c r="G533" s="48"/>
      <c r="H533" s="48"/>
      <c r="I533" s="64"/>
      <c r="J533" s="34"/>
      <c r="K533" s="48"/>
      <c r="L533" s="48"/>
      <c r="M533" s="48"/>
      <c r="N533" s="34"/>
      <c r="O533" s="51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>
      <c r="A534" s="48"/>
      <c r="B534" s="48"/>
      <c r="C534" s="48"/>
      <c r="D534" s="34"/>
      <c r="E534" s="34"/>
      <c r="F534" s="48"/>
      <c r="G534" s="48"/>
      <c r="H534" s="48"/>
      <c r="I534" s="64"/>
      <c r="J534" s="34"/>
      <c r="K534" s="48"/>
      <c r="L534" s="48"/>
      <c r="M534" s="48"/>
      <c r="N534" s="34"/>
      <c r="O534" s="51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>
      <c r="A535" s="48"/>
      <c r="B535" s="48"/>
      <c r="C535" s="48"/>
      <c r="D535" s="34"/>
      <c r="E535" s="34"/>
      <c r="F535" s="48"/>
      <c r="G535" s="48"/>
      <c r="H535" s="48"/>
      <c r="I535" s="64"/>
      <c r="J535" s="34"/>
      <c r="K535" s="48"/>
      <c r="L535" s="48"/>
      <c r="M535" s="48"/>
      <c r="N535" s="34"/>
      <c r="O535" s="51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>
      <c r="A536" s="48"/>
      <c r="B536" s="48"/>
      <c r="C536" s="48"/>
      <c r="D536" s="34"/>
      <c r="E536" s="34"/>
      <c r="F536" s="48"/>
      <c r="G536" s="48"/>
      <c r="H536" s="48"/>
      <c r="I536" s="64"/>
      <c r="J536" s="34"/>
      <c r="K536" s="48"/>
      <c r="L536" s="48"/>
      <c r="M536" s="48"/>
      <c r="N536" s="34"/>
      <c r="O536" s="51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>
      <c r="A537" s="48"/>
      <c r="B537" s="48"/>
      <c r="C537" s="48"/>
      <c r="D537" s="34"/>
      <c r="E537" s="34"/>
      <c r="F537" s="48"/>
      <c r="G537" s="48"/>
      <c r="H537" s="48"/>
      <c r="I537" s="64"/>
      <c r="J537" s="34"/>
      <c r="K537" s="48"/>
      <c r="L537" s="48"/>
      <c r="M537" s="48"/>
      <c r="N537" s="34"/>
      <c r="O537" s="51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>
      <c r="A538" s="48"/>
      <c r="B538" s="48"/>
      <c r="C538" s="48"/>
      <c r="D538" s="34"/>
      <c r="E538" s="34"/>
      <c r="F538" s="48"/>
      <c r="G538" s="48"/>
      <c r="H538" s="48"/>
      <c r="I538" s="64"/>
      <c r="J538" s="34"/>
      <c r="K538" s="48"/>
      <c r="L538" s="48"/>
      <c r="M538" s="48"/>
      <c r="N538" s="34"/>
      <c r="O538" s="51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>
      <c r="A539" s="48"/>
      <c r="B539" s="48"/>
      <c r="C539" s="48"/>
      <c r="D539" s="34"/>
      <c r="E539" s="34"/>
      <c r="F539" s="48"/>
      <c r="G539" s="48"/>
      <c r="H539" s="48"/>
      <c r="I539" s="64"/>
      <c r="J539" s="34"/>
      <c r="K539" s="48"/>
      <c r="L539" s="48"/>
      <c r="M539" s="48"/>
      <c r="N539" s="34"/>
      <c r="O539" s="51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>
      <c r="A540" s="48"/>
      <c r="B540" s="48"/>
      <c r="C540" s="48"/>
      <c r="D540" s="34"/>
      <c r="E540" s="34"/>
      <c r="F540" s="48"/>
      <c r="G540" s="48"/>
      <c r="H540" s="48"/>
      <c r="I540" s="64"/>
      <c r="J540" s="34"/>
      <c r="K540" s="48"/>
      <c r="L540" s="48"/>
      <c r="M540" s="48"/>
      <c r="N540" s="34"/>
      <c r="O540" s="51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>
      <c r="A541" s="48"/>
      <c r="B541" s="48"/>
      <c r="C541" s="48"/>
      <c r="D541" s="34"/>
      <c r="E541" s="34"/>
      <c r="F541" s="48"/>
      <c r="G541" s="48"/>
      <c r="H541" s="48"/>
      <c r="I541" s="64"/>
      <c r="J541" s="34"/>
      <c r="K541" s="48"/>
      <c r="L541" s="48"/>
      <c r="M541" s="48"/>
      <c r="N541" s="34"/>
      <c r="O541" s="51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>
      <c r="A542" s="48"/>
      <c r="B542" s="48"/>
      <c r="C542" s="48"/>
      <c r="D542" s="34"/>
      <c r="E542" s="34"/>
      <c r="F542" s="48"/>
      <c r="G542" s="48"/>
      <c r="H542" s="48"/>
      <c r="I542" s="64"/>
      <c r="J542" s="34"/>
      <c r="K542" s="48"/>
      <c r="L542" s="48"/>
      <c r="M542" s="48"/>
      <c r="N542" s="34"/>
      <c r="O542" s="51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>
      <c r="A543" s="48"/>
      <c r="B543" s="48"/>
      <c r="C543" s="48"/>
      <c r="D543" s="34"/>
      <c r="E543" s="34"/>
      <c r="F543" s="48"/>
      <c r="G543" s="48"/>
      <c r="H543" s="48"/>
      <c r="I543" s="64"/>
      <c r="J543" s="34"/>
      <c r="K543" s="48"/>
      <c r="L543" s="48"/>
      <c r="M543" s="48"/>
      <c r="N543" s="34"/>
      <c r="O543" s="51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>
      <c r="A544" s="48"/>
      <c r="B544" s="48"/>
      <c r="C544" s="48"/>
      <c r="D544" s="34"/>
      <c r="E544" s="34"/>
      <c r="F544" s="48"/>
      <c r="G544" s="48"/>
      <c r="H544" s="48"/>
      <c r="I544" s="64"/>
      <c r="J544" s="34"/>
      <c r="K544" s="48"/>
      <c r="L544" s="48"/>
      <c r="M544" s="48"/>
      <c r="N544" s="34"/>
      <c r="O544" s="51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>
      <c r="A545" s="48"/>
      <c r="B545" s="48"/>
      <c r="C545" s="48"/>
      <c r="D545" s="34"/>
      <c r="E545" s="34"/>
      <c r="F545" s="48"/>
      <c r="G545" s="48"/>
      <c r="H545" s="48"/>
      <c r="I545" s="64"/>
      <c r="J545" s="34"/>
      <c r="K545" s="48"/>
      <c r="L545" s="48"/>
      <c r="M545" s="48"/>
      <c r="N545" s="34"/>
      <c r="O545" s="51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>
      <c r="A546" s="48"/>
      <c r="B546" s="48"/>
      <c r="C546" s="48"/>
      <c r="D546" s="34"/>
      <c r="E546" s="34"/>
      <c r="F546" s="48"/>
      <c r="G546" s="48"/>
      <c r="H546" s="48"/>
      <c r="I546" s="64"/>
      <c r="J546" s="34"/>
      <c r="K546" s="48"/>
      <c r="L546" s="48"/>
      <c r="M546" s="48"/>
      <c r="N546" s="34"/>
      <c r="O546" s="51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>
      <c r="A547" s="48"/>
      <c r="B547" s="48"/>
      <c r="C547" s="48"/>
      <c r="D547" s="34"/>
      <c r="E547" s="34"/>
      <c r="F547" s="48"/>
      <c r="G547" s="48"/>
      <c r="H547" s="48"/>
      <c r="I547" s="64"/>
      <c r="J547" s="34"/>
      <c r="K547" s="48"/>
      <c r="L547" s="48"/>
      <c r="M547" s="48"/>
      <c r="N547" s="34"/>
      <c r="O547" s="51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>
      <c r="A548" s="48"/>
      <c r="B548" s="48"/>
      <c r="C548" s="48"/>
      <c r="D548" s="34"/>
      <c r="E548" s="34"/>
      <c r="F548" s="48"/>
      <c r="G548" s="48"/>
      <c r="H548" s="48"/>
      <c r="I548" s="64"/>
      <c r="J548" s="34"/>
      <c r="K548" s="48"/>
      <c r="L548" s="48"/>
      <c r="M548" s="48"/>
      <c r="N548" s="34"/>
      <c r="O548" s="51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>
      <c r="A549" s="48"/>
      <c r="B549" s="48"/>
      <c r="C549" s="48"/>
      <c r="D549" s="34"/>
      <c r="E549" s="34"/>
      <c r="F549" s="48"/>
      <c r="G549" s="48"/>
      <c r="H549" s="48"/>
      <c r="I549" s="64"/>
      <c r="J549" s="34"/>
      <c r="K549" s="48"/>
      <c r="L549" s="48"/>
      <c r="M549" s="48"/>
      <c r="N549" s="34"/>
      <c r="O549" s="51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>
      <c r="A550" s="48"/>
      <c r="B550" s="48"/>
      <c r="C550" s="48"/>
      <c r="D550" s="34"/>
      <c r="E550" s="34"/>
      <c r="F550" s="48"/>
      <c r="G550" s="48"/>
      <c r="H550" s="48"/>
      <c r="I550" s="64"/>
      <c r="J550" s="34"/>
      <c r="K550" s="48"/>
      <c r="L550" s="48"/>
      <c r="M550" s="48"/>
      <c r="N550" s="34"/>
      <c r="O550" s="51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>
      <c r="A551" s="48"/>
      <c r="B551" s="48"/>
      <c r="C551" s="48"/>
      <c r="D551" s="34"/>
      <c r="E551" s="34"/>
      <c r="F551" s="48"/>
      <c r="G551" s="48"/>
      <c r="H551" s="48"/>
      <c r="I551" s="64"/>
      <c r="J551" s="34"/>
      <c r="K551" s="48"/>
      <c r="L551" s="48"/>
      <c r="M551" s="48"/>
      <c r="N551" s="34"/>
      <c r="O551" s="51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>
      <c r="A552" s="48"/>
      <c r="B552" s="48"/>
      <c r="C552" s="48"/>
      <c r="D552" s="34"/>
      <c r="E552" s="34"/>
      <c r="F552" s="48"/>
      <c r="G552" s="48"/>
      <c r="H552" s="48"/>
      <c r="I552" s="64"/>
      <c r="J552" s="34"/>
      <c r="K552" s="48"/>
      <c r="L552" s="48"/>
      <c r="M552" s="48"/>
      <c r="N552" s="34"/>
      <c r="O552" s="51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>
      <c r="A553" s="48"/>
      <c r="B553" s="48"/>
      <c r="C553" s="48"/>
      <c r="D553" s="34"/>
      <c r="E553" s="34"/>
      <c r="F553" s="48"/>
      <c r="G553" s="48"/>
      <c r="H553" s="48"/>
      <c r="I553" s="64"/>
      <c r="J553" s="34"/>
      <c r="K553" s="48"/>
      <c r="L553" s="48"/>
      <c r="M553" s="48"/>
      <c r="N553" s="34"/>
      <c r="O553" s="51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>
      <c r="A554" s="48"/>
      <c r="B554" s="48"/>
      <c r="C554" s="48"/>
      <c r="D554" s="34"/>
      <c r="E554" s="34"/>
      <c r="F554" s="48"/>
      <c r="G554" s="48"/>
      <c r="H554" s="48"/>
      <c r="I554" s="64"/>
      <c r="J554" s="34"/>
      <c r="K554" s="48"/>
      <c r="L554" s="48"/>
      <c r="M554" s="48"/>
      <c r="N554" s="34"/>
      <c r="O554" s="51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>
      <c r="A555" s="48"/>
      <c r="B555" s="48"/>
      <c r="C555" s="48"/>
      <c r="D555" s="34"/>
      <c r="E555" s="34"/>
      <c r="F555" s="48"/>
      <c r="G555" s="48"/>
      <c r="H555" s="48"/>
      <c r="I555" s="64"/>
      <c r="J555" s="34"/>
      <c r="K555" s="48"/>
      <c r="L555" s="48"/>
      <c r="M555" s="48"/>
      <c r="N555" s="34"/>
      <c r="O555" s="51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>
      <c r="A556" s="48"/>
      <c r="B556" s="48"/>
      <c r="C556" s="48"/>
      <c r="D556" s="34"/>
      <c r="E556" s="34"/>
      <c r="F556" s="48"/>
      <c r="G556" s="48"/>
      <c r="H556" s="48"/>
      <c r="I556" s="64"/>
      <c r="J556" s="34"/>
      <c r="K556" s="48"/>
      <c r="L556" s="48"/>
      <c r="M556" s="48"/>
      <c r="N556" s="34"/>
      <c r="O556" s="51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>
      <c r="A557" s="48"/>
      <c r="B557" s="48"/>
      <c r="C557" s="48"/>
      <c r="D557" s="34"/>
      <c r="E557" s="34"/>
      <c r="F557" s="48"/>
      <c r="G557" s="48"/>
      <c r="H557" s="48"/>
      <c r="I557" s="64"/>
      <c r="J557" s="34"/>
      <c r="K557" s="48"/>
      <c r="L557" s="48"/>
      <c r="M557" s="48"/>
      <c r="N557" s="34"/>
      <c r="O557" s="51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>
      <c r="A558" s="48"/>
      <c r="B558" s="48"/>
      <c r="C558" s="48"/>
      <c r="D558" s="34"/>
      <c r="E558" s="34"/>
      <c r="F558" s="48"/>
      <c r="G558" s="48"/>
      <c r="H558" s="48"/>
      <c r="I558" s="64"/>
      <c r="J558" s="34"/>
      <c r="K558" s="48"/>
      <c r="L558" s="48"/>
      <c r="M558" s="48"/>
      <c r="N558" s="34"/>
      <c r="O558" s="51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>
      <c r="A559" s="48"/>
      <c r="B559" s="48"/>
      <c r="C559" s="48"/>
      <c r="D559" s="34"/>
      <c r="E559" s="34"/>
      <c r="F559" s="48"/>
      <c r="G559" s="48"/>
      <c r="H559" s="48"/>
      <c r="I559" s="64"/>
      <c r="J559" s="34"/>
      <c r="K559" s="48"/>
      <c r="L559" s="48"/>
      <c r="M559" s="48"/>
      <c r="N559" s="34"/>
      <c r="O559" s="51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>
      <c r="A560" s="48"/>
      <c r="B560" s="48"/>
      <c r="C560" s="48"/>
      <c r="D560" s="34"/>
      <c r="E560" s="34"/>
      <c r="F560" s="48"/>
      <c r="G560" s="48"/>
      <c r="H560" s="48"/>
      <c r="I560" s="64"/>
      <c r="J560" s="34"/>
      <c r="K560" s="48"/>
      <c r="L560" s="48"/>
      <c r="M560" s="48"/>
      <c r="N560" s="34"/>
      <c r="O560" s="51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>
      <c r="A561" s="48"/>
      <c r="B561" s="48"/>
      <c r="C561" s="48"/>
      <c r="D561" s="34"/>
      <c r="E561" s="34"/>
      <c r="F561" s="48"/>
      <c r="G561" s="48"/>
      <c r="H561" s="48"/>
      <c r="I561" s="64"/>
      <c r="J561" s="34"/>
      <c r="K561" s="48"/>
      <c r="L561" s="48"/>
      <c r="M561" s="48"/>
      <c r="N561" s="34"/>
      <c r="O561" s="51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>
      <c r="A562" s="48"/>
      <c r="B562" s="48"/>
      <c r="C562" s="48"/>
      <c r="D562" s="34"/>
      <c r="E562" s="34"/>
      <c r="F562" s="48"/>
      <c r="G562" s="48"/>
      <c r="H562" s="48"/>
      <c r="I562" s="64"/>
      <c r="J562" s="34"/>
      <c r="K562" s="48"/>
      <c r="L562" s="48"/>
      <c r="M562" s="48"/>
      <c r="N562" s="34"/>
      <c r="O562" s="51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>
      <c r="A563" s="48"/>
      <c r="B563" s="48"/>
      <c r="C563" s="48"/>
      <c r="D563" s="34"/>
      <c r="E563" s="34"/>
      <c r="F563" s="48"/>
      <c r="G563" s="48"/>
      <c r="H563" s="48"/>
      <c r="I563" s="64"/>
      <c r="J563" s="34"/>
      <c r="K563" s="48"/>
      <c r="L563" s="48"/>
      <c r="M563" s="48"/>
      <c r="N563" s="34"/>
      <c r="O563" s="51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>
      <c r="A564" s="48"/>
      <c r="B564" s="48"/>
      <c r="C564" s="48"/>
      <c r="D564" s="34"/>
      <c r="E564" s="34"/>
      <c r="F564" s="48"/>
      <c r="G564" s="48"/>
      <c r="H564" s="48"/>
      <c r="I564" s="64"/>
      <c r="J564" s="34"/>
      <c r="K564" s="48"/>
      <c r="L564" s="48"/>
      <c r="M564" s="48"/>
      <c r="N564" s="34"/>
      <c r="O564" s="51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>
      <c r="A565" s="48"/>
      <c r="B565" s="48"/>
      <c r="C565" s="48"/>
      <c r="D565" s="34"/>
      <c r="E565" s="34"/>
      <c r="F565" s="48"/>
      <c r="G565" s="48"/>
      <c r="H565" s="48"/>
      <c r="I565" s="64"/>
      <c r="J565" s="34"/>
      <c r="K565" s="48"/>
      <c r="L565" s="48"/>
      <c r="M565" s="48"/>
      <c r="N565" s="34"/>
      <c r="O565" s="51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>
      <c r="A566" s="48"/>
      <c r="B566" s="48"/>
      <c r="C566" s="48"/>
      <c r="D566" s="34"/>
      <c r="E566" s="34"/>
      <c r="F566" s="48"/>
      <c r="G566" s="48"/>
      <c r="H566" s="48"/>
      <c r="I566" s="64"/>
      <c r="J566" s="34"/>
      <c r="K566" s="48"/>
      <c r="L566" s="48"/>
      <c r="M566" s="48"/>
      <c r="N566" s="34"/>
      <c r="O566" s="51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>
      <c r="A567" s="48"/>
      <c r="B567" s="48"/>
      <c r="C567" s="48"/>
      <c r="D567" s="34"/>
      <c r="E567" s="34"/>
      <c r="F567" s="48"/>
      <c r="G567" s="48"/>
      <c r="H567" s="48"/>
      <c r="I567" s="64"/>
      <c r="J567" s="34"/>
      <c r="K567" s="48"/>
      <c r="L567" s="48"/>
      <c r="M567" s="48"/>
      <c r="N567" s="34"/>
      <c r="O567" s="51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>
      <c r="A568" s="48"/>
      <c r="B568" s="48"/>
      <c r="C568" s="48"/>
      <c r="D568" s="34"/>
      <c r="E568" s="34"/>
      <c r="F568" s="48"/>
      <c r="G568" s="48"/>
      <c r="H568" s="48"/>
      <c r="I568" s="64"/>
      <c r="J568" s="34"/>
      <c r="K568" s="48"/>
      <c r="L568" s="48"/>
      <c r="M568" s="48"/>
      <c r="N568" s="34"/>
      <c r="O568" s="51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>
      <c r="A569" s="48"/>
      <c r="B569" s="48"/>
      <c r="C569" s="48"/>
      <c r="D569" s="34"/>
      <c r="E569" s="34"/>
      <c r="F569" s="48"/>
      <c r="G569" s="48"/>
      <c r="H569" s="48"/>
      <c r="I569" s="64"/>
      <c r="J569" s="34"/>
      <c r="K569" s="48"/>
      <c r="L569" s="48"/>
      <c r="M569" s="48"/>
      <c r="N569" s="34"/>
      <c r="O569" s="51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>
      <c r="A570" s="48"/>
      <c r="B570" s="48"/>
      <c r="C570" s="48"/>
      <c r="D570" s="34"/>
      <c r="E570" s="34"/>
      <c r="F570" s="48"/>
      <c r="G570" s="48"/>
      <c r="H570" s="48"/>
      <c r="I570" s="64"/>
      <c r="J570" s="34"/>
      <c r="K570" s="48"/>
      <c r="L570" s="48"/>
      <c r="M570" s="48"/>
      <c r="N570" s="34"/>
      <c r="O570" s="51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>
      <c r="A571" s="48"/>
      <c r="B571" s="48"/>
      <c r="C571" s="48"/>
      <c r="D571" s="34"/>
      <c r="E571" s="34"/>
      <c r="F571" s="48"/>
      <c r="G571" s="48"/>
      <c r="H571" s="48"/>
      <c r="I571" s="64"/>
      <c r="J571" s="34"/>
      <c r="K571" s="48"/>
      <c r="L571" s="48"/>
      <c r="M571" s="48"/>
      <c r="N571" s="34"/>
      <c r="O571" s="51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>
      <c r="A572" s="48"/>
      <c r="B572" s="48"/>
      <c r="C572" s="48"/>
      <c r="D572" s="34"/>
      <c r="E572" s="34"/>
      <c r="F572" s="48"/>
      <c r="G572" s="48"/>
      <c r="H572" s="48"/>
      <c r="I572" s="64"/>
      <c r="J572" s="34"/>
      <c r="K572" s="48"/>
      <c r="L572" s="48"/>
      <c r="M572" s="48"/>
      <c r="N572" s="34"/>
      <c r="O572" s="51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>
      <c r="A573" s="48"/>
      <c r="B573" s="48"/>
      <c r="C573" s="48"/>
      <c r="D573" s="34"/>
      <c r="E573" s="34"/>
      <c r="F573" s="48"/>
      <c r="G573" s="48"/>
      <c r="H573" s="48"/>
      <c r="I573" s="64"/>
      <c r="J573" s="34"/>
      <c r="K573" s="48"/>
      <c r="L573" s="48"/>
      <c r="M573" s="48"/>
      <c r="N573" s="34"/>
      <c r="O573" s="51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>
      <c r="A574" s="48"/>
      <c r="B574" s="48"/>
      <c r="C574" s="48"/>
      <c r="D574" s="34"/>
      <c r="E574" s="34"/>
      <c r="F574" s="48"/>
      <c r="G574" s="48"/>
      <c r="H574" s="48"/>
      <c r="I574" s="64"/>
      <c r="J574" s="34"/>
      <c r="K574" s="48"/>
      <c r="L574" s="48"/>
      <c r="M574" s="48"/>
      <c r="N574" s="34"/>
      <c r="O574" s="51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>
      <c r="A575" s="48"/>
      <c r="B575" s="48"/>
      <c r="C575" s="48"/>
      <c r="D575" s="34"/>
      <c r="E575" s="34"/>
      <c r="F575" s="48"/>
      <c r="G575" s="48"/>
      <c r="H575" s="48"/>
      <c r="I575" s="64"/>
      <c r="J575" s="34"/>
      <c r="K575" s="48"/>
      <c r="L575" s="48"/>
      <c r="M575" s="48"/>
      <c r="N575" s="34"/>
      <c r="O575" s="51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>
      <c r="A576" s="48"/>
      <c r="B576" s="48"/>
      <c r="C576" s="48"/>
      <c r="D576" s="34"/>
      <c r="E576" s="34"/>
      <c r="F576" s="48"/>
      <c r="G576" s="48"/>
      <c r="H576" s="48"/>
      <c r="I576" s="64"/>
      <c r="J576" s="34"/>
      <c r="K576" s="48"/>
      <c r="L576" s="48"/>
      <c r="M576" s="48"/>
      <c r="N576" s="34"/>
      <c r="O576" s="51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>
      <c r="A577" s="48"/>
      <c r="B577" s="48"/>
      <c r="C577" s="48"/>
      <c r="D577" s="34"/>
      <c r="E577" s="34"/>
      <c r="F577" s="48"/>
      <c r="G577" s="48"/>
      <c r="H577" s="48"/>
      <c r="I577" s="64"/>
      <c r="J577" s="34"/>
      <c r="K577" s="48"/>
      <c r="L577" s="48"/>
      <c r="M577" s="48"/>
      <c r="N577" s="34"/>
      <c r="O577" s="51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>
      <c r="A578" s="48"/>
      <c r="B578" s="48"/>
      <c r="C578" s="48"/>
      <c r="D578" s="34"/>
      <c r="E578" s="34"/>
      <c r="F578" s="48"/>
      <c r="G578" s="48"/>
      <c r="H578" s="48"/>
      <c r="I578" s="64"/>
      <c r="J578" s="34"/>
      <c r="K578" s="48"/>
      <c r="L578" s="48"/>
      <c r="M578" s="48"/>
      <c r="N578" s="34"/>
      <c r="O578" s="51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>
      <c r="A579" s="48"/>
      <c r="B579" s="48"/>
      <c r="C579" s="48"/>
      <c r="D579" s="34"/>
      <c r="E579" s="34"/>
      <c r="F579" s="48"/>
      <c r="G579" s="48"/>
      <c r="H579" s="48"/>
      <c r="I579" s="64"/>
      <c r="J579" s="34"/>
      <c r="K579" s="48"/>
      <c r="L579" s="48"/>
      <c r="M579" s="48"/>
      <c r="N579" s="34"/>
      <c r="O579" s="51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>
      <c r="A580" s="48"/>
      <c r="B580" s="48"/>
      <c r="C580" s="48"/>
      <c r="D580" s="34"/>
      <c r="E580" s="34"/>
      <c r="F580" s="48"/>
      <c r="G580" s="48"/>
      <c r="H580" s="48"/>
      <c r="I580" s="64"/>
      <c r="J580" s="34"/>
      <c r="K580" s="48"/>
      <c r="L580" s="48"/>
      <c r="M580" s="48"/>
      <c r="N580" s="34"/>
      <c r="O580" s="51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>
      <c r="A581" s="48"/>
      <c r="B581" s="48"/>
      <c r="C581" s="48"/>
      <c r="D581" s="34"/>
      <c r="E581" s="34"/>
      <c r="F581" s="48"/>
      <c r="G581" s="48"/>
      <c r="H581" s="48"/>
      <c r="I581" s="64"/>
      <c r="J581" s="34"/>
      <c r="K581" s="48"/>
      <c r="L581" s="48"/>
      <c r="M581" s="48"/>
      <c r="N581" s="34"/>
      <c r="O581" s="51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>
      <c r="A582" s="48"/>
      <c r="B582" s="48"/>
      <c r="C582" s="48"/>
      <c r="D582" s="34"/>
      <c r="E582" s="34"/>
      <c r="F582" s="48"/>
      <c r="G582" s="48"/>
      <c r="H582" s="48"/>
      <c r="I582" s="64"/>
      <c r="J582" s="34"/>
      <c r="K582" s="48"/>
      <c r="L582" s="48"/>
      <c r="M582" s="48"/>
      <c r="N582" s="34"/>
      <c r="O582" s="51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>
      <c r="A583" s="48"/>
      <c r="B583" s="48"/>
      <c r="C583" s="48"/>
      <c r="D583" s="34"/>
      <c r="E583" s="34"/>
      <c r="F583" s="48"/>
      <c r="G583" s="48"/>
      <c r="H583" s="48"/>
      <c r="I583" s="64"/>
      <c r="J583" s="34"/>
      <c r="K583" s="48"/>
      <c r="L583" s="48"/>
      <c r="M583" s="48"/>
      <c r="N583" s="34"/>
      <c r="O583" s="51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>
      <c r="A584" s="48"/>
      <c r="B584" s="48"/>
      <c r="C584" s="48"/>
      <c r="D584" s="34"/>
      <c r="E584" s="34"/>
      <c r="F584" s="48"/>
      <c r="G584" s="48"/>
      <c r="H584" s="48"/>
      <c r="I584" s="64"/>
      <c r="J584" s="34"/>
      <c r="K584" s="48"/>
      <c r="L584" s="48"/>
      <c r="M584" s="48"/>
      <c r="N584" s="34"/>
      <c r="O584" s="51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>
      <c r="A585" s="48"/>
      <c r="B585" s="48"/>
      <c r="C585" s="48"/>
      <c r="D585" s="34"/>
      <c r="E585" s="34"/>
      <c r="F585" s="48"/>
      <c r="G585" s="48"/>
      <c r="H585" s="48"/>
      <c r="I585" s="64"/>
      <c r="J585" s="34"/>
      <c r="K585" s="48"/>
      <c r="L585" s="48"/>
      <c r="M585" s="48"/>
      <c r="N585" s="34"/>
      <c r="O585" s="51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>
      <c r="A586" s="48"/>
      <c r="B586" s="48"/>
      <c r="C586" s="48"/>
      <c r="D586" s="34"/>
      <c r="E586" s="34"/>
      <c r="F586" s="48"/>
      <c r="G586" s="48"/>
      <c r="H586" s="48"/>
      <c r="I586" s="64"/>
      <c r="J586" s="34"/>
      <c r="K586" s="48"/>
      <c r="L586" s="48"/>
      <c r="M586" s="48"/>
      <c r="N586" s="34"/>
      <c r="O586" s="51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>
      <c r="A587" s="48"/>
      <c r="B587" s="48"/>
      <c r="C587" s="48"/>
      <c r="D587" s="34"/>
      <c r="E587" s="34"/>
      <c r="F587" s="48"/>
      <c r="G587" s="48"/>
      <c r="H587" s="48"/>
      <c r="I587" s="64"/>
      <c r="J587" s="34"/>
      <c r="K587" s="48"/>
      <c r="L587" s="48"/>
      <c r="M587" s="48"/>
      <c r="N587" s="34"/>
      <c r="O587" s="51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>
      <c r="A588" s="48"/>
      <c r="B588" s="48"/>
      <c r="C588" s="48"/>
      <c r="D588" s="34"/>
      <c r="E588" s="34"/>
      <c r="F588" s="48"/>
      <c r="G588" s="48"/>
      <c r="H588" s="48"/>
      <c r="I588" s="64"/>
      <c r="J588" s="34"/>
      <c r="K588" s="48"/>
      <c r="L588" s="48"/>
      <c r="M588" s="48"/>
      <c r="N588" s="34"/>
      <c r="O588" s="51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>
      <c r="A589" s="48"/>
      <c r="B589" s="48"/>
      <c r="C589" s="48"/>
      <c r="D589" s="34"/>
      <c r="E589" s="34"/>
      <c r="F589" s="48"/>
      <c r="G589" s="48"/>
      <c r="H589" s="48"/>
      <c r="I589" s="64"/>
      <c r="J589" s="34"/>
      <c r="K589" s="48"/>
      <c r="L589" s="48"/>
      <c r="M589" s="48"/>
      <c r="N589" s="34"/>
      <c r="O589" s="51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>
      <c r="A590" s="48"/>
      <c r="B590" s="48"/>
      <c r="C590" s="48"/>
      <c r="D590" s="34"/>
      <c r="E590" s="34"/>
      <c r="F590" s="48"/>
      <c r="G590" s="48"/>
      <c r="H590" s="48"/>
      <c r="I590" s="64"/>
      <c r="J590" s="34"/>
      <c r="K590" s="48"/>
      <c r="L590" s="48"/>
      <c r="M590" s="48"/>
      <c r="N590" s="34"/>
      <c r="O590" s="51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>
      <c r="A591" s="48"/>
      <c r="B591" s="48"/>
      <c r="C591" s="48"/>
      <c r="D591" s="34"/>
      <c r="E591" s="34"/>
      <c r="F591" s="48"/>
      <c r="G591" s="48"/>
      <c r="H591" s="48"/>
      <c r="I591" s="64"/>
      <c r="J591" s="34"/>
      <c r="K591" s="48"/>
      <c r="L591" s="48"/>
      <c r="M591" s="48"/>
      <c r="N591" s="34"/>
      <c r="O591" s="51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>
      <c r="A592" s="48"/>
      <c r="B592" s="48"/>
      <c r="C592" s="48"/>
      <c r="D592" s="34"/>
      <c r="E592" s="34"/>
      <c r="F592" s="48"/>
      <c r="G592" s="48"/>
      <c r="H592" s="48"/>
      <c r="I592" s="64"/>
      <c r="J592" s="34"/>
      <c r="K592" s="48"/>
      <c r="L592" s="48"/>
      <c r="M592" s="48"/>
      <c r="N592" s="34"/>
      <c r="O592" s="51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>
      <c r="A593" s="48"/>
      <c r="B593" s="48"/>
      <c r="C593" s="48"/>
      <c r="D593" s="34"/>
      <c r="E593" s="34"/>
      <c r="F593" s="48"/>
      <c r="G593" s="48"/>
      <c r="H593" s="48"/>
      <c r="I593" s="64"/>
      <c r="J593" s="34"/>
      <c r="K593" s="48"/>
      <c r="L593" s="48"/>
      <c r="M593" s="48"/>
      <c r="N593" s="34"/>
      <c r="O593" s="51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>
      <c r="A594" s="48"/>
      <c r="B594" s="48"/>
      <c r="C594" s="48"/>
      <c r="D594" s="34"/>
      <c r="E594" s="34"/>
      <c r="F594" s="48"/>
      <c r="G594" s="48"/>
      <c r="H594" s="48"/>
      <c r="I594" s="64"/>
      <c r="J594" s="34"/>
      <c r="K594" s="48"/>
      <c r="L594" s="48"/>
      <c r="M594" s="48"/>
      <c r="N594" s="34"/>
      <c r="O594" s="51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>
      <c r="A595" s="48"/>
      <c r="B595" s="48"/>
      <c r="C595" s="48"/>
      <c r="D595" s="34"/>
      <c r="E595" s="34"/>
      <c r="F595" s="48"/>
      <c r="G595" s="48"/>
      <c r="H595" s="48"/>
      <c r="I595" s="64"/>
      <c r="J595" s="34"/>
      <c r="K595" s="48"/>
      <c r="L595" s="48"/>
      <c r="M595" s="48"/>
      <c r="N595" s="34"/>
      <c r="O595" s="51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>
      <c r="A596" s="48"/>
      <c r="B596" s="48"/>
      <c r="C596" s="48"/>
      <c r="D596" s="34"/>
      <c r="E596" s="34"/>
      <c r="F596" s="48"/>
      <c r="G596" s="48"/>
      <c r="H596" s="48"/>
      <c r="I596" s="64"/>
      <c r="J596" s="34"/>
      <c r="K596" s="48"/>
      <c r="L596" s="48"/>
      <c r="M596" s="48"/>
      <c r="N596" s="34"/>
      <c r="O596" s="51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>
      <c r="A597" s="48"/>
      <c r="B597" s="48"/>
      <c r="C597" s="48"/>
      <c r="D597" s="34"/>
      <c r="E597" s="34"/>
      <c r="F597" s="48"/>
      <c r="G597" s="48"/>
      <c r="H597" s="48"/>
      <c r="I597" s="64"/>
      <c r="J597" s="34"/>
      <c r="K597" s="48"/>
      <c r="L597" s="48"/>
      <c r="M597" s="48"/>
      <c r="N597" s="34"/>
      <c r="O597" s="51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>
      <c r="A598" s="48"/>
      <c r="B598" s="48"/>
      <c r="C598" s="48"/>
      <c r="D598" s="34"/>
      <c r="E598" s="34"/>
      <c r="F598" s="48"/>
      <c r="G598" s="48"/>
      <c r="H598" s="48"/>
      <c r="I598" s="64"/>
      <c r="J598" s="34"/>
      <c r="K598" s="48"/>
      <c r="L598" s="48"/>
      <c r="M598" s="48"/>
      <c r="N598" s="34"/>
      <c r="O598" s="51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>
      <c r="A599" s="48"/>
      <c r="B599" s="48"/>
      <c r="C599" s="48"/>
      <c r="D599" s="34"/>
      <c r="E599" s="34"/>
      <c r="F599" s="48"/>
      <c r="G599" s="48"/>
      <c r="H599" s="48"/>
      <c r="I599" s="64"/>
      <c r="J599" s="34"/>
      <c r="K599" s="48"/>
      <c r="L599" s="48"/>
      <c r="M599" s="48"/>
      <c r="N599" s="34"/>
      <c r="O599" s="51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>
      <c r="A600" s="48"/>
      <c r="B600" s="48"/>
      <c r="C600" s="48"/>
      <c r="D600" s="34"/>
      <c r="E600" s="34"/>
      <c r="F600" s="48"/>
      <c r="G600" s="48"/>
      <c r="H600" s="48"/>
      <c r="I600" s="64"/>
      <c r="J600" s="34"/>
      <c r="K600" s="48"/>
      <c r="L600" s="48"/>
      <c r="M600" s="48"/>
      <c r="N600" s="34"/>
      <c r="O600" s="51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>
      <c r="A601" s="48"/>
      <c r="B601" s="48"/>
      <c r="C601" s="48"/>
      <c r="D601" s="34"/>
      <c r="E601" s="34"/>
      <c r="F601" s="48"/>
      <c r="G601" s="48"/>
      <c r="H601" s="48"/>
      <c r="I601" s="64"/>
      <c r="J601" s="34"/>
      <c r="K601" s="48"/>
      <c r="L601" s="48"/>
      <c r="M601" s="48"/>
      <c r="N601" s="34"/>
      <c r="O601" s="51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>
      <c r="A602" s="48"/>
      <c r="B602" s="48"/>
      <c r="C602" s="48"/>
      <c r="D602" s="34"/>
      <c r="E602" s="34"/>
      <c r="F602" s="48"/>
      <c r="G602" s="48"/>
      <c r="H602" s="48"/>
      <c r="I602" s="64"/>
      <c r="J602" s="34"/>
      <c r="K602" s="48"/>
      <c r="L602" s="48"/>
      <c r="M602" s="48"/>
      <c r="N602" s="34"/>
      <c r="O602" s="51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>
      <c r="A603" s="48"/>
      <c r="B603" s="48"/>
      <c r="C603" s="48"/>
      <c r="D603" s="34"/>
      <c r="E603" s="34"/>
      <c r="F603" s="48"/>
      <c r="G603" s="48"/>
      <c r="H603" s="48"/>
      <c r="I603" s="64"/>
      <c r="J603" s="34"/>
      <c r="K603" s="48"/>
      <c r="L603" s="48"/>
      <c r="M603" s="48"/>
      <c r="N603" s="34"/>
      <c r="O603" s="51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>
      <c r="A604" s="48"/>
      <c r="B604" s="48"/>
      <c r="C604" s="48"/>
      <c r="D604" s="34"/>
      <c r="E604" s="34"/>
      <c r="F604" s="48"/>
      <c r="G604" s="48"/>
      <c r="H604" s="48"/>
      <c r="I604" s="64"/>
      <c r="J604" s="34"/>
      <c r="K604" s="48"/>
      <c r="L604" s="48"/>
      <c r="M604" s="48"/>
      <c r="N604" s="34"/>
      <c r="O604" s="51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>
      <c r="A605" s="48"/>
      <c r="B605" s="48"/>
      <c r="C605" s="48"/>
      <c r="D605" s="34"/>
      <c r="E605" s="34"/>
      <c r="F605" s="48"/>
      <c r="G605" s="48"/>
      <c r="H605" s="48"/>
      <c r="I605" s="64"/>
      <c r="J605" s="34"/>
      <c r="K605" s="48"/>
      <c r="L605" s="48"/>
      <c r="M605" s="48"/>
      <c r="N605" s="34"/>
      <c r="O605" s="51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>
      <c r="A606" s="48"/>
      <c r="B606" s="48"/>
      <c r="C606" s="48"/>
      <c r="D606" s="34"/>
      <c r="E606" s="34"/>
      <c r="F606" s="48"/>
      <c r="G606" s="48"/>
      <c r="H606" s="48"/>
      <c r="I606" s="64"/>
      <c r="J606" s="34"/>
      <c r="K606" s="48"/>
      <c r="L606" s="48"/>
      <c r="M606" s="48"/>
      <c r="N606" s="34"/>
      <c r="O606" s="51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>
      <c r="A607" s="48"/>
      <c r="B607" s="48"/>
      <c r="C607" s="48"/>
      <c r="D607" s="34"/>
      <c r="E607" s="34"/>
      <c r="F607" s="48"/>
      <c r="G607" s="48"/>
      <c r="H607" s="48"/>
      <c r="I607" s="64"/>
      <c r="J607" s="34"/>
      <c r="K607" s="48"/>
      <c r="L607" s="48"/>
      <c r="M607" s="48"/>
      <c r="N607" s="34"/>
      <c r="O607" s="51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>
      <c r="A608" s="48"/>
      <c r="B608" s="48"/>
      <c r="C608" s="48"/>
      <c r="D608" s="34"/>
      <c r="E608" s="34"/>
      <c r="F608" s="48"/>
      <c r="G608" s="48"/>
      <c r="H608" s="48"/>
      <c r="I608" s="64"/>
      <c r="J608" s="34"/>
      <c r="K608" s="48"/>
      <c r="L608" s="48"/>
      <c r="M608" s="48"/>
      <c r="N608" s="34"/>
      <c r="O608" s="51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>
      <c r="A609" s="48"/>
      <c r="B609" s="48"/>
      <c r="C609" s="48"/>
      <c r="D609" s="34"/>
      <c r="E609" s="34"/>
      <c r="F609" s="48"/>
      <c r="G609" s="48"/>
      <c r="H609" s="48"/>
      <c r="I609" s="64"/>
      <c r="J609" s="34"/>
      <c r="K609" s="48"/>
      <c r="L609" s="48"/>
      <c r="M609" s="48"/>
      <c r="N609" s="34"/>
      <c r="O609" s="51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>
      <c r="A610" s="48"/>
      <c r="B610" s="48"/>
      <c r="C610" s="48"/>
      <c r="D610" s="34"/>
      <c r="E610" s="34"/>
      <c r="F610" s="48"/>
      <c r="G610" s="48"/>
      <c r="H610" s="48"/>
      <c r="I610" s="64"/>
      <c r="J610" s="34"/>
      <c r="K610" s="48"/>
      <c r="L610" s="48"/>
      <c r="M610" s="48"/>
      <c r="N610" s="34"/>
      <c r="O610" s="51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>
      <c r="A611" s="48"/>
      <c r="B611" s="48"/>
      <c r="C611" s="48"/>
      <c r="D611" s="34"/>
      <c r="E611" s="34"/>
      <c r="F611" s="48"/>
      <c r="G611" s="48"/>
      <c r="H611" s="48"/>
      <c r="I611" s="64"/>
      <c r="J611" s="34"/>
      <c r="K611" s="48"/>
      <c r="L611" s="48"/>
      <c r="M611" s="48"/>
      <c r="N611" s="34"/>
      <c r="O611" s="51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>
      <c r="A612" s="48"/>
      <c r="B612" s="48"/>
      <c r="C612" s="48"/>
      <c r="D612" s="34"/>
      <c r="E612" s="34"/>
      <c r="F612" s="48"/>
      <c r="G612" s="48"/>
      <c r="H612" s="48"/>
      <c r="I612" s="64"/>
      <c r="J612" s="34"/>
      <c r="K612" s="48"/>
      <c r="L612" s="48"/>
      <c r="M612" s="48"/>
      <c r="N612" s="34"/>
      <c r="O612" s="51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>
      <c r="A613" s="48"/>
      <c r="B613" s="48"/>
      <c r="C613" s="48"/>
      <c r="D613" s="34"/>
      <c r="E613" s="34"/>
      <c r="F613" s="48"/>
      <c r="G613" s="48"/>
      <c r="H613" s="48"/>
      <c r="I613" s="64"/>
      <c r="J613" s="34"/>
      <c r="K613" s="48"/>
      <c r="L613" s="48"/>
      <c r="M613" s="48"/>
      <c r="N613" s="34"/>
      <c r="O613" s="51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>
      <c r="A614" s="48"/>
      <c r="B614" s="48"/>
      <c r="C614" s="48"/>
      <c r="D614" s="34"/>
      <c r="E614" s="34"/>
      <c r="F614" s="48"/>
      <c r="G614" s="48"/>
      <c r="H614" s="48"/>
      <c r="I614" s="64"/>
      <c r="J614" s="34"/>
      <c r="K614" s="48"/>
      <c r="L614" s="48"/>
      <c r="M614" s="48"/>
      <c r="N614" s="34"/>
      <c r="O614" s="51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>
      <c r="A615" s="48"/>
      <c r="B615" s="48"/>
      <c r="C615" s="48"/>
      <c r="D615" s="34"/>
      <c r="E615" s="34"/>
      <c r="F615" s="48"/>
      <c r="G615" s="48"/>
      <c r="H615" s="48"/>
      <c r="I615" s="64"/>
      <c r="J615" s="34"/>
      <c r="K615" s="48"/>
      <c r="L615" s="48"/>
      <c r="M615" s="48"/>
      <c r="N615" s="34"/>
      <c r="O615" s="51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>
      <c r="A616" s="48"/>
      <c r="B616" s="48"/>
      <c r="C616" s="48"/>
      <c r="D616" s="34"/>
      <c r="E616" s="34"/>
      <c r="F616" s="48"/>
      <c r="G616" s="48"/>
      <c r="H616" s="48"/>
      <c r="I616" s="64"/>
      <c r="J616" s="34"/>
      <c r="K616" s="48"/>
      <c r="L616" s="48"/>
      <c r="M616" s="48"/>
      <c r="N616" s="34"/>
      <c r="O616" s="51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>
      <c r="A617" s="48"/>
      <c r="B617" s="48"/>
      <c r="C617" s="48"/>
      <c r="D617" s="34"/>
      <c r="E617" s="34"/>
      <c r="F617" s="48"/>
      <c r="G617" s="48"/>
      <c r="H617" s="48"/>
      <c r="I617" s="64"/>
      <c r="J617" s="34"/>
      <c r="K617" s="48"/>
      <c r="L617" s="48"/>
      <c r="M617" s="48"/>
      <c r="N617" s="34"/>
      <c r="O617" s="51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>
      <c r="A618" s="48"/>
      <c r="B618" s="48"/>
      <c r="C618" s="48"/>
      <c r="D618" s="34"/>
      <c r="E618" s="34"/>
      <c r="F618" s="48"/>
      <c r="G618" s="48"/>
      <c r="H618" s="48"/>
      <c r="I618" s="64"/>
      <c r="J618" s="34"/>
      <c r="K618" s="48"/>
      <c r="L618" s="48"/>
      <c r="M618" s="48"/>
      <c r="N618" s="34"/>
      <c r="O618" s="51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>
      <c r="A619" s="48"/>
      <c r="B619" s="48"/>
      <c r="C619" s="48"/>
      <c r="D619" s="34"/>
      <c r="E619" s="34"/>
      <c r="F619" s="48"/>
      <c r="G619" s="48"/>
      <c r="H619" s="48"/>
      <c r="I619" s="64"/>
      <c r="J619" s="34"/>
      <c r="K619" s="48"/>
      <c r="L619" s="48"/>
      <c r="M619" s="48"/>
      <c r="N619" s="34"/>
      <c r="O619" s="51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>
      <c r="A620" s="48"/>
      <c r="B620" s="48"/>
      <c r="C620" s="48"/>
      <c r="D620" s="34"/>
      <c r="E620" s="34"/>
      <c r="F620" s="48"/>
      <c r="G620" s="48"/>
      <c r="H620" s="48"/>
      <c r="I620" s="64"/>
      <c r="J620" s="34"/>
      <c r="K620" s="48"/>
      <c r="L620" s="48"/>
      <c r="M620" s="48"/>
      <c r="N620" s="34"/>
      <c r="O620" s="51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>
      <c r="A621" s="48"/>
      <c r="B621" s="48"/>
      <c r="C621" s="48"/>
      <c r="D621" s="34"/>
      <c r="E621" s="34"/>
      <c r="F621" s="48"/>
      <c r="G621" s="48"/>
      <c r="H621" s="48"/>
      <c r="I621" s="64"/>
      <c r="J621" s="34"/>
      <c r="K621" s="48"/>
      <c r="L621" s="48"/>
      <c r="M621" s="48"/>
      <c r="N621" s="34"/>
      <c r="O621" s="51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>
      <c r="A622" s="48"/>
      <c r="B622" s="48"/>
      <c r="C622" s="48"/>
      <c r="D622" s="34"/>
      <c r="E622" s="34"/>
      <c r="F622" s="48"/>
      <c r="G622" s="48"/>
      <c r="H622" s="48"/>
      <c r="I622" s="64"/>
      <c r="J622" s="34"/>
      <c r="K622" s="48"/>
      <c r="L622" s="48"/>
      <c r="M622" s="48"/>
      <c r="N622" s="34"/>
      <c r="O622" s="51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>
      <c r="A623" s="48"/>
      <c r="B623" s="48"/>
      <c r="C623" s="48"/>
      <c r="D623" s="34"/>
      <c r="E623" s="34"/>
      <c r="F623" s="48"/>
      <c r="G623" s="48"/>
      <c r="H623" s="48"/>
      <c r="I623" s="64"/>
      <c r="J623" s="34"/>
      <c r="K623" s="48"/>
      <c r="L623" s="48"/>
      <c r="M623" s="48"/>
      <c r="N623" s="34"/>
      <c r="O623" s="51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>
      <c r="A624" s="48"/>
      <c r="B624" s="48"/>
      <c r="C624" s="48"/>
      <c r="D624" s="34"/>
      <c r="E624" s="34"/>
      <c r="F624" s="48"/>
      <c r="G624" s="48"/>
      <c r="H624" s="48"/>
      <c r="I624" s="64"/>
      <c r="J624" s="34"/>
      <c r="K624" s="48"/>
      <c r="L624" s="48"/>
      <c r="M624" s="48"/>
      <c r="N624" s="34"/>
      <c r="O624" s="51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>
      <c r="A625" s="48"/>
      <c r="B625" s="48"/>
      <c r="C625" s="48"/>
      <c r="D625" s="34"/>
      <c r="E625" s="34"/>
      <c r="F625" s="48"/>
      <c r="G625" s="48"/>
      <c r="H625" s="48"/>
      <c r="I625" s="64"/>
      <c r="J625" s="34"/>
      <c r="K625" s="48"/>
      <c r="L625" s="48"/>
      <c r="M625" s="48"/>
      <c r="N625" s="34"/>
      <c r="O625" s="51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>
      <c r="A626" s="48"/>
      <c r="B626" s="48"/>
      <c r="C626" s="48"/>
      <c r="D626" s="34"/>
      <c r="E626" s="34"/>
      <c r="F626" s="48"/>
      <c r="G626" s="48"/>
      <c r="H626" s="48"/>
      <c r="I626" s="64"/>
      <c r="J626" s="34"/>
      <c r="K626" s="48"/>
      <c r="L626" s="48"/>
      <c r="M626" s="48"/>
      <c r="N626" s="34"/>
      <c r="O626" s="51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>
      <c r="A627" s="48"/>
      <c r="B627" s="48"/>
      <c r="C627" s="48"/>
      <c r="D627" s="34"/>
      <c r="E627" s="34"/>
      <c r="F627" s="48"/>
      <c r="G627" s="48"/>
      <c r="H627" s="48"/>
      <c r="I627" s="64"/>
      <c r="J627" s="34"/>
      <c r="K627" s="48"/>
      <c r="L627" s="48"/>
      <c r="M627" s="48"/>
      <c r="N627" s="34"/>
      <c r="O627" s="51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>
      <c r="A628" s="48"/>
      <c r="B628" s="48"/>
      <c r="C628" s="48"/>
      <c r="D628" s="34"/>
      <c r="E628" s="34"/>
      <c r="F628" s="48"/>
      <c r="G628" s="48"/>
      <c r="H628" s="48"/>
      <c r="I628" s="64"/>
      <c r="J628" s="34"/>
      <c r="K628" s="48"/>
      <c r="L628" s="48"/>
      <c r="M628" s="48"/>
      <c r="N628" s="34"/>
      <c r="O628" s="51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>
      <c r="A629" s="48"/>
      <c r="B629" s="48"/>
      <c r="C629" s="48"/>
      <c r="D629" s="34"/>
      <c r="E629" s="34"/>
      <c r="F629" s="48"/>
      <c r="G629" s="48"/>
      <c r="H629" s="48"/>
      <c r="I629" s="64"/>
      <c r="J629" s="34"/>
      <c r="K629" s="48"/>
      <c r="L629" s="48"/>
      <c r="M629" s="48"/>
      <c r="N629" s="34"/>
      <c r="O629" s="51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>
      <c r="A630" s="48"/>
      <c r="B630" s="48"/>
      <c r="C630" s="48"/>
      <c r="D630" s="34"/>
      <c r="E630" s="34"/>
      <c r="F630" s="48"/>
      <c r="G630" s="48"/>
      <c r="H630" s="48"/>
      <c r="I630" s="64"/>
      <c r="J630" s="34"/>
      <c r="K630" s="48"/>
      <c r="L630" s="48"/>
      <c r="M630" s="48"/>
      <c r="N630" s="34"/>
      <c r="O630" s="51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>
      <c r="A631" s="48"/>
      <c r="B631" s="48"/>
      <c r="C631" s="48"/>
      <c r="D631" s="34"/>
      <c r="E631" s="34"/>
      <c r="F631" s="48"/>
      <c r="G631" s="48"/>
      <c r="H631" s="48"/>
      <c r="I631" s="64"/>
      <c r="J631" s="34"/>
      <c r="K631" s="48"/>
      <c r="L631" s="48"/>
      <c r="M631" s="48"/>
      <c r="N631" s="34"/>
      <c r="O631" s="51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>
      <c r="A632" s="48"/>
      <c r="B632" s="48"/>
      <c r="C632" s="48"/>
      <c r="D632" s="34"/>
      <c r="E632" s="34"/>
      <c r="F632" s="48"/>
      <c r="G632" s="48"/>
      <c r="H632" s="48"/>
      <c r="I632" s="64"/>
      <c r="J632" s="34"/>
      <c r="K632" s="48"/>
      <c r="L632" s="48"/>
      <c r="M632" s="48"/>
      <c r="N632" s="34"/>
      <c r="O632" s="51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>
      <c r="A633" s="48"/>
      <c r="B633" s="48"/>
      <c r="C633" s="48"/>
      <c r="D633" s="34"/>
      <c r="E633" s="34"/>
      <c r="F633" s="48"/>
      <c r="G633" s="48"/>
      <c r="H633" s="48"/>
      <c r="I633" s="64"/>
      <c r="J633" s="34"/>
      <c r="K633" s="48"/>
      <c r="L633" s="48"/>
      <c r="M633" s="48"/>
      <c r="N633" s="34"/>
      <c r="O633" s="51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>
      <c r="A634" s="48"/>
      <c r="B634" s="48"/>
      <c r="C634" s="48"/>
      <c r="D634" s="34"/>
      <c r="E634" s="34"/>
      <c r="F634" s="48"/>
      <c r="G634" s="48"/>
      <c r="H634" s="48"/>
      <c r="I634" s="64"/>
      <c r="J634" s="34"/>
      <c r="K634" s="48"/>
      <c r="L634" s="48"/>
      <c r="M634" s="48"/>
      <c r="N634" s="34"/>
      <c r="O634" s="51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>
      <c r="A635" s="48"/>
      <c r="B635" s="48"/>
      <c r="C635" s="48"/>
      <c r="D635" s="34"/>
      <c r="E635" s="34"/>
      <c r="F635" s="48"/>
      <c r="G635" s="48"/>
      <c r="H635" s="48"/>
      <c r="I635" s="64"/>
      <c r="J635" s="34"/>
      <c r="K635" s="48"/>
      <c r="L635" s="48"/>
      <c r="M635" s="48"/>
      <c r="N635" s="34"/>
      <c r="O635" s="51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>
      <c r="A636" s="48"/>
      <c r="B636" s="48"/>
      <c r="C636" s="48"/>
      <c r="D636" s="34"/>
      <c r="E636" s="34"/>
      <c r="F636" s="48"/>
      <c r="G636" s="48"/>
      <c r="H636" s="48"/>
      <c r="I636" s="64"/>
      <c r="J636" s="34"/>
      <c r="K636" s="48"/>
      <c r="L636" s="48"/>
      <c r="M636" s="48"/>
      <c r="N636" s="34"/>
      <c r="O636" s="51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>
      <c r="A637" s="48"/>
      <c r="B637" s="48"/>
      <c r="C637" s="48"/>
      <c r="D637" s="34"/>
      <c r="E637" s="34"/>
      <c r="F637" s="48"/>
      <c r="G637" s="48"/>
      <c r="H637" s="48"/>
      <c r="I637" s="64"/>
      <c r="J637" s="34"/>
      <c r="K637" s="48"/>
      <c r="L637" s="48"/>
      <c r="M637" s="48"/>
      <c r="N637" s="34"/>
      <c r="O637" s="51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>
      <c r="A638" s="48"/>
      <c r="B638" s="48"/>
      <c r="C638" s="48"/>
      <c r="D638" s="34"/>
      <c r="E638" s="34"/>
      <c r="F638" s="48"/>
      <c r="G638" s="48"/>
      <c r="H638" s="48"/>
      <c r="I638" s="64"/>
      <c r="J638" s="34"/>
      <c r="K638" s="48"/>
      <c r="L638" s="48"/>
      <c r="M638" s="48"/>
      <c r="N638" s="34"/>
      <c r="O638" s="51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>
      <c r="A639" s="48"/>
      <c r="B639" s="48"/>
      <c r="C639" s="48"/>
      <c r="D639" s="34"/>
      <c r="E639" s="34"/>
      <c r="F639" s="48"/>
      <c r="G639" s="48"/>
      <c r="H639" s="48"/>
      <c r="I639" s="64"/>
      <c r="J639" s="34"/>
      <c r="K639" s="48"/>
      <c r="L639" s="48"/>
      <c r="M639" s="48"/>
      <c r="N639" s="34"/>
      <c r="O639" s="51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>
      <c r="A640" s="48"/>
      <c r="B640" s="48"/>
      <c r="C640" s="48"/>
      <c r="D640" s="34"/>
      <c r="E640" s="34"/>
      <c r="F640" s="48"/>
      <c r="G640" s="48"/>
      <c r="H640" s="48"/>
      <c r="I640" s="64"/>
      <c r="J640" s="34"/>
      <c r="K640" s="48"/>
      <c r="L640" s="48"/>
      <c r="M640" s="48"/>
      <c r="N640" s="34"/>
      <c r="O640" s="51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>
      <c r="A641" s="48"/>
      <c r="B641" s="48"/>
      <c r="C641" s="48"/>
      <c r="D641" s="34"/>
      <c r="E641" s="34"/>
      <c r="F641" s="48"/>
      <c r="G641" s="48"/>
      <c r="H641" s="48"/>
      <c r="I641" s="64"/>
      <c r="J641" s="34"/>
      <c r="K641" s="48"/>
      <c r="L641" s="48"/>
      <c r="M641" s="48"/>
      <c r="N641" s="34"/>
      <c r="O641" s="51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>
      <c r="A642" s="48"/>
      <c r="B642" s="48"/>
      <c r="C642" s="48"/>
      <c r="D642" s="34"/>
      <c r="E642" s="34"/>
      <c r="F642" s="48"/>
      <c r="G642" s="48"/>
      <c r="H642" s="48"/>
      <c r="I642" s="64"/>
      <c r="J642" s="34"/>
      <c r="K642" s="48"/>
      <c r="L642" s="48"/>
      <c r="M642" s="48"/>
      <c r="N642" s="34"/>
      <c r="O642" s="51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>
      <c r="A643" s="48"/>
      <c r="B643" s="48"/>
      <c r="C643" s="48"/>
      <c r="D643" s="34"/>
      <c r="E643" s="34"/>
      <c r="F643" s="48"/>
      <c r="G643" s="48"/>
      <c r="H643" s="48"/>
      <c r="I643" s="64"/>
      <c r="J643" s="34"/>
      <c r="K643" s="48"/>
      <c r="L643" s="48"/>
      <c r="M643" s="48"/>
      <c r="N643" s="34"/>
      <c r="O643" s="51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>
      <c r="A644" s="48"/>
      <c r="B644" s="48"/>
      <c r="C644" s="48"/>
      <c r="D644" s="34"/>
      <c r="E644" s="34"/>
      <c r="F644" s="48"/>
      <c r="G644" s="48"/>
      <c r="H644" s="48"/>
      <c r="I644" s="64"/>
      <c r="J644" s="34"/>
      <c r="K644" s="48"/>
      <c r="L644" s="48"/>
      <c r="M644" s="48"/>
      <c r="N644" s="34"/>
      <c r="O644" s="51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>
      <c r="A645" s="48"/>
      <c r="B645" s="48"/>
      <c r="C645" s="48"/>
      <c r="D645" s="34"/>
      <c r="E645" s="34"/>
      <c r="F645" s="48"/>
      <c r="G645" s="48"/>
      <c r="H645" s="48"/>
      <c r="I645" s="64"/>
      <c r="J645" s="34"/>
      <c r="K645" s="48"/>
      <c r="L645" s="48"/>
      <c r="M645" s="48"/>
      <c r="N645" s="34"/>
      <c r="O645" s="51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>
      <c r="A646" s="48"/>
      <c r="B646" s="48"/>
      <c r="C646" s="48"/>
      <c r="D646" s="34"/>
      <c r="E646" s="34"/>
      <c r="F646" s="48"/>
      <c r="G646" s="48"/>
      <c r="H646" s="48"/>
      <c r="I646" s="64"/>
      <c r="J646" s="34"/>
      <c r="K646" s="48"/>
      <c r="L646" s="48"/>
      <c r="M646" s="48"/>
      <c r="N646" s="34"/>
      <c r="O646" s="51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>
      <c r="A647" s="48"/>
      <c r="B647" s="48"/>
      <c r="C647" s="48"/>
      <c r="D647" s="34"/>
      <c r="E647" s="34"/>
      <c r="F647" s="48"/>
      <c r="G647" s="48"/>
      <c r="H647" s="48"/>
      <c r="I647" s="64"/>
      <c r="J647" s="34"/>
      <c r="K647" s="48"/>
      <c r="L647" s="48"/>
      <c r="M647" s="48"/>
      <c r="N647" s="34"/>
      <c r="O647" s="51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>
      <c r="A648" s="48"/>
      <c r="B648" s="48"/>
      <c r="C648" s="48"/>
      <c r="D648" s="34"/>
      <c r="E648" s="34"/>
      <c r="F648" s="48"/>
      <c r="G648" s="48"/>
      <c r="H648" s="48"/>
      <c r="I648" s="64"/>
      <c r="J648" s="34"/>
      <c r="K648" s="48"/>
      <c r="L648" s="48"/>
      <c r="M648" s="48"/>
      <c r="N648" s="34"/>
      <c r="O648" s="51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>
      <c r="A649" s="48"/>
      <c r="B649" s="48"/>
      <c r="C649" s="48"/>
      <c r="D649" s="34"/>
      <c r="E649" s="34"/>
      <c r="F649" s="48"/>
      <c r="G649" s="48"/>
      <c r="H649" s="48"/>
      <c r="I649" s="64"/>
      <c r="J649" s="34"/>
      <c r="K649" s="48"/>
      <c r="L649" s="48"/>
      <c r="M649" s="48"/>
      <c r="N649" s="34"/>
      <c r="O649" s="51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>
      <c r="A650" s="48"/>
      <c r="B650" s="48"/>
      <c r="C650" s="48"/>
      <c r="D650" s="34"/>
      <c r="E650" s="34"/>
      <c r="F650" s="48"/>
      <c r="G650" s="48"/>
      <c r="H650" s="48"/>
      <c r="I650" s="64"/>
      <c r="J650" s="34"/>
      <c r="K650" s="48"/>
      <c r="L650" s="48"/>
      <c r="M650" s="48"/>
      <c r="N650" s="34"/>
      <c r="O650" s="51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>
      <c r="A651" s="48"/>
      <c r="B651" s="48"/>
      <c r="C651" s="48"/>
      <c r="D651" s="34"/>
      <c r="E651" s="34"/>
      <c r="F651" s="48"/>
      <c r="G651" s="48"/>
      <c r="H651" s="48"/>
      <c r="I651" s="64"/>
      <c r="J651" s="34"/>
      <c r="K651" s="48"/>
      <c r="L651" s="48"/>
      <c r="M651" s="48"/>
      <c r="N651" s="34"/>
      <c r="O651" s="51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>
      <c r="A652" s="48"/>
      <c r="B652" s="48"/>
      <c r="C652" s="48"/>
      <c r="D652" s="34"/>
      <c r="E652" s="34"/>
      <c r="F652" s="48"/>
      <c r="G652" s="48"/>
      <c r="H652" s="48"/>
      <c r="I652" s="64"/>
      <c r="J652" s="34"/>
      <c r="K652" s="48"/>
      <c r="L652" s="48"/>
      <c r="M652" s="48"/>
      <c r="N652" s="34"/>
      <c r="O652" s="51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>
      <c r="A653" s="48"/>
      <c r="B653" s="48"/>
      <c r="C653" s="48"/>
      <c r="D653" s="34"/>
      <c r="E653" s="34"/>
      <c r="F653" s="48"/>
      <c r="G653" s="48"/>
      <c r="H653" s="48"/>
      <c r="I653" s="64"/>
      <c r="J653" s="34"/>
      <c r="K653" s="48"/>
      <c r="L653" s="48"/>
      <c r="M653" s="48"/>
      <c r="N653" s="34"/>
      <c r="O653" s="51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>
      <c r="A654" s="48"/>
      <c r="B654" s="48"/>
      <c r="C654" s="48"/>
      <c r="D654" s="34"/>
      <c r="E654" s="34"/>
      <c r="F654" s="48"/>
      <c r="G654" s="48"/>
      <c r="H654" s="48"/>
      <c r="I654" s="64"/>
      <c r="J654" s="34"/>
      <c r="K654" s="48"/>
      <c r="L654" s="48"/>
      <c r="M654" s="48"/>
      <c r="N654" s="34"/>
      <c r="O654" s="51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>
      <c r="A655" s="48"/>
      <c r="B655" s="48"/>
      <c r="C655" s="48"/>
      <c r="D655" s="34"/>
      <c r="E655" s="34"/>
      <c r="F655" s="48"/>
      <c r="G655" s="48"/>
      <c r="H655" s="48"/>
      <c r="I655" s="64"/>
      <c r="J655" s="34"/>
      <c r="K655" s="48"/>
      <c r="L655" s="48"/>
      <c r="M655" s="48"/>
      <c r="N655" s="34"/>
      <c r="O655" s="51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>
      <c r="A656" s="48"/>
      <c r="B656" s="48"/>
      <c r="C656" s="48"/>
      <c r="D656" s="34"/>
      <c r="E656" s="34"/>
      <c r="F656" s="48"/>
      <c r="G656" s="48"/>
      <c r="H656" s="48"/>
      <c r="I656" s="64"/>
      <c r="J656" s="34"/>
      <c r="K656" s="48"/>
      <c r="L656" s="48"/>
      <c r="M656" s="48"/>
      <c r="N656" s="34"/>
      <c r="O656" s="51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>
      <c r="A657" s="48"/>
      <c r="B657" s="48"/>
      <c r="C657" s="48"/>
      <c r="D657" s="34"/>
      <c r="E657" s="34"/>
      <c r="F657" s="48"/>
      <c r="G657" s="48"/>
      <c r="H657" s="48"/>
      <c r="I657" s="64"/>
      <c r="J657" s="34"/>
      <c r="K657" s="48"/>
      <c r="L657" s="48"/>
      <c r="M657" s="48"/>
      <c r="N657" s="34"/>
      <c r="O657" s="51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>
      <c r="A658" s="48"/>
      <c r="B658" s="48"/>
      <c r="C658" s="48"/>
      <c r="D658" s="34"/>
      <c r="E658" s="34"/>
      <c r="F658" s="48"/>
      <c r="G658" s="48"/>
      <c r="H658" s="48"/>
      <c r="I658" s="64"/>
      <c r="J658" s="34"/>
      <c r="K658" s="48"/>
      <c r="L658" s="48"/>
      <c r="M658" s="48"/>
      <c r="N658" s="34"/>
      <c r="O658" s="51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>
      <c r="A659" s="48"/>
      <c r="B659" s="48"/>
      <c r="C659" s="48"/>
      <c r="D659" s="34"/>
      <c r="E659" s="34"/>
      <c r="F659" s="48"/>
      <c r="G659" s="48"/>
      <c r="H659" s="48"/>
      <c r="I659" s="64"/>
      <c r="J659" s="34"/>
      <c r="K659" s="48"/>
      <c r="L659" s="48"/>
      <c r="M659" s="48"/>
      <c r="N659" s="34"/>
      <c r="O659" s="51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>
      <c r="A660" s="48"/>
      <c r="B660" s="48"/>
      <c r="C660" s="48"/>
      <c r="D660" s="34"/>
      <c r="E660" s="34"/>
      <c r="F660" s="48"/>
      <c r="G660" s="48"/>
      <c r="H660" s="48"/>
      <c r="I660" s="64"/>
      <c r="J660" s="34"/>
      <c r="K660" s="48"/>
      <c r="L660" s="48"/>
      <c r="M660" s="48"/>
      <c r="N660" s="34"/>
      <c r="O660" s="51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>
      <c r="A661" s="48"/>
      <c r="B661" s="48"/>
      <c r="C661" s="48"/>
      <c r="D661" s="34"/>
      <c r="E661" s="34"/>
      <c r="F661" s="48"/>
      <c r="G661" s="48"/>
      <c r="H661" s="48"/>
      <c r="I661" s="64"/>
      <c r="J661" s="34"/>
      <c r="K661" s="48"/>
      <c r="L661" s="48"/>
      <c r="M661" s="48"/>
      <c r="N661" s="34"/>
      <c r="O661" s="51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>
      <c r="A662" s="48"/>
      <c r="B662" s="48"/>
      <c r="C662" s="48"/>
      <c r="D662" s="34"/>
      <c r="E662" s="34"/>
      <c r="F662" s="48"/>
      <c r="G662" s="48"/>
      <c r="H662" s="48"/>
      <c r="I662" s="64"/>
      <c r="J662" s="34"/>
      <c r="K662" s="48"/>
      <c r="L662" s="48"/>
      <c r="M662" s="48"/>
      <c r="N662" s="34"/>
      <c r="O662" s="51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>
      <c r="A663" s="48"/>
      <c r="B663" s="48"/>
      <c r="C663" s="48"/>
      <c r="D663" s="34"/>
      <c r="E663" s="34"/>
      <c r="F663" s="48"/>
      <c r="G663" s="48"/>
      <c r="H663" s="48"/>
      <c r="I663" s="64"/>
      <c r="J663" s="34"/>
      <c r="K663" s="48"/>
      <c r="L663" s="48"/>
      <c r="M663" s="48"/>
      <c r="N663" s="34"/>
      <c r="O663" s="51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>
      <c r="A664" s="48"/>
      <c r="B664" s="48"/>
      <c r="C664" s="48"/>
      <c r="D664" s="34"/>
      <c r="E664" s="34"/>
      <c r="F664" s="48"/>
      <c r="G664" s="48"/>
      <c r="H664" s="48"/>
      <c r="I664" s="64"/>
      <c r="J664" s="34"/>
      <c r="K664" s="48"/>
      <c r="L664" s="48"/>
      <c r="M664" s="48"/>
      <c r="N664" s="34"/>
      <c r="O664" s="51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>
      <c r="A665" s="48"/>
      <c r="B665" s="48"/>
      <c r="C665" s="48"/>
      <c r="D665" s="34"/>
      <c r="E665" s="34"/>
      <c r="F665" s="48"/>
      <c r="G665" s="48"/>
      <c r="H665" s="48"/>
      <c r="I665" s="64"/>
      <c r="J665" s="34"/>
      <c r="K665" s="48"/>
      <c r="L665" s="48"/>
      <c r="M665" s="48"/>
      <c r="N665" s="34"/>
      <c r="O665" s="51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>
      <c r="A666" s="48"/>
      <c r="B666" s="48"/>
      <c r="C666" s="48"/>
      <c r="D666" s="34"/>
      <c r="E666" s="34"/>
      <c r="F666" s="48"/>
      <c r="G666" s="48"/>
      <c r="H666" s="48"/>
      <c r="I666" s="64"/>
      <c r="J666" s="34"/>
      <c r="K666" s="48"/>
      <c r="L666" s="48"/>
      <c r="M666" s="48"/>
      <c r="N666" s="34"/>
      <c r="O666" s="51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>
      <c r="A667" s="48"/>
      <c r="B667" s="48"/>
      <c r="C667" s="48"/>
      <c r="D667" s="34"/>
      <c r="E667" s="34"/>
      <c r="F667" s="48"/>
      <c r="G667" s="48"/>
      <c r="H667" s="48"/>
      <c r="I667" s="64"/>
      <c r="J667" s="34"/>
      <c r="K667" s="48"/>
      <c r="L667" s="48"/>
      <c r="M667" s="48"/>
      <c r="N667" s="34"/>
      <c r="O667" s="51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>
      <c r="A668" s="48"/>
      <c r="B668" s="48"/>
      <c r="C668" s="48"/>
      <c r="D668" s="34"/>
      <c r="E668" s="34"/>
      <c r="F668" s="48"/>
      <c r="G668" s="48"/>
      <c r="H668" s="48"/>
      <c r="I668" s="64"/>
      <c r="J668" s="34"/>
      <c r="K668" s="48"/>
      <c r="L668" s="48"/>
      <c r="M668" s="48"/>
      <c r="N668" s="34"/>
      <c r="O668" s="51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>
      <c r="A669" s="48"/>
      <c r="B669" s="48"/>
      <c r="C669" s="48"/>
      <c r="D669" s="34"/>
      <c r="E669" s="34"/>
      <c r="F669" s="48"/>
      <c r="G669" s="48"/>
      <c r="H669" s="48"/>
      <c r="I669" s="64"/>
      <c r="J669" s="34"/>
      <c r="K669" s="48"/>
      <c r="L669" s="48"/>
      <c r="M669" s="48"/>
      <c r="N669" s="34"/>
      <c r="O669" s="51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>
      <c r="A670" s="48"/>
      <c r="B670" s="48"/>
      <c r="C670" s="48"/>
      <c r="D670" s="34"/>
      <c r="E670" s="34"/>
      <c r="F670" s="48"/>
      <c r="G670" s="48"/>
      <c r="H670" s="48"/>
      <c r="I670" s="64"/>
      <c r="J670" s="34"/>
      <c r="K670" s="48"/>
      <c r="L670" s="48"/>
      <c r="M670" s="48"/>
      <c r="N670" s="34"/>
      <c r="O670" s="51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>
      <c r="A671" s="48"/>
      <c r="B671" s="48"/>
      <c r="C671" s="48"/>
      <c r="D671" s="34"/>
      <c r="E671" s="34"/>
      <c r="F671" s="48"/>
      <c r="G671" s="48"/>
      <c r="H671" s="48"/>
      <c r="I671" s="64"/>
      <c r="J671" s="34"/>
      <c r="K671" s="48"/>
      <c r="L671" s="48"/>
      <c r="M671" s="48"/>
      <c r="N671" s="34"/>
      <c r="O671" s="51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>
      <c r="A672" s="48"/>
      <c r="B672" s="48"/>
      <c r="C672" s="48"/>
      <c r="D672" s="34"/>
      <c r="E672" s="34"/>
      <c r="F672" s="48"/>
      <c r="G672" s="48"/>
      <c r="H672" s="48"/>
      <c r="I672" s="64"/>
      <c r="J672" s="34"/>
      <c r="K672" s="48"/>
      <c r="L672" s="48"/>
      <c r="M672" s="48"/>
      <c r="N672" s="34"/>
      <c r="O672" s="51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>
      <c r="A673" s="48"/>
      <c r="B673" s="48"/>
      <c r="C673" s="48"/>
      <c r="D673" s="34"/>
      <c r="E673" s="34"/>
      <c r="F673" s="48"/>
      <c r="G673" s="48"/>
      <c r="H673" s="48"/>
      <c r="I673" s="64"/>
      <c r="J673" s="34"/>
      <c r="K673" s="48"/>
      <c r="L673" s="48"/>
      <c r="M673" s="48"/>
      <c r="N673" s="34"/>
      <c r="O673" s="51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>
      <c r="A674" s="48"/>
      <c r="B674" s="48"/>
      <c r="C674" s="48"/>
      <c r="D674" s="34"/>
      <c r="E674" s="34"/>
      <c r="F674" s="48"/>
      <c r="G674" s="48"/>
      <c r="H674" s="48"/>
      <c r="I674" s="64"/>
      <c r="J674" s="34"/>
      <c r="K674" s="48"/>
      <c r="L674" s="48"/>
      <c r="M674" s="48"/>
      <c r="N674" s="34"/>
      <c r="O674" s="51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>
      <c r="A675" s="48"/>
      <c r="B675" s="48"/>
      <c r="C675" s="48"/>
      <c r="D675" s="34"/>
      <c r="E675" s="34"/>
      <c r="F675" s="48"/>
      <c r="G675" s="48"/>
      <c r="H675" s="48"/>
      <c r="I675" s="64"/>
      <c r="J675" s="34"/>
      <c r="K675" s="48"/>
      <c r="L675" s="48"/>
      <c r="M675" s="48"/>
      <c r="N675" s="34"/>
      <c r="O675" s="51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>
      <c r="A676" s="48"/>
      <c r="B676" s="48"/>
      <c r="C676" s="48"/>
      <c r="D676" s="34"/>
      <c r="E676" s="34"/>
      <c r="F676" s="48"/>
      <c r="G676" s="48"/>
      <c r="H676" s="48"/>
      <c r="I676" s="64"/>
      <c r="J676" s="34"/>
      <c r="K676" s="48"/>
      <c r="L676" s="48"/>
      <c r="M676" s="48"/>
      <c r="N676" s="34"/>
      <c r="O676" s="51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>
      <c r="A677" s="48"/>
      <c r="B677" s="48"/>
      <c r="C677" s="48"/>
      <c r="D677" s="34"/>
      <c r="E677" s="34"/>
      <c r="F677" s="48"/>
      <c r="G677" s="48"/>
      <c r="H677" s="48"/>
      <c r="I677" s="64"/>
      <c r="J677" s="34"/>
      <c r="K677" s="48"/>
      <c r="L677" s="48"/>
      <c r="M677" s="48"/>
      <c r="N677" s="34"/>
      <c r="O677" s="51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>
      <c r="A678" s="48"/>
      <c r="B678" s="48"/>
      <c r="C678" s="48"/>
      <c r="D678" s="34"/>
      <c r="E678" s="34"/>
      <c r="F678" s="48"/>
      <c r="G678" s="48"/>
      <c r="H678" s="48"/>
      <c r="I678" s="64"/>
      <c r="J678" s="34"/>
      <c r="K678" s="48"/>
      <c r="L678" s="48"/>
      <c r="M678" s="48"/>
      <c r="N678" s="34"/>
      <c r="O678" s="51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>
      <c r="A679" s="48"/>
      <c r="B679" s="48"/>
      <c r="C679" s="48"/>
      <c r="D679" s="34"/>
      <c r="E679" s="34"/>
      <c r="F679" s="48"/>
      <c r="G679" s="48"/>
      <c r="H679" s="48"/>
      <c r="I679" s="64"/>
      <c r="J679" s="34"/>
      <c r="K679" s="48"/>
      <c r="L679" s="48"/>
      <c r="M679" s="48"/>
      <c r="N679" s="34"/>
      <c r="O679" s="51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>
      <c r="A680" s="48"/>
      <c r="B680" s="48"/>
      <c r="C680" s="48"/>
      <c r="D680" s="34"/>
      <c r="E680" s="34"/>
      <c r="F680" s="48"/>
      <c r="G680" s="48"/>
      <c r="H680" s="48"/>
      <c r="I680" s="64"/>
      <c r="J680" s="34"/>
      <c r="K680" s="48"/>
      <c r="L680" s="48"/>
      <c r="M680" s="48"/>
      <c r="N680" s="34"/>
      <c r="O680" s="51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>
      <c r="A681" s="48"/>
      <c r="B681" s="48"/>
      <c r="C681" s="48"/>
      <c r="D681" s="34"/>
      <c r="E681" s="34"/>
      <c r="F681" s="48"/>
      <c r="G681" s="48"/>
      <c r="H681" s="48"/>
      <c r="I681" s="64"/>
      <c r="J681" s="34"/>
      <c r="K681" s="48"/>
      <c r="L681" s="48"/>
      <c r="M681" s="48"/>
      <c r="N681" s="34"/>
      <c r="O681" s="51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>
      <c r="A682" s="48"/>
      <c r="B682" s="48"/>
      <c r="C682" s="48"/>
      <c r="D682" s="34"/>
      <c r="E682" s="34"/>
      <c r="F682" s="48"/>
      <c r="G682" s="48"/>
      <c r="H682" s="48"/>
      <c r="I682" s="64"/>
      <c r="J682" s="34"/>
      <c r="K682" s="48"/>
      <c r="L682" s="48"/>
      <c r="M682" s="48"/>
      <c r="N682" s="34"/>
      <c r="O682" s="51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>
      <c r="A683" s="48"/>
      <c r="B683" s="48"/>
      <c r="C683" s="48"/>
      <c r="D683" s="34"/>
      <c r="E683" s="34"/>
      <c r="F683" s="48"/>
      <c r="G683" s="48"/>
      <c r="H683" s="48"/>
      <c r="I683" s="64"/>
      <c r="J683" s="34"/>
      <c r="K683" s="48"/>
      <c r="L683" s="48"/>
      <c r="M683" s="48"/>
      <c r="N683" s="34"/>
      <c r="O683" s="51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>
      <c r="A684" s="48"/>
      <c r="B684" s="48"/>
      <c r="C684" s="48"/>
      <c r="D684" s="34"/>
      <c r="E684" s="34"/>
      <c r="F684" s="48"/>
      <c r="G684" s="48"/>
      <c r="H684" s="48"/>
      <c r="I684" s="64"/>
      <c r="J684" s="34"/>
      <c r="K684" s="48"/>
      <c r="L684" s="48"/>
      <c r="M684" s="48"/>
      <c r="N684" s="34"/>
      <c r="O684" s="51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>
      <c r="A685" s="48"/>
      <c r="B685" s="48"/>
      <c r="C685" s="48"/>
      <c r="D685" s="34"/>
      <c r="E685" s="34"/>
      <c r="F685" s="48"/>
      <c r="G685" s="48"/>
      <c r="H685" s="48"/>
      <c r="I685" s="64"/>
      <c r="J685" s="34"/>
      <c r="K685" s="48"/>
      <c r="L685" s="48"/>
      <c r="M685" s="48"/>
      <c r="N685" s="34"/>
      <c r="O685" s="51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>
      <c r="A686" s="48"/>
      <c r="B686" s="48"/>
      <c r="C686" s="48"/>
      <c r="D686" s="34"/>
      <c r="E686" s="34"/>
      <c r="F686" s="48"/>
      <c r="G686" s="48"/>
      <c r="H686" s="48"/>
      <c r="I686" s="64"/>
      <c r="J686" s="34"/>
      <c r="K686" s="48"/>
      <c r="L686" s="48"/>
      <c r="M686" s="48"/>
      <c r="N686" s="34"/>
      <c r="O686" s="51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>
      <c r="A687" s="48"/>
      <c r="B687" s="48"/>
      <c r="C687" s="48"/>
      <c r="D687" s="34"/>
      <c r="E687" s="34"/>
      <c r="F687" s="48"/>
      <c r="G687" s="48"/>
      <c r="H687" s="48"/>
      <c r="I687" s="64"/>
      <c r="J687" s="34"/>
      <c r="K687" s="48"/>
      <c r="L687" s="48"/>
      <c r="M687" s="48"/>
      <c r="N687" s="34"/>
      <c r="O687" s="51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>
      <c r="A688" s="48"/>
      <c r="B688" s="48"/>
      <c r="C688" s="48"/>
      <c r="D688" s="34"/>
      <c r="E688" s="34"/>
      <c r="F688" s="48"/>
      <c r="G688" s="48"/>
      <c r="H688" s="48"/>
      <c r="I688" s="64"/>
      <c r="J688" s="34"/>
      <c r="K688" s="48"/>
      <c r="L688" s="48"/>
      <c r="M688" s="48"/>
      <c r="N688" s="34"/>
      <c r="O688" s="51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>
      <c r="A689" s="48"/>
      <c r="B689" s="48"/>
      <c r="C689" s="48"/>
      <c r="D689" s="34"/>
      <c r="E689" s="34"/>
      <c r="F689" s="48"/>
      <c r="G689" s="48"/>
      <c r="H689" s="48"/>
      <c r="I689" s="64"/>
      <c r="J689" s="34"/>
      <c r="K689" s="48"/>
      <c r="L689" s="48"/>
      <c r="M689" s="48"/>
      <c r="N689" s="34"/>
      <c r="O689" s="51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>
      <c r="A690" s="48"/>
      <c r="B690" s="48"/>
      <c r="C690" s="48"/>
      <c r="D690" s="34"/>
      <c r="E690" s="34"/>
      <c r="F690" s="48"/>
      <c r="G690" s="48"/>
      <c r="H690" s="48"/>
      <c r="I690" s="64"/>
      <c r="J690" s="34"/>
      <c r="K690" s="48"/>
      <c r="L690" s="48"/>
      <c r="M690" s="48"/>
      <c r="N690" s="34"/>
      <c r="O690" s="51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>
      <c r="A691" s="48"/>
      <c r="B691" s="48"/>
      <c r="C691" s="48"/>
      <c r="D691" s="34"/>
      <c r="E691" s="34"/>
      <c r="F691" s="48"/>
      <c r="G691" s="48"/>
      <c r="H691" s="48"/>
      <c r="I691" s="64"/>
      <c r="J691" s="34"/>
      <c r="K691" s="48"/>
      <c r="L691" s="48"/>
      <c r="M691" s="48"/>
      <c r="N691" s="34"/>
      <c r="O691" s="51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>
      <c r="A692" s="48"/>
      <c r="B692" s="48"/>
      <c r="C692" s="48"/>
      <c r="D692" s="34"/>
      <c r="E692" s="34"/>
      <c r="F692" s="48"/>
      <c r="G692" s="48"/>
      <c r="H692" s="48"/>
      <c r="I692" s="64"/>
      <c r="J692" s="34"/>
      <c r="K692" s="48"/>
      <c r="L692" s="48"/>
      <c r="M692" s="48"/>
      <c r="N692" s="34"/>
      <c r="O692" s="51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>
      <c r="A693" s="48"/>
      <c r="B693" s="48"/>
      <c r="C693" s="48"/>
      <c r="D693" s="34"/>
      <c r="E693" s="34"/>
      <c r="F693" s="48"/>
      <c r="G693" s="48"/>
      <c r="H693" s="48"/>
      <c r="I693" s="64"/>
      <c r="J693" s="34"/>
      <c r="K693" s="48"/>
      <c r="L693" s="48"/>
      <c r="M693" s="48"/>
      <c r="N693" s="34"/>
      <c r="O693" s="51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>
      <c r="A694" s="48"/>
      <c r="B694" s="48"/>
      <c r="C694" s="48"/>
      <c r="D694" s="34"/>
      <c r="E694" s="34"/>
      <c r="F694" s="48"/>
      <c r="G694" s="48"/>
      <c r="H694" s="48"/>
      <c r="I694" s="64"/>
      <c r="J694" s="34"/>
      <c r="K694" s="48"/>
      <c r="L694" s="48"/>
      <c r="M694" s="48"/>
      <c r="N694" s="34"/>
      <c r="O694" s="51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>
      <c r="A695" s="48"/>
      <c r="B695" s="48"/>
      <c r="C695" s="48"/>
      <c r="D695" s="34"/>
      <c r="E695" s="34"/>
      <c r="F695" s="48"/>
      <c r="G695" s="48"/>
      <c r="H695" s="48"/>
      <c r="I695" s="64"/>
      <c r="J695" s="34"/>
      <c r="K695" s="48"/>
      <c r="L695" s="48"/>
      <c r="M695" s="48"/>
      <c r="N695" s="34"/>
      <c r="O695" s="51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>
      <c r="A696" s="48"/>
      <c r="B696" s="48"/>
      <c r="C696" s="48"/>
      <c r="D696" s="34"/>
      <c r="E696" s="34"/>
      <c r="F696" s="48"/>
      <c r="G696" s="48"/>
      <c r="H696" s="48"/>
      <c r="I696" s="64"/>
      <c r="J696" s="34"/>
      <c r="K696" s="48"/>
      <c r="L696" s="48"/>
      <c r="M696" s="48"/>
      <c r="N696" s="34"/>
      <c r="O696" s="51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>
      <c r="A697" s="48"/>
      <c r="B697" s="48"/>
      <c r="C697" s="48"/>
      <c r="D697" s="34"/>
      <c r="E697" s="34"/>
      <c r="F697" s="48"/>
      <c r="G697" s="48"/>
      <c r="H697" s="48"/>
      <c r="I697" s="64"/>
      <c r="J697" s="34"/>
      <c r="K697" s="48"/>
      <c r="L697" s="48"/>
      <c r="M697" s="48"/>
      <c r="N697" s="34"/>
      <c r="O697" s="51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>
      <c r="A698" s="48"/>
      <c r="B698" s="48"/>
      <c r="C698" s="48"/>
      <c r="D698" s="34"/>
      <c r="E698" s="34"/>
      <c r="F698" s="48"/>
      <c r="G698" s="48"/>
      <c r="H698" s="48"/>
      <c r="I698" s="64"/>
      <c r="J698" s="34"/>
      <c r="K698" s="48"/>
      <c r="L698" s="48"/>
      <c r="M698" s="48"/>
      <c r="N698" s="34"/>
      <c r="O698" s="51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>
      <c r="A699" s="48"/>
      <c r="B699" s="48"/>
      <c r="C699" s="48"/>
      <c r="D699" s="34"/>
      <c r="E699" s="34"/>
      <c r="F699" s="48"/>
      <c r="G699" s="48"/>
      <c r="H699" s="48"/>
      <c r="I699" s="64"/>
      <c r="J699" s="34"/>
      <c r="K699" s="48"/>
      <c r="L699" s="48"/>
      <c r="M699" s="48"/>
      <c r="N699" s="34"/>
      <c r="O699" s="51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>
      <c r="A700" s="48"/>
      <c r="B700" s="48"/>
      <c r="C700" s="48"/>
      <c r="D700" s="34"/>
      <c r="E700" s="34"/>
      <c r="F700" s="48"/>
      <c r="G700" s="48"/>
      <c r="H700" s="48"/>
      <c r="I700" s="64"/>
      <c r="J700" s="34"/>
      <c r="K700" s="48"/>
      <c r="L700" s="48"/>
      <c r="M700" s="48"/>
      <c r="N700" s="34"/>
      <c r="O700" s="51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>
      <c r="A701" s="48"/>
      <c r="B701" s="48"/>
      <c r="C701" s="48"/>
      <c r="D701" s="34"/>
      <c r="E701" s="34"/>
      <c r="F701" s="48"/>
      <c r="G701" s="48"/>
      <c r="H701" s="48"/>
      <c r="I701" s="64"/>
      <c r="J701" s="34"/>
      <c r="K701" s="48"/>
      <c r="L701" s="48"/>
      <c r="M701" s="48"/>
      <c r="N701" s="34"/>
      <c r="O701" s="51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>
      <c r="A702" s="48"/>
      <c r="B702" s="48"/>
      <c r="C702" s="48"/>
      <c r="D702" s="34"/>
      <c r="E702" s="34"/>
      <c r="F702" s="48"/>
      <c r="G702" s="48"/>
      <c r="H702" s="48"/>
      <c r="I702" s="64"/>
      <c r="J702" s="34"/>
      <c r="K702" s="48"/>
      <c r="L702" s="48"/>
      <c r="M702" s="48"/>
      <c r="N702" s="34"/>
      <c r="O702" s="51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>
      <c r="A703" s="48"/>
      <c r="B703" s="48"/>
      <c r="C703" s="48"/>
      <c r="D703" s="34"/>
      <c r="E703" s="34"/>
      <c r="F703" s="48"/>
      <c r="G703" s="48"/>
      <c r="H703" s="48"/>
      <c r="I703" s="64"/>
      <c r="J703" s="34"/>
      <c r="K703" s="48"/>
      <c r="L703" s="48"/>
      <c r="M703" s="48"/>
      <c r="N703" s="34"/>
      <c r="O703" s="51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>
      <c r="A704" s="48"/>
      <c r="B704" s="48"/>
      <c r="C704" s="48"/>
      <c r="D704" s="34"/>
      <c r="E704" s="34"/>
      <c r="F704" s="48"/>
      <c r="G704" s="48"/>
      <c r="H704" s="48"/>
      <c r="I704" s="64"/>
      <c r="J704" s="34"/>
      <c r="K704" s="48"/>
      <c r="L704" s="48"/>
      <c r="M704" s="48"/>
      <c r="N704" s="34"/>
      <c r="O704" s="51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>
      <c r="A705" s="48"/>
      <c r="B705" s="48"/>
      <c r="C705" s="48"/>
      <c r="D705" s="34"/>
      <c r="E705" s="34"/>
      <c r="F705" s="48"/>
      <c r="G705" s="48"/>
      <c r="H705" s="48"/>
      <c r="I705" s="64"/>
      <c r="J705" s="34"/>
      <c r="K705" s="48"/>
      <c r="L705" s="48"/>
      <c r="M705" s="48"/>
      <c r="N705" s="34"/>
      <c r="O705" s="51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>
      <c r="A706" s="48"/>
      <c r="B706" s="48"/>
      <c r="C706" s="48"/>
      <c r="D706" s="34"/>
      <c r="E706" s="34"/>
      <c r="F706" s="48"/>
      <c r="G706" s="48"/>
      <c r="H706" s="48"/>
      <c r="I706" s="64"/>
      <c r="J706" s="34"/>
      <c r="K706" s="48"/>
      <c r="L706" s="48"/>
      <c r="M706" s="48"/>
      <c r="N706" s="34"/>
      <c r="O706" s="51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>
      <c r="A707" s="48"/>
      <c r="B707" s="48"/>
      <c r="C707" s="48"/>
      <c r="D707" s="34"/>
      <c r="E707" s="34"/>
      <c r="F707" s="48"/>
      <c r="G707" s="48"/>
      <c r="H707" s="48"/>
      <c r="I707" s="64"/>
      <c r="J707" s="34"/>
      <c r="K707" s="48"/>
      <c r="L707" s="48"/>
      <c r="M707" s="48"/>
      <c r="N707" s="34"/>
      <c r="O707" s="51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>
      <c r="A708" s="48"/>
      <c r="B708" s="48"/>
      <c r="C708" s="48"/>
      <c r="D708" s="34"/>
      <c r="E708" s="34"/>
      <c r="F708" s="48"/>
      <c r="G708" s="48"/>
      <c r="H708" s="48"/>
      <c r="I708" s="64"/>
      <c r="J708" s="34"/>
      <c r="K708" s="48"/>
      <c r="L708" s="48"/>
      <c r="M708" s="48"/>
      <c r="N708" s="34"/>
      <c r="O708" s="51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>
      <c r="A709" s="48"/>
      <c r="B709" s="48"/>
      <c r="C709" s="48"/>
      <c r="D709" s="34"/>
      <c r="E709" s="34"/>
      <c r="F709" s="48"/>
      <c r="G709" s="48"/>
      <c r="H709" s="48"/>
      <c r="I709" s="64"/>
      <c r="J709" s="34"/>
      <c r="K709" s="48"/>
      <c r="L709" s="48"/>
      <c r="M709" s="48"/>
      <c r="N709" s="34"/>
      <c r="O709" s="51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>
      <c r="A710" s="48"/>
      <c r="B710" s="48"/>
      <c r="C710" s="48"/>
      <c r="D710" s="34"/>
      <c r="E710" s="34"/>
      <c r="F710" s="48"/>
      <c r="G710" s="48"/>
      <c r="H710" s="48"/>
      <c r="I710" s="64"/>
      <c r="J710" s="34"/>
      <c r="K710" s="48"/>
      <c r="L710" s="48"/>
      <c r="M710" s="48"/>
      <c r="N710" s="34"/>
      <c r="O710" s="51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>
      <c r="A711" s="48"/>
      <c r="B711" s="48"/>
      <c r="C711" s="48"/>
      <c r="D711" s="34"/>
      <c r="E711" s="34"/>
      <c r="F711" s="48"/>
      <c r="G711" s="48"/>
      <c r="H711" s="48"/>
      <c r="I711" s="64"/>
      <c r="J711" s="34"/>
      <c r="K711" s="48"/>
      <c r="L711" s="48"/>
      <c r="M711" s="48"/>
      <c r="N711" s="34"/>
      <c r="O711" s="51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>
      <c r="A712" s="48"/>
      <c r="B712" s="48"/>
      <c r="C712" s="48"/>
      <c r="D712" s="34"/>
      <c r="E712" s="34"/>
      <c r="F712" s="48"/>
      <c r="G712" s="48"/>
      <c r="H712" s="48"/>
      <c r="I712" s="64"/>
      <c r="J712" s="34"/>
      <c r="K712" s="48"/>
      <c r="L712" s="48"/>
      <c r="M712" s="48"/>
      <c r="N712" s="34"/>
      <c r="O712" s="51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>
      <c r="A713" s="48"/>
      <c r="B713" s="48"/>
      <c r="C713" s="48"/>
      <c r="D713" s="34"/>
      <c r="E713" s="34"/>
      <c r="F713" s="48"/>
      <c r="G713" s="48"/>
      <c r="H713" s="48"/>
      <c r="I713" s="64"/>
      <c r="J713" s="34"/>
      <c r="K713" s="48"/>
      <c r="L713" s="48"/>
      <c r="M713" s="48"/>
      <c r="N713" s="34"/>
      <c r="O713" s="51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>
      <c r="A714" s="48"/>
      <c r="B714" s="48"/>
      <c r="C714" s="48"/>
      <c r="D714" s="34"/>
      <c r="E714" s="34"/>
      <c r="F714" s="48"/>
      <c r="G714" s="48"/>
      <c r="H714" s="48"/>
      <c r="I714" s="64"/>
      <c r="J714" s="34"/>
      <c r="K714" s="48"/>
      <c r="L714" s="48"/>
      <c r="M714" s="48"/>
      <c r="N714" s="34"/>
      <c r="O714" s="51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>
      <c r="A715" s="48"/>
      <c r="B715" s="48"/>
      <c r="C715" s="48"/>
      <c r="D715" s="34"/>
      <c r="E715" s="34"/>
      <c r="F715" s="48"/>
      <c r="G715" s="48"/>
      <c r="H715" s="48"/>
      <c r="I715" s="64"/>
      <c r="J715" s="34"/>
      <c r="K715" s="48"/>
      <c r="L715" s="48"/>
      <c r="M715" s="48"/>
      <c r="N715" s="34"/>
      <c r="O715" s="51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>
      <c r="A716" s="48"/>
      <c r="B716" s="48"/>
      <c r="C716" s="48"/>
      <c r="D716" s="34"/>
      <c r="E716" s="34"/>
      <c r="F716" s="48"/>
      <c r="G716" s="48"/>
      <c r="H716" s="48"/>
      <c r="I716" s="64"/>
      <c r="J716" s="34"/>
      <c r="K716" s="48"/>
      <c r="L716" s="48"/>
      <c r="M716" s="48"/>
      <c r="N716" s="34"/>
      <c r="O716" s="51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>
      <c r="A717" s="48"/>
      <c r="B717" s="48"/>
      <c r="C717" s="48"/>
      <c r="D717" s="34"/>
      <c r="E717" s="34"/>
      <c r="F717" s="48"/>
      <c r="G717" s="48"/>
      <c r="H717" s="48"/>
      <c r="I717" s="64"/>
      <c r="J717" s="34"/>
      <c r="K717" s="48"/>
      <c r="L717" s="48"/>
      <c r="M717" s="48"/>
      <c r="N717" s="34"/>
      <c r="O717" s="51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>
      <c r="A718" s="48"/>
      <c r="B718" s="48"/>
      <c r="C718" s="48"/>
      <c r="D718" s="34"/>
      <c r="E718" s="34"/>
      <c r="F718" s="48"/>
      <c r="G718" s="48"/>
      <c r="H718" s="48"/>
      <c r="I718" s="64"/>
      <c r="J718" s="34"/>
      <c r="K718" s="48"/>
      <c r="L718" s="48"/>
      <c r="M718" s="48"/>
      <c r="N718" s="34"/>
      <c r="O718" s="51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>
      <c r="A719" s="48"/>
      <c r="B719" s="48"/>
      <c r="C719" s="48"/>
      <c r="D719" s="34"/>
      <c r="E719" s="34"/>
      <c r="F719" s="48"/>
      <c r="G719" s="48"/>
      <c r="H719" s="48"/>
      <c r="I719" s="64"/>
      <c r="J719" s="34"/>
      <c r="K719" s="48"/>
      <c r="L719" s="48"/>
      <c r="M719" s="48"/>
      <c r="N719" s="34"/>
      <c r="O719" s="51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>
      <c r="A720" s="48"/>
      <c r="B720" s="48"/>
      <c r="C720" s="48"/>
      <c r="D720" s="34"/>
      <c r="E720" s="34"/>
      <c r="F720" s="48"/>
      <c r="G720" s="48"/>
      <c r="H720" s="48"/>
      <c r="I720" s="64"/>
      <c r="J720" s="34"/>
      <c r="K720" s="48"/>
      <c r="L720" s="48"/>
      <c r="M720" s="48"/>
      <c r="N720" s="34"/>
      <c r="O720" s="51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>
      <c r="A721" s="48"/>
      <c r="B721" s="48"/>
      <c r="C721" s="48"/>
      <c r="D721" s="34"/>
      <c r="E721" s="34"/>
      <c r="F721" s="48"/>
      <c r="G721" s="48"/>
      <c r="H721" s="48"/>
      <c r="I721" s="64"/>
      <c r="J721" s="34"/>
      <c r="K721" s="48"/>
      <c r="L721" s="48"/>
      <c r="M721" s="48"/>
      <c r="N721" s="34"/>
      <c r="O721" s="51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>
      <c r="A722" s="48"/>
      <c r="B722" s="48"/>
      <c r="C722" s="48"/>
      <c r="D722" s="34"/>
      <c r="E722" s="34"/>
      <c r="F722" s="48"/>
      <c r="G722" s="48"/>
      <c r="H722" s="48"/>
      <c r="I722" s="64"/>
      <c r="J722" s="34"/>
      <c r="K722" s="48"/>
      <c r="L722" s="48"/>
      <c r="M722" s="48"/>
      <c r="N722" s="34"/>
      <c r="O722" s="51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>
      <c r="A723" s="48"/>
      <c r="B723" s="48"/>
      <c r="C723" s="48"/>
      <c r="D723" s="34"/>
      <c r="E723" s="34"/>
      <c r="F723" s="48"/>
      <c r="G723" s="48"/>
      <c r="H723" s="48"/>
      <c r="I723" s="64"/>
      <c r="J723" s="34"/>
      <c r="K723" s="48"/>
      <c r="L723" s="48"/>
      <c r="M723" s="48"/>
      <c r="N723" s="34"/>
      <c r="O723" s="51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>
      <c r="A724" s="48"/>
      <c r="B724" s="48"/>
      <c r="C724" s="48"/>
      <c r="D724" s="34"/>
      <c r="E724" s="34"/>
      <c r="F724" s="48"/>
      <c r="G724" s="48"/>
      <c r="H724" s="48"/>
      <c r="I724" s="64"/>
      <c r="J724" s="34"/>
      <c r="K724" s="48"/>
      <c r="L724" s="48"/>
      <c r="M724" s="48"/>
      <c r="N724" s="34"/>
      <c r="O724" s="51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>
      <c r="A725" s="48"/>
      <c r="B725" s="48"/>
      <c r="C725" s="48"/>
      <c r="D725" s="34"/>
      <c r="E725" s="34"/>
      <c r="F725" s="48"/>
      <c r="G725" s="48"/>
      <c r="H725" s="48"/>
      <c r="I725" s="64"/>
      <c r="J725" s="34"/>
      <c r="K725" s="48"/>
      <c r="L725" s="48"/>
      <c r="M725" s="48"/>
      <c r="N725" s="34"/>
      <c r="O725" s="51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>
      <c r="A726" s="48"/>
      <c r="B726" s="48"/>
      <c r="C726" s="48"/>
      <c r="D726" s="34"/>
      <c r="E726" s="34"/>
      <c r="F726" s="48"/>
      <c r="G726" s="48"/>
      <c r="H726" s="48"/>
      <c r="I726" s="64"/>
      <c r="J726" s="34"/>
      <c r="K726" s="48"/>
      <c r="L726" s="48"/>
      <c r="M726" s="48"/>
      <c r="N726" s="34"/>
      <c r="O726" s="51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>
      <c r="A727" s="48"/>
      <c r="B727" s="48"/>
      <c r="C727" s="48"/>
      <c r="D727" s="34"/>
      <c r="E727" s="34"/>
      <c r="F727" s="48"/>
      <c r="G727" s="48"/>
      <c r="H727" s="48"/>
      <c r="I727" s="64"/>
      <c r="J727" s="34"/>
      <c r="K727" s="48"/>
      <c r="L727" s="48"/>
      <c r="M727" s="48"/>
      <c r="N727" s="34"/>
      <c r="O727" s="51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>
      <c r="A728" s="48"/>
      <c r="B728" s="48"/>
      <c r="C728" s="48"/>
      <c r="D728" s="34"/>
      <c r="E728" s="34"/>
      <c r="F728" s="48"/>
      <c r="G728" s="48"/>
      <c r="H728" s="48"/>
      <c r="I728" s="64"/>
      <c r="J728" s="34"/>
      <c r="K728" s="48"/>
      <c r="L728" s="48"/>
      <c r="M728" s="48"/>
      <c r="N728" s="34"/>
      <c r="O728" s="51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>
      <c r="A729" s="48"/>
      <c r="B729" s="48"/>
      <c r="C729" s="48"/>
      <c r="D729" s="34"/>
      <c r="E729" s="34"/>
      <c r="F729" s="48"/>
      <c r="G729" s="48"/>
      <c r="H729" s="48"/>
      <c r="I729" s="64"/>
      <c r="J729" s="34"/>
      <c r="K729" s="48"/>
      <c r="L729" s="48"/>
      <c r="M729" s="48"/>
      <c r="N729" s="34"/>
      <c r="O729" s="51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>
      <c r="A730" s="48"/>
      <c r="B730" s="48"/>
      <c r="C730" s="48"/>
      <c r="D730" s="34"/>
      <c r="E730" s="34"/>
      <c r="F730" s="48"/>
      <c r="G730" s="48"/>
      <c r="H730" s="48"/>
      <c r="I730" s="64"/>
      <c r="J730" s="34"/>
      <c r="K730" s="48"/>
      <c r="L730" s="48"/>
      <c r="M730" s="48"/>
      <c r="N730" s="34"/>
      <c r="O730" s="51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>
      <c r="A731" s="48"/>
      <c r="B731" s="48"/>
      <c r="C731" s="48"/>
      <c r="D731" s="34"/>
      <c r="E731" s="34"/>
      <c r="F731" s="48"/>
      <c r="G731" s="48"/>
      <c r="H731" s="48"/>
      <c r="I731" s="64"/>
      <c r="J731" s="34"/>
      <c r="K731" s="48"/>
      <c r="L731" s="48"/>
      <c r="M731" s="48"/>
      <c r="N731" s="34"/>
      <c r="O731" s="51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>
      <c r="A732" s="48"/>
      <c r="B732" s="48"/>
      <c r="C732" s="48"/>
      <c r="D732" s="34"/>
      <c r="E732" s="34"/>
      <c r="F732" s="48"/>
      <c r="G732" s="48"/>
      <c r="H732" s="48"/>
      <c r="I732" s="64"/>
      <c r="J732" s="34"/>
      <c r="K732" s="48"/>
      <c r="L732" s="48"/>
      <c r="M732" s="48"/>
      <c r="N732" s="34"/>
      <c r="O732" s="51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>
      <c r="A733" s="48"/>
      <c r="B733" s="48"/>
      <c r="C733" s="48"/>
      <c r="D733" s="34"/>
      <c r="E733" s="34"/>
      <c r="F733" s="48"/>
      <c r="G733" s="48"/>
      <c r="H733" s="48"/>
      <c r="I733" s="64"/>
      <c r="J733" s="34"/>
      <c r="K733" s="48"/>
      <c r="L733" s="48"/>
      <c r="M733" s="48"/>
      <c r="N733" s="34"/>
      <c r="O733" s="51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>
      <c r="A734" s="48"/>
      <c r="B734" s="48"/>
      <c r="C734" s="48"/>
      <c r="D734" s="34"/>
      <c r="E734" s="34"/>
      <c r="F734" s="48"/>
      <c r="G734" s="48"/>
      <c r="H734" s="48"/>
      <c r="I734" s="64"/>
      <c r="J734" s="34"/>
      <c r="K734" s="48"/>
      <c r="L734" s="48"/>
      <c r="M734" s="48"/>
      <c r="N734" s="34"/>
      <c r="O734" s="51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>
      <c r="A735" s="48"/>
      <c r="B735" s="48"/>
      <c r="C735" s="48"/>
      <c r="D735" s="34"/>
      <c r="E735" s="34"/>
      <c r="F735" s="48"/>
      <c r="G735" s="48"/>
      <c r="H735" s="48"/>
      <c r="I735" s="64"/>
      <c r="J735" s="34"/>
      <c r="K735" s="48"/>
      <c r="L735" s="48"/>
      <c r="M735" s="48"/>
      <c r="N735" s="34"/>
      <c r="O735" s="51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>
      <c r="A736" s="48"/>
      <c r="B736" s="48"/>
      <c r="C736" s="48"/>
      <c r="D736" s="34"/>
      <c r="E736" s="34"/>
      <c r="F736" s="48"/>
      <c r="G736" s="48"/>
      <c r="H736" s="48"/>
      <c r="I736" s="64"/>
      <c r="J736" s="34"/>
      <c r="K736" s="48"/>
      <c r="L736" s="48"/>
      <c r="M736" s="48"/>
      <c r="N736" s="34"/>
      <c r="O736" s="51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>
      <c r="A737" s="48"/>
      <c r="B737" s="48"/>
      <c r="C737" s="48"/>
      <c r="D737" s="34"/>
      <c r="E737" s="34"/>
      <c r="F737" s="48"/>
      <c r="G737" s="48"/>
      <c r="H737" s="48"/>
      <c r="I737" s="64"/>
      <c r="J737" s="34"/>
      <c r="K737" s="48"/>
      <c r="L737" s="48"/>
      <c r="M737" s="48"/>
      <c r="N737" s="34"/>
      <c r="O737" s="51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>
      <c r="A738" s="48"/>
      <c r="B738" s="48"/>
      <c r="C738" s="48"/>
      <c r="D738" s="34"/>
      <c r="E738" s="34"/>
      <c r="F738" s="48"/>
      <c r="G738" s="48"/>
      <c r="H738" s="48"/>
      <c r="I738" s="64"/>
      <c r="J738" s="34"/>
      <c r="K738" s="48"/>
      <c r="L738" s="48"/>
      <c r="M738" s="48"/>
      <c r="N738" s="34"/>
      <c r="O738" s="51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>
      <c r="A739" s="48"/>
      <c r="B739" s="48"/>
      <c r="C739" s="48"/>
      <c r="D739" s="34"/>
      <c r="E739" s="34"/>
      <c r="F739" s="48"/>
      <c r="G739" s="48"/>
      <c r="H739" s="48"/>
      <c r="I739" s="64"/>
      <c r="J739" s="34"/>
      <c r="K739" s="48"/>
      <c r="L739" s="48"/>
      <c r="M739" s="48"/>
      <c r="N739" s="34"/>
      <c r="O739" s="51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>
      <c r="A740" s="48"/>
      <c r="B740" s="48"/>
      <c r="C740" s="48"/>
      <c r="D740" s="34"/>
      <c r="E740" s="34"/>
      <c r="F740" s="48"/>
      <c r="G740" s="48"/>
      <c r="H740" s="48"/>
      <c r="I740" s="64"/>
      <c r="J740" s="34"/>
      <c r="K740" s="48"/>
      <c r="L740" s="48"/>
      <c r="M740" s="48"/>
      <c r="N740" s="34"/>
      <c r="O740" s="51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>
      <c r="A741" s="48"/>
      <c r="B741" s="48"/>
      <c r="C741" s="48"/>
      <c r="D741" s="34"/>
      <c r="E741" s="34"/>
      <c r="F741" s="48"/>
      <c r="G741" s="48"/>
      <c r="H741" s="48"/>
      <c r="I741" s="64"/>
      <c r="J741" s="34"/>
      <c r="K741" s="48"/>
      <c r="L741" s="48"/>
      <c r="M741" s="48"/>
      <c r="N741" s="34"/>
      <c r="O741" s="51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>
      <c r="A742" s="48"/>
      <c r="B742" s="48"/>
      <c r="C742" s="48"/>
      <c r="D742" s="34"/>
      <c r="E742" s="34"/>
      <c r="F742" s="48"/>
      <c r="G742" s="48"/>
      <c r="H742" s="48"/>
      <c r="I742" s="64"/>
      <c r="J742" s="34"/>
      <c r="K742" s="48"/>
      <c r="L742" s="48"/>
      <c r="M742" s="48"/>
      <c r="N742" s="34"/>
      <c r="O742" s="51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>
      <c r="A743" s="48"/>
      <c r="B743" s="48"/>
      <c r="C743" s="48"/>
      <c r="D743" s="34"/>
      <c r="E743" s="34"/>
      <c r="F743" s="48"/>
      <c r="G743" s="48"/>
      <c r="H743" s="48"/>
      <c r="I743" s="64"/>
      <c r="J743" s="34"/>
      <c r="K743" s="48"/>
      <c r="L743" s="48"/>
      <c r="M743" s="48"/>
      <c r="N743" s="34"/>
      <c r="O743" s="51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>
      <c r="A744" s="48"/>
      <c r="B744" s="48"/>
      <c r="C744" s="48"/>
      <c r="D744" s="34"/>
      <c r="E744" s="34"/>
      <c r="F744" s="48"/>
      <c r="G744" s="48"/>
      <c r="H744" s="48"/>
      <c r="I744" s="64"/>
      <c r="J744" s="34"/>
      <c r="K744" s="48"/>
      <c r="L744" s="48"/>
      <c r="M744" s="48"/>
      <c r="N744" s="34"/>
      <c r="O744" s="51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>
      <c r="A745" s="48"/>
      <c r="B745" s="48"/>
      <c r="C745" s="48"/>
      <c r="D745" s="34"/>
      <c r="E745" s="34"/>
      <c r="F745" s="48"/>
      <c r="G745" s="48"/>
      <c r="H745" s="48"/>
      <c r="I745" s="64"/>
      <c r="J745" s="34"/>
      <c r="K745" s="48"/>
      <c r="L745" s="48"/>
      <c r="M745" s="48"/>
      <c r="N745" s="34"/>
      <c r="O745" s="51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>
      <c r="A746" s="48"/>
      <c r="B746" s="48"/>
      <c r="C746" s="48"/>
      <c r="D746" s="34"/>
      <c r="E746" s="34"/>
      <c r="F746" s="48"/>
      <c r="G746" s="48"/>
      <c r="H746" s="48"/>
      <c r="I746" s="64"/>
      <c r="J746" s="34"/>
      <c r="K746" s="48"/>
      <c r="L746" s="48"/>
      <c r="M746" s="48"/>
      <c r="N746" s="34"/>
      <c r="O746" s="51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>
      <c r="A747" s="48"/>
      <c r="B747" s="48"/>
      <c r="C747" s="48"/>
      <c r="D747" s="34"/>
      <c r="E747" s="34"/>
      <c r="F747" s="48"/>
      <c r="G747" s="48"/>
      <c r="H747" s="48"/>
      <c r="I747" s="64"/>
      <c r="J747" s="34"/>
      <c r="K747" s="48"/>
      <c r="L747" s="48"/>
      <c r="M747" s="48"/>
      <c r="N747" s="34"/>
      <c r="O747" s="51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>
      <c r="A748" s="48"/>
      <c r="B748" s="48"/>
      <c r="C748" s="48"/>
      <c r="D748" s="34"/>
      <c r="E748" s="34"/>
      <c r="F748" s="48"/>
      <c r="G748" s="48"/>
      <c r="H748" s="48"/>
      <c r="I748" s="64"/>
      <c r="J748" s="34"/>
      <c r="K748" s="48"/>
      <c r="L748" s="48"/>
      <c r="M748" s="48"/>
      <c r="N748" s="34"/>
      <c r="O748" s="51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>
      <c r="A749" s="48"/>
      <c r="B749" s="48"/>
      <c r="C749" s="48"/>
      <c r="D749" s="34"/>
      <c r="E749" s="34"/>
      <c r="F749" s="48"/>
      <c r="G749" s="48"/>
      <c r="H749" s="48"/>
      <c r="I749" s="64"/>
      <c r="J749" s="34"/>
      <c r="K749" s="48"/>
      <c r="L749" s="48"/>
      <c r="M749" s="48"/>
      <c r="N749" s="34"/>
      <c r="O749" s="51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>
      <c r="A750" s="48"/>
      <c r="B750" s="48"/>
      <c r="C750" s="48"/>
      <c r="D750" s="34"/>
      <c r="E750" s="34"/>
      <c r="F750" s="48"/>
      <c r="G750" s="48"/>
      <c r="H750" s="48"/>
      <c r="I750" s="64"/>
      <c r="J750" s="34"/>
      <c r="K750" s="48"/>
      <c r="L750" s="48"/>
      <c r="M750" s="48"/>
      <c r="N750" s="34"/>
      <c r="O750" s="51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>
      <c r="A751" s="48"/>
      <c r="B751" s="48"/>
      <c r="C751" s="48"/>
      <c r="D751" s="34"/>
      <c r="E751" s="34"/>
      <c r="F751" s="48"/>
      <c r="G751" s="48"/>
      <c r="H751" s="48"/>
      <c r="I751" s="64"/>
      <c r="J751" s="34"/>
      <c r="K751" s="48"/>
      <c r="L751" s="48"/>
      <c r="M751" s="48"/>
      <c r="N751" s="34"/>
      <c r="O751" s="51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>
      <c r="A752" s="48"/>
      <c r="B752" s="48"/>
      <c r="C752" s="48"/>
      <c r="D752" s="34"/>
      <c r="E752" s="34"/>
      <c r="F752" s="48"/>
      <c r="G752" s="48"/>
      <c r="H752" s="48"/>
      <c r="I752" s="64"/>
      <c r="J752" s="34"/>
      <c r="K752" s="48"/>
      <c r="L752" s="48"/>
      <c r="M752" s="48"/>
      <c r="N752" s="34"/>
      <c r="O752" s="51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>
      <c r="A753" s="48"/>
      <c r="B753" s="48"/>
      <c r="C753" s="48"/>
      <c r="D753" s="34"/>
      <c r="E753" s="34"/>
      <c r="F753" s="48"/>
      <c r="G753" s="48"/>
      <c r="H753" s="48"/>
      <c r="I753" s="64"/>
      <c r="J753" s="34"/>
      <c r="K753" s="48"/>
      <c r="L753" s="48"/>
      <c r="M753" s="48"/>
      <c r="N753" s="34"/>
      <c r="O753" s="51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>
      <c r="A754" s="48"/>
      <c r="B754" s="48"/>
      <c r="C754" s="48"/>
      <c r="D754" s="34"/>
      <c r="E754" s="34"/>
      <c r="F754" s="48"/>
      <c r="G754" s="48"/>
      <c r="H754" s="48"/>
      <c r="I754" s="64"/>
      <c r="J754" s="34"/>
      <c r="K754" s="48"/>
      <c r="L754" s="48"/>
      <c r="M754" s="48"/>
      <c r="N754" s="34"/>
      <c r="O754" s="51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>
      <c r="A755" s="48"/>
      <c r="B755" s="48"/>
      <c r="C755" s="48"/>
      <c r="D755" s="34"/>
      <c r="E755" s="34"/>
      <c r="F755" s="48"/>
      <c r="G755" s="48"/>
      <c r="H755" s="48"/>
      <c r="I755" s="64"/>
      <c r="J755" s="34"/>
      <c r="K755" s="48"/>
      <c r="L755" s="48"/>
      <c r="M755" s="48"/>
      <c r="N755" s="34"/>
      <c r="O755" s="51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>
      <c r="A756" s="48"/>
      <c r="B756" s="48"/>
      <c r="C756" s="48"/>
      <c r="D756" s="34"/>
      <c r="E756" s="34"/>
      <c r="F756" s="48"/>
      <c r="G756" s="48"/>
      <c r="H756" s="48"/>
      <c r="I756" s="64"/>
      <c r="J756" s="34"/>
      <c r="K756" s="48"/>
      <c r="L756" s="48"/>
      <c r="M756" s="48"/>
      <c r="N756" s="34"/>
      <c r="O756" s="51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>
      <c r="A757" s="48"/>
      <c r="B757" s="48"/>
      <c r="C757" s="48"/>
      <c r="D757" s="34"/>
      <c r="E757" s="34"/>
      <c r="F757" s="48"/>
      <c r="G757" s="48"/>
      <c r="H757" s="48"/>
      <c r="I757" s="64"/>
      <c r="J757" s="34"/>
      <c r="K757" s="48"/>
      <c r="L757" s="48"/>
      <c r="M757" s="48"/>
      <c r="N757" s="34"/>
      <c r="O757" s="51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>
      <c r="A758" s="48"/>
      <c r="B758" s="48"/>
      <c r="C758" s="48"/>
      <c r="D758" s="34"/>
      <c r="E758" s="34"/>
      <c r="F758" s="48"/>
      <c r="G758" s="48"/>
      <c r="H758" s="48"/>
      <c r="I758" s="64"/>
      <c r="J758" s="34"/>
      <c r="K758" s="48"/>
      <c r="L758" s="48"/>
      <c r="M758" s="48"/>
      <c r="N758" s="34"/>
      <c r="O758" s="51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>
      <c r="A759" s="48"/>
      <c r="B759" s="48"/>
      <c r="C759" s="48"/>
      <c r="D759" s="34"/>
      <c r="E759" s="34"/>
      <c r="F759" s="48"/>
      <c r="G759" s="48"/>
      <c r="H759" s="48"/>
      <c r="I759" s="64"/>
      <c r="J759" s="34"/>
      <c r="K759" s="48"/>
      <c r="L759" s="48"/>
      <c r="M759" s="48"/>
      <c r="N759" s="34"/>
      <c r="O759" s="51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>
      <c r="A760" s="48"/>
      <c r="B760" s="48"/>
      <c r="C760" s="48"/>
      <c r="D760" s="34"/>
      <c r="E760" s="34"/>
      <c r="F760" s="48"/>
      <c r="G760" s="48"/>
      <c r="H760" s="48"/>
      <c r="I760" s="64"/>
      <c r="J760" s="34"/>
      <c r="K760" s="48"/>
      <c r="L760" s="48"/>
      <c r="M760" s="48"/>
      <c r="N760" s="34"/>
      <c r="O760" s="51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>
      <c r="A761" s="48"/>
      <c r="B761" s="48"/>
      <c r="C761" s="48"/>
      <c r="D761" s="34"/>
      <c r="E761" s="34"/>
      <c r="F761" s="48"/>
      <c r="G761" s="48"/>
      <c r="H761" s="48"/>
      <c r="I761" s="64"/>
      <c r="J761" s="34"/>
      <c r="K761" s="48"/>
      <c r="L761" s="48"/>
      <c r="M761" s="48"/>
      <c r="N761" s="34"/>
      <c r="O761" s="51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>
      <c r="A762" s="48"/>
      <c r="B762" s="48"/>
      <c r="C762" s="48"/>
      <c r="D762" s="34"/>
      <c r="E762" s="34"/>
      <c r="F762" s="48"/>
      <c r="G762" s="48"/>
      <c r="H762" s="48"/>
      <c r="I762" s="64"/>
      <c r="J762" s="34"/>
      <c r="K762" s="48"/>
      <c r="L762" s="48"/>
      <c r="M762" s="48"/>
      <c r="N762" s="34"/>
      <c r="O762" s="51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>
      <c r="A763" s="48"/>
      <c r="B763" s="48"/>
      <c r="C763" s="48"/>
      <c r="D763" s="34"/>
      <c r="E763" s="34"/>
      <c r="F763" s="48"/>
      <c r="G763" s="48"/>
      <c r="H763" s="48"/>
      <c r="I763" s="64"/>
      <c r="J763" s="34"/>
      <c r="K763" s="48"/>
      <c r="L763" s="48"/>
      <c r="M763" s="48"/>
      <c r="N763" s="34"/>
      <c r="O763" s="51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>
      <c r="A764" s="48"/>
      <c r="B764" s="48"/>
      <c r="C764" s="48"/>
      <c r="D764" s="34"/>
      <c r="E764" s="34"/>
      <c r="F764" s="48"/>
      <c r="G764" s="48"/>
      <c r="H764" s="48"/>
      <c r="I764" s="64"/>
      <c r="J764" s="34"/>
      <c r="K764" s="48"/>
      <c r="L764" s="48"/>
      <c r="M764" s="48"/>
      <c r="N764" s="34"/>
      <c r="O764" s="51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>
      <c r="A765" s="48"/>
      <c r="B765" s="48"/>
      <c r="C765" s="48"/>
      <c r="D765" s="34"/>
      <c r="E765" s="34"/>
      <c r="F765" s="48"/>
      <c r="G765" s="48"/>
      <c r="H765" s="48"/>
      <c r="I765" s="64"/>
      <c r="J765" s="34"/>
      <c r="K765" s="48"/>
      <c r="L765" s="48"/>
      <c r="M765" s="48"/>
      <c r="N765" s="34"/>
      <c r="O765" s="51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>
      <c r="A766" s="48"/>
      <c r="B766" s="48"/>
      <c r="C766" s="48"/>
      <c r="D766" s="34"/>
      <c r="E766" s="34"/>
      <c r="F766" s="48"/>
      <c r="G766" s="48"/>
      <c r="H766" s="48"/>
      <c r="I766" s="64"/>
      <c r="J766" s="34"/>
      <c r="K766" s="48"/>
      <c r="L766" s="48"/>
      <c r="M766" s="48"/>
      <c r="N766" s="34"/>
      <c r="O766" s="51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>
      <c r="A767" s="48"/>
      <c r="B767" s="48"/>
      <c r="C767" s="48"/>
      <c r="D767" s="34"/>
      <c r="E767" s="34"/>
      <c r="F767" s="48"/>
      <c r="G767" s="48"/>
      <c r="H767" s="48"/>
      <c r="I767" s="64"/>
      <c r="J767" s="34"/>
      <c r="K767" s="48"/>
      <c r="L767" s="48"/>
      <c r="M767" s="48"/>
      <c r="N767" s="34"/>
      <c r="O767" s="51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>
      <c r="A768" s="48"/>
      <c r="B768" s="48"/>
      <c r="C768" s="48"/>
      <c r="D768" s="34"/>
      <c r="E768" s="34"/>
      <c r="F768" s="48"/>
      <c r="G768" s="48"/>
      <c r="H768" s="48"/>
      <c r="I768" s="64"/>
      <c r="J768" s="34"/>
      <c r="K768" s="48"/>
      <c r="L768" s="48"/>
      <c r="M768" s="48"/>
      <c r="N768" s="34"/>
      <c r="O768" s="51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>
      <c r="A769" s="48"/>
      <c r="B769" s="48"/>
      <c r="C769" s="48"/>
      <c r="D769" s="34"/>
      <c r="E769" s="34"/>
      <c r="F769" s="48"/>
      <c r="G769" s="48"/>
      <c r="H769" s="48"/>
      <c r="I769" s="64"/>
      <c r="J769" s="34"/>
      <c r="K769" s="48"/>
      <c r="L769" s="48"/>
      <c r="M769" s="48"/>
      <c r="N769" s="34"/>
      <c r="O769" s="51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>
      <c r="A770" s="48"/>
      <c r="B770" s="48"/>
      <c r="C770" s="48"/>
      <c r="D770" s="34"/>
      <c r="E770" s="34"/>
      <c r="F770" s="48"/>
      <c r="G770" s="48"/>
      <c r="H770" s="48"/>
      <c r="I770" s="64"/>
      <c r="J770" s="34"/>
      <c r="K770" s="48"/>
      <c r="L770" s="48"/>
      <c r="M770" s="48"/>
      <c r="N770" s="34"/>
      <c r="O770" s="51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>
      <c r="A771" s="48"/>
      <c r="B771" s="48"/>
      <c r="C771" s="48"/>
      <c r="D771" s="34"/>
      <c r="E771" s="34"/>
      <c r="F771" s="48"/>
      <c r="G771" s="48"/>
      <c r="H771" s="48"/>
      <c r="I771" s="64"/>
      <c r="J771" s="34"/>
      <c r="K771" s="48"/>
      <c r="L771" s="48"/>
      <c r="M771" s="48"/>
      <c r="N771" s="34"/>
      <c r="O771" s="51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>
      <c r="A772" s="48"/>
      <c r="B772" s="48"/>
      <c r="C772" s="48"/>
      <c r="D772" s="34"/>
      <c r="E772" s="34"/>
      <c r="F772" s="48"/>
      <c r="G772" s="48"/>
      <c r="H772" s="48"/>
      <c r="I772" s="64"/>
      <c r="J772" s="34"/>
      <c r="K772" s="48"/>
      <c r="L772" s="48"/>
      <c r="M772" s="48"/>
      <c r="N772" s="34"/>
      <c r="O772" s="51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>
      <c r="A773" s="48"/>
      <c r="B773" s="48"/>
      <c r="C773" s="48"/>
      <c r="D773" s="34"/>
      <c r="E773" s="34"/>
      <c r="F773" s="48"/>
      <c r="G773" s="48"/>
      <c r="H773" s="48"/>
      <c r="I773" s="64"/>
      <c r="J773" s="34"/>
      <c r="K773" s="48"/>
      <c r="L773" s="48"/>
      <c r="M773" s="48"/>
      <c r="N773" s="34"/>
      <c r="O773" s="51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>
      <c r="A774" s="48"/>
      <c r="B774" s="48"/>
      <c r="C774" s="48"/>
      <c r="D774" s="34"/>
      <c r="E774" s="34"/>
      <c r="F774" s="48"/>
      <c r="G774" s="48"/>
      <c r="H774" s="48"/>
      <c r="I774" s="64"/>
      <c r="J774" s="34"/>
      <c r="K774" s="48"/>
      <c r="L774" s="48"/>
      <c r="M774" s="48"/>
      <c r="N774" s="34"/>
      <c r="O774" s="51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>
      <c r="A775" s="48"/>
      <c r="B775" s="48"/>
      <c r="C775" s="48"/>
      <c r="D775" s="34"/>
      <c r="E775" s="34"/>
      <c r="F775" s="48"/>
      <c r="G775" s="48"/>
      <c r="H775" s="48"/>
      <c r="I775" s="64"/>
      <c r="J775" s="34"/>
      <c r="K775" s="48"/>
      <c r="L775" s="48"/>
      <c r="M775" s="48"/>
      <c r="N775" s="34"/>
      <c r="O775" s="51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>
      <c r="A776" s="48"/>
      <c r="B776" s="48"/>
      <c r="C776" s="48"/>
      <c r="D776" s="34"/>
      <c r="E776" s="34"/>
      <c r="F776" s="48"/>
      <c r="G776" s="48"/>
      <c r="H776" s="48"/>
      <c r="I776" s="64"/>
      <c r="J776" s="34"/>
      <c r="K776" s="48"/>
      <c r="L776" s="48"/>
      <c r="M776" s="48"/>
      <c r="N776" s="34"/>
      <c r="O776" s="51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>
      <c r="A777" s="48"/>
      <c r="B777" s="48"/>
      <c r="C777" s="48"/>
      <c r="D777" s="34"/>
      <c r="E777" s="34"/>
      <c r="F777" s="48"/>
      <c r="G777" s="48"/>
      <c r="H777" s="48"/>
      <c r="I777" s="64"/>
      <c r="J777" s="34"/>
      <c r="K777" s="48"/>
      <c r="L777" s="48"/>
      <c r="M777" s="48"/>
      <c r="N777" s="34"/>
      <c r="O777" s="51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>
      <c r="A778" s="48"/>
      <c r="B778" s="48"/>
      <c r="C778" s="48"/>
      <c r="D778" s="34"/>
      <c r="E778" s="34"/>
      <c r="F778" s="48"/>
      <c r="G778" s="48"/>
      <c r="H778" s="48"/>
      <c r="I778" s="64"/>
      <c r="J778" s="34"/>
      <c r="K778" s="48"/>
      <c r="L778" s="48"/>
      <c r="M778" s="48"/>
      <c r="N778" s="34"/>
      <c r="O778" s="51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>
      <c r="A779" s="48"/>
      <c r="B779" s="48"/>
      <c r="C779" s="48"/>
      <c r="D779" s="34"/>
      <c r="E779" s="34"/>
      <c r="F779" s="48"/>
      <c r="G779" s="48"/>
      <c r="H779" s="48"/>
      <c r="I779" s="64"/>
      <c r="J779" s="34"/>
      <c r="K779" s="48"/>
      <c r="L779" s="48"/>
      <c r="M779" s="48"/>
      <c r="N779" s="34"/>
      <c r="O779" s="51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>
      <c r="A780" s="48"/>
      <c r="B780" s="48"/>
      <c r="C780" s="48"/>
      <c r="D780" s="34"/>
      <c r="E780" s="34"/>
      <c r="F780" s="48"/>
      <c r="G780" s="48"/>
      <c r="H780" s="48"/>
      <c r="I780" s="64"/>
      <c r="J780" s="34"/>
      <c r="K780" s="48"/>
      <c r="L780" s="48"/>
      <c r="M780" s="48"/>
      <c r="N780" s="34"/>
      <c r="O780" s="51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>
      <c r="A781" s="48"/>
      <c r="B781" s="48"/>
      <c r="C781" s="48"/>
      <c r="D781" s="34"/>
      <c r="E781" s="34"/>
      <c r="F781" s="48"/>
      <c r="G781" s="48"/>
      <c r="H781" s="48"/>
      <c r="I781" s="64"/>
      <c r="J781" s="34"/>
      <c r="K781" s="48"/>
      <c r="L781" s="48"/>
      <c r="M781" s="48"/>
      <c r="N781" s="34"/>
      <c r="O781" s="51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>
      <c r="A782" s="48"/>
      <c r="B782" s="48"/>
      <c r="C782" s="48"/>
      <c r="D782" s="34"/>
      <c r="E782" s="34"/>
      <c r="F782" s="48"/>
      <c r="G782" s="48"/>
      <c r="H782" s="48"/>
      <c r="I782" s="64"/>
      <c r="J782" s="34"/>
      <c r="K782" s="48"/>
      <c r="L782" s="48"/>
      <c r="M782" s="48"/>
      <c r="N782" s="34"/>
      <c r="O782" s="51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>
      <c r="A783" s="48"/>
      <c r="B783" s="48"/>
      <c r="C783" s="48"/>
      <c r="D783" s="34"/>
      <c r="E783" s="34"/>
      <c r="F783" s="48"/>
      <c r="G783" s="48"/>
      <c r="H783" s="48"/>
      <c r="I783" s="64"/>
      <c r="J783" s="34"/>
      <c r="K783" s="48"/>
      <c r="L783" s="48"/>
      <c r="M783" s="48"/>
      <c r="N783" s="34"/>
      <c r="O783" s="51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>
      <c r="A784" s="48"/>
      <c r="B784" s="48"/>
      <c r="C784" s="48"/>
      <c r="D784" s="34"/>
      <c r="E784" s="34"/>
      <c r="F784" s="48"/>
      <c r="G784" s="48"/>
      <c r="H784" s="48"/>
      <c r="I784" s="64"/>
      <c r="J784" s="34"/>
      <c r="K784" s="48"/>
      <c r="L784" s="48"/>
      <c r="M784" s="48"/>
      <c r="N784" s="34"/>
      <c r="O784" s="51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>
      <c r="A785" s="48"/>
      <c r="B785" s="48"/>
      <c r="C785" s="48"/>
      <c r="D785" s="34"/>
      <c r="E785" s="34"/>
      <c r="F785" s="48"/>
      <c r="G785" s="48"/>
      <c r="H785" s="48"/>
      <c r="I785" s="64"/>
      <c r="J785" s="34"/>
      <c r="K785" s="48"/>
      <c r="L785" s="48"/>
      <c r="M785" s="48"/>
      <c r="N785" s="34"/>
      <c r="O785" s="51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>
      <c r="A786" s="48"/>
      <c r="B786" s="48"/>
      <c r="C786" s="48"/>
      <c r="D786" s="34"/>
      <c r="E786" s="34"/>
      <c r="F786" s="48"/>
      <c r="G786" s="48"/>
      <c r="H786" s="48"/>
      <c r="I786" s="64"/>
      <c r="J786" s="34"/>
      <c r="K786" s="48"/>
      <c r="L786" s="48"/>
      <c r="M786" s="48"/>
      <c r="N786" s="34"/>
      <c r="O786" s="51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>
      <c r="A787" s="48"/>
      <c r="B787" s="48"/>
      <c r="C787" s="48"/>
      <c r="D787" s="34"/>
      <c r="E787" s="34"/>
      <c r="F787" s="48"/>
      <c r="G787" s="48"/>
      <c r="H787" s="48"/>
      <c r="I787" s="64"/>
      <c r="J787" s="34"/>
      <c r="K787" s="48"/>
      <c r="L787" s="48"/>
      <c r="M787" s="48"/>
      <c r="N787" s="34"/>
      <c r="O787" s="51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>
      <c r="A788" s="48"/>
      <c r="B788" s="48"/>
      <c r="C788" s="48"/>
      <c r="D788" s="34"/>
      <c r="E788" s="34"/>
      <c r="F788" s="48"/>
      <c r="G788" s="48"/>
      <c r="H788" s="48"/>
      <c r="I788" s="64"/>
      <c r="J788" s="34"/>
      <c r="K788" s="48"/>
      <c r="L788" s="48"/>
      <c r="M788" s="48"/>
      <c r="N788" s="34"/>
      <c r="O788" s="51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>
      <c r="A789" s="48"/>
      <c r="B789" s="48"/>
      <c r="C789" s="48"/>
      <c r="D789" s="34"/>
      <c r="E789" s="34"/>
      <c r="F789" s="48"/>
      <c r="G789" s="48"/>
      <c r="H789" s="48"/>
      <c r="I789" s="64"/>
      <c r="J789" s="34"/>
      <c r="K789" s="48"/>
      <c r="L789" s="48"/>
      <c r="M789" s="48"/>
      <c r="N789" s="34"/>
      <c r="O789" s="51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>
      <c r="A790" s="48"/>
      <c r="B790" s="48"/>
      <c r="C790" s="48"/>
      <c r="D790" s="34"/>
      <c r="E790" s="34"/>
      <c r="F790" s="48"/>
      <c r="G790" s="48"/>
      <c r="H790" s="48"/>
      <c r="I790" s="64"/>
      <c r="J790" s="34"/>
      <c r="K790" s="48"/>
      <c r="L790" s="48"/>
      <c r="M790" s="48"/>
      <c r="N790" s="34"/>
      <c r="O790" s="51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>
      <c r="A791" s="48"/>
      <c r="B791" s="48"/>
      <c r="C791" s="48"/>
      <c r="D791" s="34"/>
      <c r="E791" s="34"/>
      <c r="F791" s="48"/>
      <c r="G791" s="48"/>
      <c r="H791" s="48"/>
      <c r="I791" s="64"/>
      <c r="J791" s="34"/>
      <c r="K791" s="48"/>
      <c r="L791" s="48"/>
      <c r="M791" s="48"/>
      <c r="N791" s="34"/>
      <c r="O791" s="51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>
      <c r="A792" s="48"/>
      <c r="B792" s="48"/>
      <c r="C792" s="48"/>
      <c r="D792" s="34"/>
      <c r="E792" s="34"/>
      <c r="F792" s="48"/>
      <c r="G792" s="48"/>
      <c r="H792" s="48"/>
      <c r="I792" s="64"/>
      <c r="J792" s="34"/>
      <c r="K792" s="48"/>
      <c r="L792" s="48"/>
      <c r="M792" s="48"/>
      <c r="N792" s="34"/>
      <c r="O792" s="51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>
      <c r="A793" s="48"/>
      <c r="B793" s="48"/>
      <c r="C793" s="48"/>
      <c r="D793" s="34"/>
      <c r="E793" s="34"/>
      <c r="F793" s="48"/>
      <c r="G793" s="48"/>
      <c r="H793" s="48"/>
      <c r="I793" s="64"/>
      <c r="J793" s="34"/>
      <c r="K793" s="48"/>
      <c r="L793" s="48"/>
      <c r="M793" s="48"/>
      <c r="N793" s="34"/>
      <c r="O793" s="51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>
      <c r="A794" s="48"/>
      <c r="B794" s="48"/>
      <c r="C794" s="48"/>
      <c r="D794" s="34"/>
      <c r="E794" s="34"/>
      <c r="F794" s="48"/>
      <c r="G794" s="48"/>
      <c r="H794" s="48"/>
      <c r="I794" s="64"/>
      <c r="J794" s="34"/>
      <c r="K794" s="48"/>
      <c r="L794" s="48"/>
      <c r="M794" s="48"/>
      <c r="N794" s="34"/>
      <c r="O794" s="51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>
      <c r="A795" s="48"/>
      <c r="B795" s="48"/>
      <c r="C795" s="48"/>
      <c r="D795" s="34"/>
      <c r="E795" s="34"/>
      <c r="F795" s="48"/>
      <c r="G795" s="48"/>
      <c r="H795" s="48"/>
      <c r="I795" s="64"/>
      <c r="J795" s="34"/>
      <c r="K795" s="48"/>
      <c r="L795" s="48"/>
      <c r="M795" s="48"/>
      <c r="N795" s="34"/>
      <c r="O795" s="51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>
      <c r="A796" s="48"/>
      <c r="B796" s="48"/>
      <c r="C796" s="48"/>
      <c r="D796" s="34"/>
      <c r="E796" s="34"/>
      <c r="F796" s="48"/>
      <c r="G796" s="48"/>
      <c r="H796" s="48"/>
      <c r="I796" s="64"/>
      <c r="J796" s="34"/>
      <c r="K796" s="48"/>
      <c r="L796" s="48"/>
      <c r="M796" s="48"/>
      <c r="N796" s="34"/>
      <c r="O796" s="51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>
      <c r="A797" s="48"/>
      <c r="B797" s="48"/>
      <c r="C797" s="48"/>
      <c r="D797" s="34"/>
      <c r="E797" s="34"/>
      <c r="F797" s="48"/>
      <c r="G797" s="48"/>
      <c r="H797" s="48"/>
      <c r="I797" s="64"/>
      <c r="J797" s="34"/>
      <c r="K797" s="48"/>
      <c r="L797" s="48"/>
      <c r="M797" s="48"/>
      <c r="N797" s="34"/>
      <c r="O797" s="51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>
      <c r="A798" s="48"/>
      <c r="B798" s="48"/>
      <c r="C798" s="48"/>
      <c r="D798" s="34"/>
      <c r="E798" s="34"/>
      <c r="F798" s="48"/>
      <c r="G798" s="48"/>
      <c r="H798" s="48"/>
      <c r="I798" s="64"/>
      <c r="J798" s="34"/>
      <c r="K798" s="48"/>
      <c r="L798" s="48"/>
      <c r="M798" s="48"/>
      <c r="N798" s="34"/>
      <c r="O798" s="51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>
      <c r="A799" s="48"/>
      <c r="B799" s="48"/>
      <c r="C799" s="48"/>
      <c r="D799" s="34"/>
      <c r="E799" s="34"/>
      <c r="F799" s="48"/>
      <c r="G799" s="48"/>
      <c r="H799" s="48"/>
      <c r="I799" s="64"/>
      <c r="J799" s="34"/>
      <c r="K799" s="48"/>
      <c r="L799" s="48"/>
      <c r="M799" s="48"/>
      <c r="N799" s="34"/>
      <c r="O799" s="51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>
      <c r="A800" s="48"/>
      <c r="B800" s="48"/>
      <c r="C800" s="48"/>
      <c r="D800" s="34"/>
      <c r="E800" s="34"/>
      <c r="F800" s="48"/>
      <c r="G800" s="48"/>
      <c r="H800" s="48"/>
      <c r="I800" s="64"/>
      <c r="J800" s="34"/>
      <c r="K800" s="48"/>
      <c r="L800" s="48"/>
      <c r="M800" s="48"/>
      <c r="N800" s="34"/>
      <c r="O800" s="51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>
      <c r="A801" s="48"/>
      <c r="B801" s="48"/>
      <c r="C801" s="48"/>
      <c r="D801" s="34"/>
      <c r="E801" s="34"/>
      <c r="F801" s="48"/>
      <c r="G801" s="48"/>
      <c r="H801" s="48"/>
      <c r="I801" s="64"/>
      <c r="J801" s="34"/>
      <c r="K801" s="48"/>
      <c r="L801" s="48"/>
      <c r="M801" s="48"/>
      <c r="N801" s="34"/>
      <c r="O801" s="51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>
      <c r="A802" s="48"/>
      <c r="B802" s="48"/>
      <c r="C802" s="48"/>
      <c r="D802" s="34"/>
      <c r="E802" s="34"/>
      <c r="F802" s="48"/>
      <c r="G802" s="48"/>
      <c r="H802" s="48"/>
      <c r="I802" s="64"/>
      <c r="J802" s="34"/>
      <c r="K802" s="48"/>
      <c r="L802" s="48"/>
      <c r="M802" s="48"/>
      <c r="N802" s="34"/>
      <c r="O802" s="51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>
      <c r="A803" s="48"/>
      <c r="B803" s="48"/>
      <c r="C803" s="48"/>
      <c r="D803" s="34"/>
      <c r="E803" s="34"/>
      <c r="F803" s="48"/>
      <c r="G803" s="48"/>
      <c r="H803" s="48"/>
      <c r="I803" s="64"/>
      <c r="J803" s="34"/>
      <c r="K803" s="48"/>
      <c r="L803" s="48"/>
      <c r="M803" s="48"/>
      <c r="N803" s="34"/>
      <c r="O803" s="51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>
      <c r="A804" s="48"/>
      <c r="B804" s="48"/>
      <c r="C804" s="48"/>
      <c r="D804" s="34"/>
      <c r="E804" s="34"/>
      <c r="F804" s="48"/>
      <c r="G804" s="48"/>
      <c r="H804" s="48"/>
      <c r="I804" s="64"/>
      <c r="J804" s="34"/>
      <c r="K804" s="48"/>
      <c r="L804" s="48"/>
      <c r="M804" s="48"/>
      <c r="N804" s="34"/>
      <c r="O804" s="51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>
      <c r="A805" s="48"/>
      <c r="B805" s="48"/>
      <c r="C805" s="48"/>
      <c r="D805" s="34"/>
      <c r="E805" s="34"/>
      <c r="F805" s="48"/>
      <c r="G805" s="48"/>
      <c r="H805" s="48"/>
      <c r="I805" s="64"/>
      <c r="J805" s="34"/>
      <c r="K805" s="48"/>
      <c r="L805" s="48"/>
      <c r="M805" s="48"/>
      <c r="N805" s="34"/>
      <c r="O805" s="51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>
      <c r="A806" s="48"/>
      <c r="B806" s="48"/>
      <c r="C806" s="48"/>
      <c r="D806" s="34"/>
      <c r="E806" s="34"/>
      <c r="F806" s="48"/>
      <c r="G806" s="48"/>
      <c r="H806" s="48"/>
      <c r="I806" s="64"/>
      <c r="J806" s="34"/>
      <c r="K806" s="48"/>
      <c r="L806" s="48"/>
      <c r="M806" s="48"/>
      <c r="N806" s="34"/>
      <c r="O806" s="51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>
      <c r="A807" s="48"/>
      <c r="B807" s="48"/>
      <c r="C807" s="48"/>
      <c r="D807" s="34"/>
      <c r="E807" s="34"/>
      <c r="F807" s="48"/>
      <c r="G807" s="48"/>
      <c r="H807" s="48"/>
      <c r="I807" s="64"/>
      <c r="J807" s="34"/>
      <c r="K807" s="48"/>
      <c r="L807" s="48"/>
      <c r="M807" s="48"/>
      <c r="N807" s="34"/>
      <c r="O807" s="51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>
      <c r="A808" s="48"/>
      <c r="B808" s="48"/>
      <c r="C808" s="48"/>
      <c r="D808" s="34"/>
      <c r="E808" s="34"/>
      <c r="F808" s="48"/>
      <c r="G808" s="48"/>
      <c r="H808" s="48"/>
      <c r="I808" s="64"/>
      <c r="J808" s="34"/>
      <c r="K808" s="48"/>
      <c r="L808" s="48"/>
      <c r="M808" s="48"/>
      <c r="N808" s="34"/>
      <c r="O808" s="51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>
      <c r="A809" s="48"/>
      <c r="B809" s="48"/>
      <c r="C809" s="48"/>
      <c r="D809" s="34"/>
      <c r="E809" s="34"/>
      <c r="F809" s="48"/>
      <c r="G809" s="48"/>
      <c r="H809" s="48"/>
      <c r="I809" s="64"/>
      <c r="J809" s="34"/>
      <c r="K809" s="48"/>
      <c r="L809" s="48"/>
      <c r="M809" s="48"/>
      <c r="N809" s="34"/>
      <c r="O809" s="51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>
      <c r="A810" s="48"/>
      <c r="B810" s="48"/>
      <c r="C810" s="48"/>
      <c r="D810" s="34"/>
      <c r="E810" s="34"/>
      <c r="F810" s="48"/>
      <c r="G810" s="48"/>
      <c r="H810" s="48"/>
      <c r="I810" s="64"/>
      <c r="J810" s="34"/>
      <c r="K810" s="48"/>
      <c r="L810" s="48"/>
      <c r="M810" s="48"/>
      <c r="N810" s="34"/>
      <c r="O810" s="51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>
      <c r="A811" s="48"/>
      <c r="B811" s="48"/>
      <c r="C811" s="48"/>
      <c r="D811" s="34"/>
      <c r="E811" s="34"/>
      <c r="F811" s="48"/>
      <c r="G811" s="48"/>
      <c r="H811" s="48"/>
      <c r="I811" s="64"/>
      <c r="J811" s="34"/>
      <c r="K811" s="48"/>
      <c r="L811" s="48"/>
      <c r="M811" s="48"/>
      <c r="N811" s="34"/>
      <c r="O811" s="51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>
      <c r="A812" s="48"/>
      <c r="B812" s="48"/>
      <c r="C812" s="48"/>
      <c r="D812" s="34"/>
      <c r="E812" s="34"/>
      <c r="F812" s="48"/>
      <c r="G812" s="48"/>
      <c r="H812" s="48"/>
      <c r="I812" s="64"/>
      <c r="J812" s="34"/>
      <c r="K812" s="48"/>
      <c r="L812" s="48"/>
      <c r="M812" s="48"/>
      <c r="N812" s="34"/>
      <c r="O812" s="51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>
      <c r="A813" s="48"/>
      <c r="B813" s="48"/>
      <c r="C813" s="48"/>
      <c r="D813" s="34"/>
      <c r="E813" s="34"/>
      <c r="F813" s="48"/>
      <c r="G813" s="48"/>
      <c r="H813" s="48"/>
      <c r="I813" s="64"/>
      <c r="J813" s="34"/>
      <c r="K813" s="48"/>
      <c r="L813" s="48"/>
      <c r="M813" s="48"/>
      <c r="N813" s="34"/>
      <c r="O813" s="51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>
      <c r="A814" s="48"/>
      <c r="B814" s="48"/>
      <c r="C814" s="48"/>
      <c r="D814" s="34"/>
      <c r="E814" s="34"/>
      <c r="F814" s="48"/>
      <c r="G814" s="48"/>
      <c r="H814" s="48"/>
      <c r="I814" s="64"/>
      <c r="J814" s="34"/>
      <c r="K814" s="48"/>
      <c r="L814" s="48"/>
      <c r="M814" s="48"/>
      <c r="N814" s="34"/>
      <c r="O814" s="51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>
      <c r="A815" s="48"/>
      <c r="B815" s="48"/>
      <c r="C815" s="48"/>
      <c r="D815" s="34"/>
      <c r="E815" s="34"/>
      <c r="F815" s="48"/>
      <c r="G815" s="48"/>
      <c r="H815" s="48"/>
      <c r="I815" s="64"/>
      <c r="J815" s="34"/>
      <c r="K815" s="48"/>
      <c r="L815" s="48"/>
      <c r="M815" s="48"/>
      <c r="N815" s="34"/>
      <c r="O815" s="51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>
      <c r="A816" s="48"/>
      <c r="B816" s="48"/>
      <c r="C816" s="48"/>
      <c r="D816" s="34"/>
      <c r="E816" s="34"/>
      <c r="F816" s="48"/>
      <c r="G816" s="48"/>
      <c r="H816" s="48"/>
      <c r="I816" s="64"/>
      <c r="J816" s="34"/>
      <c r="K816" s="48"/>
      <c r="L816" s="48"/>
      <c r="M816" s="48"/>
      <c r="N816" s="34"/>
      <c r="O816" s="51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>
      <c r="A817" s="48"/>
      <c r="B817" s="48"/>
      <c r="C817" s="48"/>
      <c r="D817" s="34"/>
      <c r="E817" s="34"/>
      <c r="F817" s="48"/>
      <c r="G817" s="48"/>
      <c r="H817" s="48"/>
      <c r="I817" s="64"/>
      <c r="J817" s="34"/>
      <c r="K817" s="48"/>
      <c r="L817" s="48"/>
      <c r="M817" s="48"/>
      <c r="N817" s="34"/>
      <c r="O817" s="51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>
      <c r="A818" s="48"/>
      <c r="B818" s="48"/>
      <c r="C818" s="48"/>
      <c r="D818" s="34"/>
      <c r="E818" s="34"/>
      <c r="F818" s="48"/>
      <c r="G818" s="48"/>
      <c r="H818" s="48"/>
      <c r="I818" s="64"/>
      <c r="J818" s="34"/>
      <c r="K818" s="48"/>
      <c r="L818" s="48"/>
      <c r="M818" s="48"/>
      <c r="N818" s="34"/>
      <c r="O818" s="51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>
      <c r="A819" s="48"/>
      <c r="B819" s="48"/>
      <c r="C819" s="48"/>
      <c r="D819" s="34"/>
      <c r="E819" s="34"/>
      <c r="F819" s="48"/>
      <c r="G819" s="48"/>
      <c r="H819" s="48"/>
      <c r="I819" s="64"/>
      <c r="J819" s="34"/>
      <c r="K819" s="48"/>
      <c r="L819" s="48"/>
      <c r="M819" s="48"/>
      <c r="N819" s="34"/>
      <c r="O819" s="51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>
      <c r="A820" s="48"/>
      <c r="B820" s="48"/>
      <c r="C820" s="48"/>
      <c r="D820" s="34"/>
      <c r="E820" s="34"/>
      <c r="F820" s="48"/>
      <c r="G820" s="48"/>
      <c r="H820" s="48"/>
      <c r="I820" s="64"/>
      <c r="J820" s="34"/>
      <c r="K820" s="48"/>
      <c r="L820" s="48"/>
      <c r="M820" s="48"/>
      <c r="N820" s="34"/>
      <c r="O820" s="51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>
      <c r="A821" s="48"/>
      <c r="B821" s="48"/>
      <c r="C821" s="48"/>
      <c r="D821" s="34"/>
      <c r="E821" s="34"/>
      <c r="F821" s="48"/>
      <c r="G821" s="48"/>
      <c r="H821" s="48"/>
      <c r="I821" s="64"/>
      <c r="J821" s="34"/>
      <c r="K821" s="48"/>
      <c r="L821" s="48"/>
      <c r="M821" s="48"/>
      <c r="N821" s="34"/>
      <c r="O821" s="51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>
      <c r="A822" s="48"/>
      <c r="B822" s="48"/>
      <c r="C822" s="48"/>
      <c r="D822" s="34"/>
      <c r="E822" s="34"/>
      <c r="F822" s="48"/>
      <c r="G822" s="48"/>
      <c r="H822" s="48"/>
      <c r="I822" s="64"/>
      <c r="J822" s="34"/>
      <c r="K822" s="48"/>
      <c r="L822" s="48"/>
      <c r="M822" s="48"/>
      <c r="N822" s="34"/>
      <c r="O822" s="51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>
      <c r="A823" s="48"/>
      <c r="B823" s="48"/>
      <c r="C823" s="48"/>
      <c r="D823" s="34"/>
      <c r="E823" s="34"/>
      <c r="F823" s="48"/>
      <c r="G823" s="48"/>
      <c r="H823" s="48"/>
      <c r="I823" s="64"/>
      <c r="J823" s="34"/>
      <c r="K823" s="48"/>
      <c r="L823" s="48"/>
      <c r="M823" s="48"/>
      <c r="N823" s="34"/>
      <c r="O823" s="51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>
      <c r="A824" s="48"/>
      <c r="B824" s="48"/>
      <c r="C824" s="48"/>
      <c r="D824" s="34"/>
      <c r="E824" s="34"/>
      <c r="F824" s="48"/>
      <c r="G824" s="48"/>
      <c r="H824" s="48"/>
      <c r="I824" s="64"/>
      <c r="J824" s="34"/>
      <c r="K824" s="48"/>
      <c r="L824" s="48"/>
      <c r="M824" s="48"/>
      <c r="N824" s="34"/>
      <c r="O824" s="51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>
      <c r="A825" s="48"/>
      <c r="B825" s="48"/>
      <c r="C825" s="48"/>
      <c r="D825" s="34"/>
      <c r="E825" s="34"/>
      <c r="F825" s="48"/>
      <c r="G825" s="48"/>
      <c r="H825" s="48"/>
      <c r="I825" s="64"/>
      <c r="J825" s="34"/>
      <c r="K825" s="48"/>
      <c r="L825" s="48"/>
      <c r="M825" s="48"/>
      <c r="N825" s="34"/>
      <c r="O825" s="51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>
      <c r="A826" s="48"/>
      <c r="B826" s="48"/>
      <c r="C826" s="48"/>
      <c r="D826" s="34"/>
      <c r="E826" s="34"/>
      <c r="F826" s="48"/>
      <c r="G826" s="48"/>
      <c r="H826" s="48"/>
      <c r="I826" s="64"/>
      <c r="J826" s="34"/>
      <c r="K826" s="48"/>
      <c r="L826" s="48"/>
      <c r="M826" s="48"/>
      <c r="N826" s="34"/>
      <c r="O826" s="51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>
      <c r="A827" s="48"/>
      <c r="B827" s="48"/>
      <c r="C827" s="48"/>
      <c r="D827" s="34"/>
      <c r="E827" s="34"/>
      <c r="F827" s="48"/>
      <c r="G827" s="48"/>
      <c r="H827" s="48"/>
      <c r="I827" s="64"/>
      <c r="J827" s="34"/>
      <c r="K827" s="48"/>
      <c r="L827" s="48"/>
      <c r="M827" s="48"/>
      <c r="N827" s="34"/>
      <c r="O827" s="51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>
      <c r="A828" s="48"/>
      <c r="B828" s="48"/>
      <c r="C828" s="48"/>
      <c r="D828" s="34"/>
      <c r="E828" s="34"/>
      <c r="F828" s="48"/>
      <c r="G828" s="48"/>
      <c r="H828" s="48"/>
      <c r="I828" s="64"/>
      <c r="J828" s="34"/>
      <c r="K828" s="48"/>
      <c r="L828" s="48"/>
      <c r="M828" s="48"/>
      <c r="N828" s="34"/>
      <c r="O828" s="51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>
      <c r="A829" s="48"/>
      <c r="B829" s="48"/>
      <c r="C829" s="48"/>
      <c r="D829" s="34"/>
      <c r="E829" s="34"/>
      <c r="F829" s="48"/>
      <c r="G829" s="48"/>
      <c r="H829" s="48"/>
      <c r="I829" s="64"/>
      <c r="J829" s="34"/>
      <c r="K829" s="48"/>
      <c r="L829" s="48"/>
      <c r="M829" s="48"/>
      <c r="N829" s="34"/>
      <c r="O829" s="51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>
      <c r="A830" s="48"/>
      <c r="B830" s="48"/>
      <c r="C830" s="48"/>
      <c r="D830" s="34"/>
      <c r="E830" s="34"/>
      <c r="F830" s="48"/>
      <c r="G830" s="48"/>
      <c r="H830" s="48"/>
      <c r="I830" s="64"/>
      <c r="J830" s="34"/>
      <c r="K830" s="48"/>
      <c r="L830" s="48"/>
      <c r="M830" s="48"/>
      <c r="N830" s="34"/>
      <c r="O830" s="51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>
      <c r="A831" s="48"/>
      <c r="B831" s="48"/>
      <c r="C831" s="48"/>
      <c r="D831" s="34"/>
      <c r="E831" s="34"/>
      <c r="F831" s="48"/>
      <c r="G831" s="48"/>
      <c r="H831" s="48"/>
      <c r="I831" s="64"/>
      <c r="J831" s="34"/>
      <c r="K831" s="48"/>
      <c r="L831" s="48"/>
      <c r="M831" s="48"/>
      <c r="N831" s="34"/>
      <c r="O831" s="51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>
      <c r="A832" s="48"/>
      <c r="B832" s="48"/>
      <c r="C832" s="48"/>
      <c r="D832" s="34"/>
      <c r="E832" s="34"/>
      <c r="F832" s="48"/>
      <c r="G832" s="48"/>
      <c r="H832" s="48"/>
      <c r="I832" s="64"/>
      <c r="J832" s="34"/>
      <c r="K832" s="48"/>
      <c r="L832" s="48"/>
      <c r="M832" s="48"/>
      <c r="N832" s="34"/>
      <c r="O832" s="51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>
      <c r="A833" s="48"/>
      <c r="B833" s="48"/>
      <c r="C833" s="48"/>
      <c r="D833" s="34"/>
      <c r="E833" s="34"/>
      <c r="F833" s="48"/>
      <c r="G833" s="48"/>
      <c r="H833" s="48"/>
      <c r="I833" s="64"/>
      <c r="J833" s="34"/>
      <c r="K833" s="48"/>
      <c r="L833" s="48"/>
      <c r="M833" s="48"/>
      <c r="N833" s="34"/>
      <c r="O833" s="51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>
      <c r="A834" s="48"/>
      <c r="B834" s="48"/>
      <c r="C834" s="48"/>
      <c r="D834" s="34"/>
      <c r="E834" s="34"/>
      <c r="F834" s="48"/>
      <c r="G834" s="48"/>
      <c r="H834" s="48"/>
      <c r="I834" s="64"/>
      <c r="J834" s="34"/>
      <c r="K834" s="48"/>
      <c r="L834" s="48"/>
      <c r="M834" s="48"/>
      <c r="N834" s="34"/>
      <c r="O834" s="51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>
      <c r="A835" s="48"/>
      <c r="B835" s="48"/>
      <c r="C835" s="48"/>
      <c r="D835" s="34"/>
      <c r="E835" s="34"/>
      <c r="F835" s="48"/>
      <c r="G835" s="48"/>
      <c r="H835" s="48"/>
      <c r="I835" s="64"/>
      <c r="J835" s="34"/>
      <c r="K835" s="48"/>
      <c r="L835" s="48"/>
      <c r="M835" s="48"/>
      <c r="N835" s="34"/>
      <c r="O835" s="51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>
      <c r="A836" s="48"/>
      <c r="B836" s="48"/>
      <c r="C836" s="48"/>
      <c r="D836" s="34"/>
      <c r="E836" s="34"/>
      <c r="F836" s="48"/>
      <c r="G836" s="48"/>
      <c r="H836" s="48"/>
      <c r="I836" s="64"/>
      <c r="J836" s="34"/>
      <c r="K836" s="48"/>
      <c r="L836" s="48"/>
      <c r="M836" s="48"/>
      <c r="N836" s="34"/>
      <c r="O836" s="51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>
      <c r="A837" s="48"/>
      <c r="B837" s="48"/>
      <c r="C837" s="48"/>
      <c r="D837" s="34"/>
      <c r="E837" s="34"/>
      <c r="F837" s="48"/>
      <c r="G837" s="48"/>
      <c r="H837" s="48"/>
      <c r="I837" s="64"/>
      <c r="J837" s="34"/>
      <c r="K837" s="48"/>
      <c r="L837" s="48"/>
      <c r="M837" s="48"/>
      <c r="N837" s="34"/>
      <c r="O837" s="51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>
      <c r="A838" s="48"/>
      <c r="B838" s="48"/>
      <c r="C838" s="48"/>
      <c r="D838" s="34"/>
      <c r="E838" s="34"/>
      <c r="F838" s="48"/>
      <c r="G838" s="48"/>
      <c r="H838" s="48"/>
      <c r="I838" s="64"/>
      <c r="J838" s="34"/>
      <c r="K838" s="48"/>
      <c r="L838" s="48"/>
      <c r="M838" s="48"/>
      <c r="N838" s="34"/>
      <c r="O838" s="51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>
      <c r="A839" s="48"/>
      <c r="B839" s="48"/>
      <c r="C839" s="48"/>
      <c r="D839" s="34"/>
      <c r="E839" s="34"/>
      <c r="F839" s="48"/>
      <c r="G839" s="48"/>
      <c r="H839" s="48"/>
      <c r="I839" s="64"/>
      <c r="J839" s="34"/>
      <c r="K839" s="48"/>
      <c r="L839" s="48"/>
      <c r="M839" s="48"/>
      <c r="N839" s="34"/>
      <c r="O839" s="51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>
      <c r="A840" s="48"/>
      <c r="B840" s="48"/>
      <c r="C840" s="48"/>
      <c r="D840" s="34"/>
      <c r="E840" s="34"/>
      <c r="F840" s="48"/>
      <c r="G840" s="48"/>
      <c r="H840" s="48"/>
      <c r="I840" s="64"/>
      <c r="J840" s="34"/>
      <c r="K840" s="48"/>
      <c r="L840" s="48"/>
      <c r="M840" s="48"/>
      <c r="N840" s="34"/>
      <c r="O840" s="51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>
      <c r="A841" s="48"/>
      <c r="B841" s="48"/>
      <c r="C841" s="48"/>
      <c r="D841" s="34"/>
      <c r="E841" s="34"/>
      <c r="F841" s="48"/>
      <c r="G841" s="48"/>
      <c r="H841" s="48"/>
      <c r="I841" s="64"/>
      <c r="J841" s="34"/>
      <c r="K841" s="48"/>
      <c r="L841" s="48"/>
      <c r="M841" s="48"/>
      <c r="N841" s="34"/>
      <c r="O841" s="51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>
      <c r="A842" s="48"/>
      <c r="B842" s="48"/>
      <c r="C842" s="48"/>
      <c r="D842" s="34"/>
      <c r="E842" s="34"/>
      <c r="F842" s="48"/>
      <c r="G842" s="48"/>
      <c r="H842" s="48"/>
      <c r="I842" s="64"/>
      <c r="J842" s="34"/>
      <c r="K842" s="48"/>
      <c r="L842" s="48"/>
      <c r="M842" s="48"/>
      <c r="N842" s="34"/>
      <c r="O842" s="51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>
      <c r="A843" s="48"/>
      <c r="B843" s="48"/>
      <c r="C843" s="48"/>
      <c r="D843" s="34"/>
      <c r="E843" s="34"/>
      <c r="F843" s="48"/>
      <c r="G843" s="48"/>
      <c r="H843" s="48"/>
      <c r="I843" s="64"/>
      <c r="J843" s="34"/>
      <c r="K843" s="48"/>
      <c r="L843" s="48"/>
      <c r="M843" s="48"/>
      <c r="N843" s="34"/>
      <c r="O843" s="51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>
      <c r="A844" s="48"/>
      <c r="B844" s="48"/>
      <c r="C844" s="48"/>
      <c r="D844" s="34"/>
      <c r="E844" s="34"/>
      <c r="F844" s="48"/>
      <c r="G844" s="48"/>
      <c r="H844" s="48"/>
      <c r="I844" s="64"/>
      <c r="J844" s="34"/>
      <c r="K844" s="48"/>
      <c r="L844" s="48"/>
      <c r="M844" s="48"/>
      <c r="N844" s="34"/>
      <c r="O844" s="51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>
      <c r="A845" s="48"/>
      <c r="B845" s="48"/>
      <c r="C845" s="48"/>
      <c r="D845" s="34"/>
      <c r="E845" s="34"/>
      <c r="F845" s="48"/>
      <c r="G845" s="48"/>
      <c r="H845" s="48"/>
      <c r="I845" s="64"/>
      <c r="J845" s="34"/>
      <c r="K845" s="48"/>
      <c r="L845" s="48"/>
      <c r="M845" s="48"/>
      <c r="N845" s="34"/>
      <c r="O845" s="51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>
      <c r="A846" s="48"/>
      <c r="B846" s="48"/>
      <c r="C846" s="48"/>
      <c r="D846" s="34"/>
      <c r="E846" s="34"/>
      <c r="F846" s="48"/>
      <c r="G846" s="48"/>
      <c r="H846" s="48"/>
      <c r="I846" s="64"/>
      <c r="J846" s="34"/>
      <c r="K846" s="48"/>
      <c r="L846" s="48"/>
      <c r="M846" s="48"/>
      <c r="N846" s="34"/>
      <c r="O846" s="51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>
      <c r="A847" s="48"/>
      <c r="B847" s="48"/>
      <c r="C847" s="48"/>
      <c r="D847" s="34"/>
      <c r="E847" s="34"/>
      <c r="F847" s="48"/>
      <c r="G847" s="48"/>
      <c r="H847" s="48"/>
      <c r="I847" s="64"/>
      <c r="J847" s="34"/>
      <c r="K847" s="48"/>
      <c r="L847" s="48"/>
      <c r="M847" s="48"/>
      <c r="N847" s="34"/>
      <c r="O847" s="51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>
      <c r="A848" s="48"/>
      <c r="B848" s="48"/>
      <c r="C848" s="48"/>
      <c r="D848" s="34"/>
      <c r="E848" s="34"/>
      <c r="F848" s="48"/>
      <c r="G848" s="48"/>
      <c r="H848" s="48"/>
      <c r="I848" s="64"/>
      <c r="J848" s="34"/>
      <c r="K848" s="48"/>
      <c r="L848" s="48"/>
      <c r="M848" s="48"/>
      <c r="N848" s="34"/>
      <c r="O848" s="51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>
      <c r="A849" s="48"/>
      <c r="B849" s="48"/>
      <c r="C849" s="48"/>
      <c r="D849" s="34"/>
      <c r="E849" s="34"/>
      <c r="F849" s="48"/>
      <c r="G849" s="48"/>
      <c r="H849" s="48"/>
      <c r="I849" s="64"/>
      <c r="J849" s="34"/>
      <c r="K849" s="48"/>
      <c r="L849" s="48"/>
      <c r="M849" s="48"/>
      <c r="N849" s="34"/>
      <c r="O849" s="51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>
      <c r="A850" s="48"/>
      <c r="B850" s="48"/>
      <c r="C850" s="48"/>
      <c r="D850" s="34"/>
      <c r="E850" s="34"/>
      <c r="F850" s="48"/>
      <c r="G850" s="48"/>
      <c r="H850" s="48"/>
      <c r="I850" s="64"/>
      <c r="J850" s="34"/>
      <c r="K850" s="48"/>
      <c r="L850" s="48"/>
      <c r="M850" s="48"/>
      <c r="N850" s="34"/>
      <c r="O850" s="51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>
      <c r="A851" s="48"/>
      <c r="B851" s="48"/>
      <c r="C851" s="48"/>
      <c r="D851" s="34"/>
      <c r="E851" s="34"/>
      <c r="F851" s="48"/>
      <c r="G851" s="48"/>
      <c r="H851" s="48"/>
      <c r="I851" s="64"/>
      <c r="J851" s="34"/>
      <c r="K851" s="48"/>
      <c r="L851" s="48"/>
      <c r="M851" s="48"/>
      <c r="N851" s="34"/>
      <c r="O851" s="51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>
      <c r="A852" s="48"/>
      <c r="B852" s="48"/>
      <c r="C852" s="48"/>
      <c r="D852" s="34"/>
      <c r="E852" s="34"/>
      <c r="F852" s="48"/>
      <c r="G852" s="48"/>
      <c r="H852" s="48"/>
      <c r="I852" s="64"/>
      <c r="J852" s="34"/>
      <c r="K852" s="48"/>
      <c r="L852" s="48"/>
      <c r="M852" s="48"/>
      <c r="N852" s="34"/>
      <c r="O852" s="51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>
      <c r="A853" s="48"/>
      <c r="B853" s="48"/>
      <c r="C853" s="48"/>
      <c r="D853" s="34"/>
      <c r="E853" s="34"/>
      <c r="F853" s="48"/>
      <c r="G853" s="48"/>
      <c r="H853" s="48"/>
      <c r="I853" s="64"/>
      <c r="J853" s="34"/>
      <c r="K853" s="48"/>
      <c r="L853" s="48"/>
      <c r="M853" s="48"/>
      <c r="N853" s="34"/>
      <c r="O853" s="51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>
      <c r="A854" s="48"/>
      <c r="B854" s="48"/>
      <c r="C854" s="48"/>
      <c r="D854" s="34"/>
      <c r="E854" s="34"/>
      <c r="F854" s="48"/>
      <c r="G854" s="48"/>
      <c r="H854" s="48"/>
      <c r="I854" s="64"/>
      <c r="J854" s="34"/>
      <c r="K854" s="48"/>
      <c r="L854" s="48"/>
      <c r="M854" s="48"/>
      <c r="N854" s="34"/>
      <c r="O854" s="51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>
      <c r="A855" s="48"/>
      <c r="B855" s="48"/>
      <c r="C855" s="48"/>
      <c r="D855" s="34"/>
      <c r="E855" s="34"/>
      <c r="F855" s="48"/>
      <c r="G855" s="48"/>
      <c r="H855" s="48"/>
      <c r="I855" s="64"/>
      <c r="J855" s="34"/>
      <c r="K855" s="48"/>
      <c r="L855" s="48"/>
      <c r="M855" s="48"/>
      <c r="N855" s="34"/>
      <c r="O855" s="51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>
      <c r="A856" s="48"/>
      <c r="B856" s="48"/>
      <c r="C856" s="48"/>
      <c r="D856" s="34"/>
      <c r="E856" s="34"/>
      <c r="F856" s="48"/>
      <c r="G856" s="48"/>
      <c r="H856" s="48"/>
      <c r="I856" s="64"/>
      <c r="J856" s="34"/>
      <c r="K856" s="48"/>
      <c r="L856" s="48"/>
      <c r="M856" s="48"/>
      <c r="N856" s="34"/>
      <c r="O856" s="51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>
      <c r="A857" s="48"/>
      <c r="B857" s="48"/>
      <c r="C857" s="48"/>
      <c r="D857" s="34"/>
      <c r="E857" s="34"/>
      <c r="F857" s="48"/>
      <c r="G857" s="48"/>
      <c r="H857" s="48"/>
      <c r="I857" s="64"/>
      <c r="J857" s="34"/>
      <c r="K857" s="48"/>
      <c r="L857" s="48"/>
      <c r="M857" s="48"/>
      <c r="N857" s="34"/>
      <c r="O857" s="51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>
      <c r="A858" s="48"/>
      <c r="B858" s="48"/>
      <c r="C858" s="48"/>
      <c r="D858" s="34"/>
      <c r="E858" s="34"/>
      <c r="F858" s="48"/>
      <c r="G858" s="48"/>
      <c r="H858" s="48"/>
      <c r="I858" s="64"/>
      <c r="J858" s="34"/>
      <c r="K858" s="48"/>
      <c r="L858" s="48"/>
      <c r="M858" s="48"/>
      <c r="N858" s="34"/>
      <c r="O858" s="51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>
      <c r="A859" s="48"/>
      <c r="B859" s="48"/>
      <c r="C859" s="48"/>
      <c r="D859" s="34"/>
      <c r="E859" s="34"/>
      <c r="F859" s="48"/>
      <c r="G859" s="48"/>
      <c r="H859" s="48"/>
      <c r="I859" s="64"/>
      <c r="J859" s="34"/>
      <c r="K859" s="48"/>
      <c r="L859" s="48"/>
      <c r="M859" s="48"/>
      <c r="N859" s="34"/>
      <c r="O859" s="51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>
      <c r="A860" s="48"/>
      <c r="B860" s="48"/>
      <c r="C860" s="48"/>
      <c r="D860" s="34"/>
      <c r="E860" s="34"/>
      <c r="F860" s="48"/>
      <c r="G860" s="48"/>
      <c r="H860" s="48"/>
      <c r="I860" s="64"/>
      <c r="J860" s="34"/>
      <c r="K860" s="48"/>
      <c r="L860" s="48"/>
      <c r="M860" s="48"/>
      <c r="N860" s="34"/>
      <c r="O860" s="51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>
      <c r="A861" s="48"/>
      <c r="B861" s="48"/>
      <c r="C861" s="48"/>
      <c r="D861" s="34"/>
      <c r="E861" s="34"/>
      <c r="F861" s="48"/>
      <c r="G861" s="48"/>
      <c r="H861" s="48"/>
      <c r="I861" s="64"/>
      <c r="J861" s="34"/>
      <c r="K861" s="48"/>
      <c r="L861" s="48"/>
      <c r="M861" s="48"/>
      <c r="N861" s="34"/>
      <c r="O861" s="51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>
      <c r="A862" s="48"/>
      <c r="B862" s="48"/>
      <c r="C862" s="48"/>
      <c r="D862" s="34"/>
      <c r="E862" s="34"/>
      <c r="F862" s="48"/>
      <c r="G862" s="48"/>
      <c r="H862" s="48"/>
      <c r="I862" s="64"/>
      <c r="J862" s="34"/>
      <c r="K862" s="48"/>
      <c r="L862" s="48"/>
      <c r="M862" s="48"/>
      <c r="N862" s="34"/>
      <c r="O862" s="51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>
      <c r="A863" s="48"/>
      <c r="B863" s="48"/>
      <c r="C863" s="48"/>
      <c r="D863" s="34"/>
      <c r="E863" s="34"/>
      <c r="F863" s="48"/>
      <c r="G863" s="48"/>
      <c r="H863" s="48"/>
      <c r="I863" s="64"/>
      <c r="J863" s="34"/>
      <c r="K863" s="48"/>
      <c r="L863" s="48"/>
      <c r="M863" s="48"/>
      <c r="N863" s="34"/>
      <c r="O863" s="51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>
      <c r="A864" s="48"/>
      <c r="B864" s="48"/>
      <c r="C864" s="48"/>
      <c r="D864" s="34"/>
      <c r="E864" s="34"/>
      <c r="F864" s="48"/>
      <c r="G864" s="48"/>
      <c r="H864" s="48"/>
      <c r="I864" s="64"/>
      <c r="J864" s="34"/>
      <c r="K864" s="48"/>
      <c r="L864" s="48"/>
      <c r="M864" s="48"/>
      <c r="N864" s="34"/>
      <c r="O864" s="51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>
      <c r="A865" s="48"/>
      <c r="B865" s="48"/>
      <c r="C865" s="48"/>
      <c r="D865" s="34"/>
      <c r="E865" s="34"/>
      <c r="F865" s="48"/>
      <c r="G865" s="48"/>
      <c r="H865" s="48"/>
      <c r="I865" s="64"/>
      <c r="J865" s="34"/>
      <c r="K865" s="48"/>
      <c r="L865" s="48"/>
      <c r="M865" s="48"/>
      <c r="N865" s="34"/>
      <c r="O865" s="51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>
      <c r="A866" s="48"/>
      <c r="B866" s="48"/>
      <c r="C866" s="48"/>
      <c r="D866" s="34"/>
      <c r="E866" s="34"/>
      <c r="F866" s="48"/>
      <c r="G866" s="48"/>
      <c r="H866" s="48"/>
      <c r="I866" s="64"/>
      <c r="J866" s="34"/>
      <c r="K866" s="48"/>
      <c r="L866" s="48"/>
      <c r="M866" s="48"/>
      <c r="N866" s="34"/>
      <c r="O866" s="51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>
      <c r="A867" s="48"/>
      <c r="B867" s="48"/>
      <c r="C867" s="48"/>
      <c r="D867" s="34"/>
      <c r="E867" s="34"/>
      <c r="F867" s="48"/>
      <c r="G867" s="48"/>
      <c r="H867" s="48"/>
      <c r="I867" s="64"/>
      <c r="J867" s="34"/>
      <c r="K867" s="48"/>
      <c r="L867" s="48"/>
      <c r="M867" s="48"/>
      <c r="N867" s="34"/>
      <c r="O867" s="51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>
      <c r="A868" s="48"/>
      <c r="B868" s="48"/>
      <c r="C868" s="48"/>
      <c r="D868" s="34"/>
      <c r="E868" s="34"/>
      <c r="F868" s="48"/>
      <c r="G868" s="48"/>
      <c r="H868" s="48"/>
      <c r="I868" s="64"/>
      <c r="J868" s="34"/>
      <c r="K868" s="48"/>
      <c r="L868" s="48"/>
      <c r="M868" s="48"/>
      <c r="N868" s="34"/>
      <c r="O868" s="51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>
      <c r="A869" s="48"/>
      <c r="B869" s="48"/>
      <c r="C869" s="48"/>
      <c r="D869" s="34"/>
      <c r="E869" s="34"/>
      <c r="F869" s="48"/>
      <c r="G869" s="48"/>
      <c r="H869" s="48"/>
      <c r="I869" s="64"/>
      <c r="J869" s="34"/>
      <c r="K869" s="48"/>
      <c r="L869" s="48"/>
      <c r="M869" s="48"/>
      <c r="N869" s="34"/>
      <c r="O869" s="51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>
      <c r="A870" s="48"/>
      <c r="B870" s="48"/>
      <c r="C870" s="48"/>
      <c r="D870" s="34"/>
      <c r="E870" s="34"/>
      <c r="F870" s="48"/>
      <c r="G870" s="48"/>
      <c r="H870" s="48"/>
      <c r="I870" s="64"/>
      <c r="J870" s="34"/>
      <c r="K870" s="48"/>
      <c r="L870" s="48"/>
      <c r="M870" s="48"/>
      <c r="N870" s="34"/>
      <c r="O870" s="51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>
      <c r="A871" s="48"/>
      <c r="B871" s="48"/>
      <c r="C871" s="48"/>
      <c r="D871" s="34"/>
      <c r="E871" s="34"/>
      <c r="F871" s="48"/>
      <c r="G871" s="48"/>
      <c r="H871" s="48"/>
      <c r="I871" s="64"/>
      <c r="J871" s="34"/>
      <c r="K871" s="48"/>
      <c r="L871" s="48"/>
      <c r="M871" s="48"/>
      <c r="N871" s="34"/>
      <c r="O871" s="51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>
      <c r="A872" s="48"/>
      <c r="B872" s="48"/>
      <c r="C872" s="48"/>
      <c r="D872" s="34"/>
      <c r="E872" s="34"/>
      <c r="F872" s="48"/>
      <c r="G872" s="48"/>
      <c r="H872" s="48"/>
      <c r="I872" s="64"/>
      <c r="J872" s="34"/>
      <c r="K872" s="48"/>
      <c r="L872" s="48"/>
      <c r="M872" s="48"/>
      <c r="N872" s="34"/>
      <c r="O872" s="51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>
      <c r="A873" s="48"/>
      <c r="B873" s="48"/>
      <c r="C873" s="48"/>
      <c r="D873" s="34"/>
      <c r="E873" s="34"/>
      <c r="F873" s="48"/>
      <c r="G873" s="48"/>
      <c r="H873" s="48"/>
      <c r="I873" s="64"/>
      <c r="J873" s="34"/>
      <c r="K873" s="48"/>
      <c r="L873" s="48"/>
      <c r="M873" s="48"/>
      <c r="N873" s="34"/>
      <c r="O873" s="51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>
      <c r="A874" s="48"/>
      <c r="B874" s="48"/>
      <c r="C874" s="48"/>
      <c r="D874" s="34"/>
      <c r="E874" s="34"/>
      <c r="F874" s="48"/>
      <c r="G874" s="48"/>
      <c r="H874" s="48"/>
      <c r="I874" s="64"/>
      <c r="J874" s="34"/>
      <c r="K874" s="48"/>
      <c r="L874" s="48"/>
      <c r="M874" s="48"/>
      <c r="N874" s="34"/>
      <c r="O874" s="51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>
      <c r="A875" s="48"/>
      <c r="B875" s="48"/>
      <c r="C875" s="48"/>
      <c r="D875" s="34"/>
      <c r="E875" s="34"/>
      <c r="F875" s="48"/>
      <c r="G875" s="48"/>
      <c r="H875" s="48"/>
      <c r="I875" s="64"/>
      <c r="J875" s="34"/>
      <c r="K875" s="48"/>
      <c r="L875" s="48"/>
      <c r="M875" s="48"/>
      <c r="N875" s="34"/>
      <c r="O875" s="51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>
      <c r="A876" s="48"/>
      <c r="B876" s="48"/>
      <c r="C876" s="48"/>
      <c r="D876" s="34"/>
      <c r="E876" s="34"/>
      <c r="F876" s="48"/>
      <c r="G876" s="48"/>
      <c r="H876" s="48"/>
      <c r="I876" s="64"/>
      <c r="J876" s="34"/>
      <c r="K876" s="48"/>
      <c r="L876" s="48"/>
      <c r="M876" s="48"/>
      <c r="N876" s="34"/>
      <c r="O876" s="51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>
      <c r="A877" s="48"/>
      <c r="B877" s="48"/>
      <c r="C877" s="48"/>
      <c r="D877" s="34"/>
      <c r="E877" s="34"/>
      <c r="F877" s="48"/>
      <c r="G877" s="48"/>
      <c r="H877" s="48"/>
      <c r="I877" s="64"/>
      <c r="J877" s="34"/>
      <c r="K877" s="48"/>
      <c r="L877" s="48"/>
      <c r="M877" s="48"/>
      <c r="N877" s="34"/>
      <c r="O877" s="51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>
      <c r="A878" s="48"/>
      <c r="B878" s="48"/>
      <c r="C878" s="48"/>
      <c r="D878" s="34"/>
      <c r="E878" s="34"/>
      <c r="F878" s="48"/>
      <c r="G878" s="48"/>
      <c r="H878" s="48"/>
      <c r="I878" s="64"/>
      <c r="J878" s="34"/>
      <c r="K878" s="48"/>
      <c r="L878" s="48"/>
      <c r="M878" s="48"/>
      <c r="N878" s="34"/>
      <c r="O878" s="51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>
      <c r="A879" s="48"/>
      <c r="B879" s="48"/>
      <c r="C879" s="48"/>
      <c r="D879" s="34"/>
      <c r="E879" s="34"/>
      <c r="F879" s="48"/>
      <c r="G879" s="48"/>
      <c r="H879" s="48"/>
      <c r="I879" s="64"/>
      <c r="J879" s="34"/>
      <c r="K879" s="48"/>
      <c r="L879" s="48"/>
      <c r="M879" s="48"/>
      <c r="N879" s="34"/>
      <c r="O879" s="51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>
      <c r="A880" s="48"/>
      <c r="B880" s="48"/>
      <c r="C880" s="48"/>
      <c r="D880" s="34"/>
      <c r="E880" s="34"/>
      <c r="F880" s="48"/>
      <c r="G880" s="48"/>
      <c r="H880" s="48"/>
      <c r="I880" s="64"/>
      <c r="J880" s="34"/>
      <c r="K880" s="48"/>
      <c r="L880" s="48"/>
      <c r="M880" s="48"/>
      <c r="N880" s="34"/>
      <c r="O880" s="51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>
      <c r="A881" s="48"/>
      <c r="B881" s="48"/>
      <c r="C881" s="48"/>
      <c r="D881" s="34"/>
      <c r="E881" s="34"/>
      <c r="F881" s="48"/>
      <c r="G881" s="48"/>
      <c r="H881" s="48"/>
      <c r="I881" s="64"/>
      <c r="J881" s="34"/>
      <c r="K881" s="48"/>
      <c r="L881" s="48"/>
      <c r="M881" s="48"/>
      <c r="N881" s="34"/>
      <c r="O881" s="51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>
      <c r="A882" s="48"/>
      <c r="B882" s="48"/>
      <c r="C882" s="48"/>
      <c r="D882" s="34"/>
      <c r="E882" s="34"/>
      <c r="F882" s="48"/>
      <c r="G882" s="48"/>
      <c r="H882" s="48"/>
      <c r="I882" s="64"/>
      <c r="J882" s="34"/>
      <c r="K882" s="48"/>
      <c r="L882" s="48"/>
      <c r="M882" s="48"/>
      <c r="N882" s="34"/>
      <c r="O882" s="51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>
      <c r="A883" s="48"/>
      <c r="B883" s="48"/>
      <c r="C883" s="48"/>
      <c r="D883" s="34"/>
      <c r="E883" s="34"/>
      <c r="F883" s="48"/>
      <c r="G883" s="48"/>
      <c r="H883" s="48"/>
      <c r="I883" s="64"/>
      <c r="J883" s="34"/>
      <c r="K883" s="48"/>
      <c r="L883" s="48"/>
      <c r="M883" s="48"/>
      <c r="N883" s="34"/>
      <c r="O883" s="51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>
      <c r="A884" s="48"/>
      <c r="B884" s="48"/>
      <c r="C884" s="48"/>
      <c r="D884" s="34"/>
      <c r="E884" s="34"/>
      <c r="F884" s="48"/>
      <c r="G884" s="48"/>
      <c r="H884" s="48"/>
      <c r="I884" s="64"/>
      <c r="J884" s="34"/>
      <c r="K884" s="48"/>
      <c r="L884" s="48"/>
      <c r="M884" s="48"/>
      <c r="N884" s="34"/>
      <c r="O884" s="51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>
      <c r="A885" s="48"/>
      <c r="B885" s="48"/>
      <c r="C885" s="48"/>
      <c r="D885" s="34"/>
      <c r="E885" s="34"/>
      <c r="F885" s="48"/>
      <c r="G885" s="48"/>
      <c r="H885" s="48"/>
      <c r="I885" s="64"/>
      <c r="J885" s="34"/>
      <c r="K885" s="48"/>
      <c r="L885" s="48"/>
      <c r="M885" s="48"/>
      <c r="N885" s="34"/>
      <c r="O885" s="51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>
      <c r="A886" s="48"/>
      <c r="B886" s="48"/>
      <c r="C886" s="48"/>
      <c r="D886" s="34"/>
      <c r="E886" s="34"/>
      <c r="F886" s="48"/>
      <c r="G886" s="48"/>
      <c r="H886" s="48"/>
      <c r="I886" s="64"/>
      <c r="J886" s="34"/>
      <c r="K886" s="48"/>
      <c r="L886" s="48"/>
      <c r="M886" s="48"/>
      <c r="N886" s="34"/>
      <c r="O886" s="51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>
      <c r="A887" s="48"/>
      <c r="B887" s="48"/>
      <c r="C887" s="48"/>
      <c r="D887" s="34"/>
      <c r="E887" s="34"/>
      <c r="F887" s="48"/>
      <c r="G887" s="48"/>
      <c r="H887" s="48"/>
      <c r="I887" s="64"/>
      <c r="J887" s="34"/>
      <c r="K887" s="48"/>
      <c r="L887" s="48"/>
      <c r="M887" s="48"/>
      <c r="N887" s="34"/>
      <c r="O887" s="51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>
      <c r="A888" s="48"/>
      <c r="B888" s="48"/>
      <c r="C888" s="48"/>
      <c r="D888" s="34"/>
      <c r="E888" s="34"/>
      <c r="F888" s="48"/>
      <c r="G888" s="48"/>
      <c r="H888" s="48"/>
      <c r="I888" s="64"/>
      <c r="J888" s="34"/>
      <c r="K888" s="48"/>
      <c r="L888" s="48"/>
      <c r="M888" s="48"/>
      <c r="N888" s="34"/>
      <c r="O888" s="51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>
      <c r="A889" s="48"/>
      <c r="B889" s="48"/>
      <c r="C889" s="48"/>
      <c r="D889" s="34"/>
      <c r="E889" s="34"/>
      <c r="F889" s="48"/>
      <c r="G889" s="48"/>
      <c r="H889" s="48"/>
      <c r="I889" s="64"/>
      <c r="J889" s="34"/>
      <c r="K889" s="48"/>
      <c r="L889" s="48"/>
      <c r="M889" s="48"/>
      <c r="N889" s="34"/>
      <c r="O889" s="51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>
      <c r="A890" s="48"/>
      <c r="B890" s="48"/>
      <c r="C890" s="48"/>
      <c r="D890" s="34"/>
      <c r="E890" s="34"/>
      <c r="F890" s="48"/>
      <c r="G890" s="48"/>
      <c r="H890" s="48"/>
      <c r="I890" s="64"/>
      <c r="J890" s="34"/>
      <c r="K890" s="48"/>
      <c r="L890" s="48"/>
      <c r="M890" s="48"/>
      <c r="N890" s="34"/>
      <c r="O890" s="51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>
      <c r="A891" s="48"/>
      <c r="B891" s="48"/>
      <c r="C891" s="48"/>
      <c r="D891" s="34"/>
      <c r="E891" s="34"/>
      <c r="F891" s="48"/>
      <c r="G891" s="48"/>
      <c r="H891" s="48"/>
      <c r="I891" s="64"/>
      <c r="J891" s="34"/>
      <c r="K891" s="48"/>
      <c r="L891" s="48"/>
      <c r="M891" s="48"/>
      <c r="N891" s="34"/>
      <c r="O891" s="51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>
      <c r="A892" s="48"/>
      <c r="B892" s="48"/>
      <c r="C892" s="48"/>
      <c r="D892" s="34"/>
      <c r="E892" s="34"/>
      <c r="F892" s="48"/>
      <c r="G892" s="48"/>
      <c r="H892" s="48"/>
      <c r="I892" s="64"/>
      <c r="J892" s="34"/>
      <c r="K892" s="48"/>
      <c r="L892" s="48"/>
      <c r="M892" s="48"/>
      <c r="N892" s="34"/>
      <c r="O892" s="51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>
      <c r="A893" s="48"/>
      <c r="B893" s="48"/>
      <c r="C893" s="48"/>
      <c r="D893" s="34"/>
      <c r="E893" s="34"/>
      <c r="F893" s="48"/>
      <c r="G893" s="48"/>
      <c r="H893" s="48"/>
      <c r="I893" s="64"/>
      <c r="J893" s="34"/>
      <c r="K893" s="48"/>
      <c r="L893" s="48"/>
      <c r="M893" s="48"/>
      <c r="N893" s="34"/>
      <c r="O893" s="51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>
      <c r="A894" s="48"/>
      <c r="B894" s="48"/>
      <c r="C894" s="48"/>
      <c r="D894" s="34"/>
      <c r="E894" s="34"/>
      <c r="F894" s="48"/>
      <c r="G894" s="48"/>
      <c r="H894" s="48"/>
      <c r="I894" s="64"/>
      <c r="J894" s="34"/>
      <c r="K894" s="48"/>
      <c r="L894" s="48"/>
      <c r="M894" s="48"/>
      <c r="N894" s="34"/>
      <c r="O894" s="51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>
      <c r="A895" s="48"/>
      <c r="B895" s="48"/>
      <c r="C895" s="48"/>
      <c r="D895" s="34"/>
      <c r="E895" s="34"/>
      <c r="F895" s="48"/>
      <c r="G895" s="48"/>
      <c r="H895" s="48"/>
      <c r="I895" s="64"/>
      <c r="J895" s="34"/>
      <c r="K895" s="48"/>
      <c r="L895" s="48"/>
      <c r="M895" s="48"/>
      <c r="N895" s="34"/>
      <c r="O895" s="51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>
      <c r="A896" s="48"/>
      <c r="B896" s="48"/>
      <c r="C896" s="48"/>
      <c r="D896" s="34"/>
      <c r="E896" s="34"/>
      <c r="F896" s="48"/>
      <c r="G896" s="48"/>
      <c r="H896" s="48"/>
      <c r="I896" s="64"/>
      <c r="J896" s="34"/>
      <c r="K896" s="48"/>
      <c r="L896" s="48"/>
      <c r="M896" s="48"/>
      <c r="N896" s="34"/>
      <c r="O896" s="51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>
      <c r="A897" s="48"/>
      <c r="B897" s="48"/>
      <c r="C897" s="48"/>
      <c r="D897" s="34"/>
      <c r="E897" s="34"/>
      <c r="F897" s="48"/>
      <c r="G897" s="48"/>
      <c r="H897" s="48"/>
      <c r="I897" s="64"/>
      <c r="J897" s="34"/>
      <c r="K897" s="48"/>
      <c r="L897" s="48"/>
      <c r="M897" s="48"/>
      <c r="N897" s="34"/>
      <c r="O897" s="51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>
      <c r="A898" s="48"/>
      <c r="B898" s="48"/>
      <c r="C898" s="48"/>
      <c r="D898" s="34"/>
      <c r="E898" s="34"/>
      <c r="F898" s="48"/>
      <c r="G898" s="48"/>
      <c r="H898" s="48"/>
      <c r="I898" s="64"/>
      <c r="J898" s="34"/>
      <c r="K898" s="48"/>
      <c r="L898" s="48"/>
      <c r="M898" s="48"/>
      <c r="N898" s="34"/>
      <c r="O898" s="51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>
      <c r="A899" s="48"/>
      <c r="B899" s="48"/>
      <c r="C899" s="48"/>
      <c r="D899" s="34"/>
      <c r="E899" s="34"/>
      <c r="F899" s="48"/>
      <c r="G899" s="48"/>
      <c r="H899" s="48"/>
      <c r="I899" s="64"/>
      <c r="J899" s="34"/>
      <c r="K899" s="48"/>
      <c r="L899" s="48"/>
      <c r="M899" s="48"/>
      <c r="N899" s="34"/>
      <c r="O899" s="51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>
      <c r="A900" s="48"/>
      <c r="B900" s="48"/>
      <c r="C900" s="48"/>
      <c r="D900" s="34"/>
      <c r="E900" s="34"/>
      <c r="F900" s="48"/>
      <c r="G900" s="48"/>
      <c r="H900" s="48"/>
      <c r="I900" s="64"/>
      <c r="J900" s="34"/>
      <c r="K900" s="48"/>
      <c r="L900" s="48"/>
      <c r="M900" s="48"/>
      <c r="N900" s="34"/>
      <c r="O900" s="51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>
      <c r="A901" s="48"/>
      <c r="B901" s="48"/>
      <c r="C901" s="48"/>
      <c r="D901" s="34"/>
      <c r="E901" s="34"/>
      <c r="F901" s="48"/>
      <c r="G901" s="48"/>
      <c r="H901" s="48"/>
      <c r="I901" s="64"/>
      <c r="J901" s="34"/>
      <c r="K901" s="48"/>
      <c r="L901" s="48"/>
      <c r="M901" s="48"/>
      <c r="N901" s="34"/>
      <c r="O901" s="51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>
      <c r="A902" s="48"/>
      <c r="B902" s="48"/>
      <c r="C902" s="48"/>
      <c r="D902" s="34"/>
      <c r="E902" s="34"/>
      <c r="F902" s="48"/>
      <c r="G902" s="48"/>
      <c r="H902" s="48"/>
      <c r="I902" s="64"/>
      <c r="J902" s="34"/>
      <c r="K902" s="48"/>
      <c r="L902" s="48"/>
      <c r="M902" s="48"/>
      <c r="N902" s="34"/>
      <c r="O902" s="51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>
      <c r="A903" s="48"/>
      <c r="B903" s="48"/>
      <c r="C903" s="48"/>
      <c r="D903" s="34"/>
      <c r="E903" s="34"/>
      <c r="F903" s="48"/>
      <c r="G903" s="48"/>
      <c r="H903" s="48"/>
      <c r="I903" s="64"/>
      <c r="J903" s="34"/>
      <c r="K903" s="48"/>
      <c r="L903" s="48"/>
      <c r="M903" s="48"/>
      <c r="N903" s="34"/>
      <c r="O903" s="51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>
      <c r="A904" s="48"/>
      <c r="B904" s="48"/>
      <c r="C904" s="48"/>
      <c r="D904" s="34"/>
      <c r="E904" s="34"/>
      <c r="F904" s="48"/>
      <c r="G904" s="48"/>
      <c r="H904" s="48"/>
      <c r="I904" s="64"/>
      <c r="J904" s="34"/>
      <c r="K904" s="48"/>
      <c r="L904" s="48"/>
      <c r="M904" s="48"/>
      <c r="N904" s="34"/>
      <c r="O904" s="51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>
      <c r="A905" s="48"/>
      <c r="B905" s="48"/>
      <c r="C905" s="48"/>
      <c r="D905" s="34"/>
      <c r="E905" s="34"/>
      <c r="F905" s="48"/>
      <c r="G905" s="48"/>
      <c r="H905" s="48"/>
      <c r="I905" s="64"/>
      <c r="J905" s="34"/>
      <c r="K905" s="48"/>
      <c r="L905" s="48"/>
      <c r="M905" s="48"/>
      <c r="N905" s="34"/>
      <c r="O905" s="51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>
      <c r="A906" s="48"/>
      <c r="B906" s="48"/>
      <c r="C906" s="48"/>
      <c r="D906" s="34"/>
      <c r="E906" s="34"/>
      <c r="F906" s="48"/>
      <c r="G906" s="48"/>
      <c r="H906" s="48"/>
      <c r="I906" s="64"/>
      <c r="J906" s="34"/>
      <c r="K906" s="48"/>
      <c r="L906" s="48"/>
      <c r="M906" s="48"/>
      <c r="N906" s="34"/>
      <c r="O906" s="51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>
      <c r="A907" s="48"/>
      <c r="B907" s="48"/>
      <c r="C907" s="48"/>
      <c r="D907" s="34"/>
      <c r="E907" s="34"/>
      <c r="F907" s="48"/>
      <c r="G907" s="48"/>
      <c r="H907" s="48"/>
      <c r="I907" s="64"/>
      <c r="J907" s="34"/>
      <c r="K907" s="48"/>
      <c r="L907" s="48"/>
      <c r="M907" s="48"/>
      <c r="N907" s="34"/>
      <c r="O907" s="51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>
      <c r="A908" s="48"/>
      <c r="B908" s="48"/>
      <c r="C908" s="48"/>
      <c r="D908" s="34"/>
      <c r="E908" s="34"/>
      <c r="F908" s="48"/>
      <c r="G908" s="48"/>
      <c r="H908" s="48"/>
      <c r="I908" s="64"/>
      <c r="J908" s="34"/>
      <c r="K908" s="48"/>
      <c r="L908" s="48"/>
      <c r="M908" s="48"/>
      <c r="N908" s="34"/>
      <c r="O908" s="51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>
      <c r="A909" s="48"/>
      <c r="B909" s="48"/>
      <c r="C909" s="48"/>
      <c r="D909" s="34"/>
      <c r="E909" s="34"/>
      <c r="F909" s="48"/>
      <c r="G909" s="48"/>
      <c r="H909" s="48"/>
      <c r="I909" s="64"/>
      <c r="J909" s="34"/>
      <c r="K909" s="48"/>
      <c r="L909" s="48"/>
      <c r="M909" s="48"/>
      <c r="N909" s="34"/>
      <c r="O909" s="51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>
      <c r="A910" s="48"/>
      <c r="B910" s="48"/>
      <c r="C910" s="48"/>
      <c r="D910" s="34"/>
      <c r="E910" s="34"/>
      <c r="F910" s="48"/>
      <c r="G910" s="48"/>
      <c r="H910" s="48"/>
      <c r="I910" s="64"/>
      <c r="J910" s="34"/>
      <c r="K910" s="48"/>
      <c r="L910" s="48"/>
      <c r="M910" s="48"/>
      <c r="N910" s="34"/>
      <c r="O910" s="51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>
      <c r="A911" s="48"/>
      <c r="B911" s="48"/>
      <c r="C911" s="48"/>
      <c r="D911" s="34"/>
      <c r="E911" s="34"/>
      <c r="F911" s="48"/>
      <c r="G911" s="48"/>
      <c r="H911" s="48"/>
      <c r="I911" s="64"/>
      <c r="J911" s="34"/>
      <c r="K911" s="48"/>
      <c r="L911" s="48"/>
      <c r="M911" s="48"/>
      <c r="N911" s="34"/>
      <c r="O911" s="51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>
      <c r="A912" s="48"/>
      <c r="B912" s="48"/>
      <c r="C912" s="48"/>
      <c r="D912" s="34"/>
      <c r="E912" s="34"/>
      <c r="F912" s="48"/>
      <c r="G912" s="48"/>
      <c r="H912" s="48"/>
      <c r="I912" s="64"/>
      <c r="J912" s="34"/>
      <c r="K912" s="48"/>
      <c r="L912" s="48"/>
      <c r="M912" s="48"/>
      <c r="N912" s="34"/>
      <c r="O912" s="51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>
      <c r="A913" s="48"/>
      <c r="B913" s="48"/>
      <c r="C913" s="48"/>
      <c r="D913" s="34"/>
      <c r="E913" s="34"/>
      <c r="F913" s="48"/>
      <c r="G913" s="48"/>
      <c r="H913" s="48"/>
      <c r="I913" s="64"/>
      <c r="J913" s="34"/>
      <c r="K913" s="48"/>
      <c r="L913" s="48"/>
      <c r="M913" s="48"/>
      <c r="N913" s="34"/>
      <c r="O913" s="51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>
      <c r="A914" s="48"/>
      <c r="B914" s="48"/>
      <c r="C914" s="48"/>
      <c r="D914" s="34"/>
      <c r="E914" s="34"/>
      <c r="F914" s="48"/>
      <c r="G914" s="48"/>
      <c r="H914" s="48"/>
      <c r="I914" s="64"/>
      <c r="J914" s="34"/>
      <c r="K914" s="48"/>
      <c r="L914" s="48"/>
      <c r="M914" s="48"/>
      <c r="N914" s="34"/>
      <c r="O914" s="51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>
      <c r="A915" s="48"/>
      <c r="B915" s="48"/>
      <c r="C915" s="48"/>
      <c r="D915" s="34"/>
      <c r="E915" s="34"/>
      <c r="F915" s="48"/>
      <c r="G915" s="48"/>
      <c r="H915" s="48"/>
      <c r="I915" s="64"/>
      <c r="J915" s="34"/>
      <c r="K915" s="48"/>
      <c r="L915" s="48"/>
      <c r="M915" s="48"/>
      <c r="N915" s="34"/>
      <c r="O915" s="51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>
      <c r="A916" s="48"/>
      <c r="B916" s="48"/>
      <c r="C916" s="48"/>
      <c r="D916" s="34"/>
      <c r="E916" s="34"/>
      <c r="F916" s="48"/>
      <c r="G916" s="48"/>
      <c r="H916" s="48"/>
      <c r="I916" s="64"/>
      <c r="J916" s="34"/>
      <c r="K916" s="48"/>
      <c r="L916" s="48"/>
      <c r="M916" s="48"/>
      <c r="N916" s="34"/>
      <c r="O916" s="51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>
      <c r="A917" s="48"/>
      <c r="B917" s="48"/>
      <c r="C917" s="48"/>
      <c r="D917" s="34"/>
      <c r="E917" s="34"/>
      <c r="F917" s="48"/>
      <c r="G917" s="48"/>
      <c r="H917" s="48"/>
      <c r="I917" s="64"/>
      <c r="J917" s="34"/>
      <c r="K917" s="48"/>
      <c r="L917" s="48"/>
      <c r="M917" s="48"/>
      <c r="N917" s="34"/>
      <c r="O917" s="51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>
      <c r="A918" s="48"/>
      <c r="B918" s="48"/>
      <c r="C918" s="48"/>
      <c r="D918" s="34"/>
      <c r="E918" s="34"/>
      <c r="F918" s="48"/>
      <c r="G918" s="48"/>
      <c r="H918" s="48"/>
      <c r="I918" s="64"/>
      <c r="J918" s="34"/>
      <c r="K918" s="48"/>
      <c r="L918" s="48"/>
      <c r="M918" s="48"/>
      <c r="N918" s="34"/>
      <c r="O918" s="51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>
      <c r="A919" s="48"/>
      <c r="B919" s="48"/>
      <c r="C919" s="48"/>
      <c r="D919" s="34"/>
      <c r="E919" s="34"/>
      <c r="F919" s="48"/>
      <c r="G919" s="48"/>
      <c r="H919" s="48"/>
      <c r="I919" s="64"/>
      <c r="J919" s="34"/>
      <c r="K919" s="48"/>
      <c r="L919" s="48"/>
      <c r="M919" s="48"/>
      <c r="N919" s="34"/>
      <c r="O919" s="51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>
      <c r="A920" s="48"/>
      <c r="B920" s="48"/>
      <c r="C920" s="48"/>
      <c r="D920" s="34"/>
      <c r="E920" s="34"/>
      <c r="F920" s="48"/>
      <c r="G920" s="48"/>
      <c r="H920" s="48"/>
      <c r="I920" s="64"/>
      <c r="J920" s="34"/>
      <c r="K920" s="48"/>
      <c r="L920" s="48"/>
      <c r="M920" s="48"/>
      <c r="N920" s="34"/>
      <c r="O920" s="51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>
      <c r="A921" s="48"/>
      <c r="B921" s="48"/>
      <c r="C921" s="48"/>
      <c r="D921" s="34"/>
      <c r="E921" s="34"/>
      <c r="F921" s="48"/>
      <c r="G921" s="48"/>
      <c r="H921" s="48"/>
      <c r="I921" s="64"/>
      <c r="J921" s="34"/>
      <c r="K921" s="48"/>
      <c r="L921" s="48"/>
      <c r="M921" s="48"/>
      <c r="N921" s="34"/>
      <c r="O921" s="51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>
      <c r="A922" s="48"/>
      <c r="B922" s="48"/>
      <c r="C922" s="48"/>
      <c r="D922" s="34"/>
      <c r="E922" s="34"/>
      <c r="F922" s="48"/>
      <c r="G922" s="48"/>
      <c r="H922" s="48"/>
      <c r="I922" s="64"/>
      <c r="J922" s="34"/>
      <c r="K922" s="48"/>
      <c r="L922" s="48"/>
      <c r="M922" s="48"/>
      <c r="N922" s="34"/>
      <c r="O922" s="51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>
      <c r="A923" s="48"/>
      <c r="B923" s="48"/>
      <c r="C923" s="48"/>
      <c r="D923" s="34"/>
      <c r="E923" s="34"/>
      <c r="F923" s="48"/>
      <c r="G923" s="48"/>
      <c r="H923" s="48"/>
      <c r="I923" s="64"/>
      <c r="J923" s="34"/>
      <c r="K923" s="48"/>
      <c r="L923" s="48"/>
      <c r="M923" s="48"/>
      <c r="N923" s="34"/>
      <c r="O923" s="51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>
      <c r="A924" s="48"/>
      <c r="B924" s="48"/>
      <c r="C924" s="48"/>
      <c r="D924" s="34"/>
      <c r="E924" s="34"/>
      <c r="F924" s="48"/>
      <c r="G924" s="48"/>
      <c r="H924" s="48"/>
      <c r="I924" s="64"/>
      <c r="J924" s="34"/>
      <c r="K924" s="48"/>
      <c r="L924" s="48"/>
      <c r="M924" s="48"/>
      <c r="N924" s="34"/>
      <c r="O924" s="51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>
      <c r="A925" s="48"/>
      <c r="B925" s="48"/>
      <c r="C925" s="48"/>
      <c r="D925" s="34"/>
      <c r="E925" s="34"/>
      <c r="F925" s="48"/>
      <c r="G925" s="48"/>
      <c r="H925" s="48"/>
      <c r="I925" s="64"/>
      <c r="J925" s="34"/>
      <c r="K925" s="48"/>
      <c r="L925" s="48"/>
      <c r="M925" s="48"/>
      <c r="N925" s="34"/>
      <c r="O925" s="51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>
      <c r="A926" s="48"/>
      <c r="B926" s="48"/>
      <c r="C926" s="48"/>
      <c r="D926" s="34"/>
      <c r="E926" s="34"/>
      <c r="F926" s="48"/>
      <c r="G926" s="48"/>
      <c r="H926" s="48"/>
      <c r="I926" s="64"/>
      <c r="J926" s="34"/>
      <c r="K926" s="48"/>
      <c r="L926" s="48"/>
      <c r="M926" s="48"/>
      <c r="N926" s="34"/>
      <c r="O926" s="51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>
      <c r="A927" s="48"/>
      <c r="B927" s="48"/>
      <c r="C927" s="48"/>
      <c r="D927" s="34"/>
      <c r="E927" s="34"/>
      <c r="F927" s="48"/>
      <c r="G927" s="48"/>
      <c r="H927" s="48"/>
      <c r="I927" s="64"/>
      <c r="J927" s="34"/>
      <c r="K927" s="48"/>
      <c r="L927" s="48"/>
      <c r="M927" s="48"/>
      <c r="N927" s="34"/>
      <c r="O927" s="51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>
      <c r="A928" s="48"/>
      <c r="B928" s="48"/>
      <c r="C928" s="48"/>
      <c r="D928" s="34"/>
      <c r="E928" s="34"/>
      <c r="F928" s="48"/>
      <c r="G928" s="48"/>
      <c r="H928" s="48"/>
      <c r="I928" s="64"/>
      <c r="J928" s="34"/>
      <c r="K928" s="48"/>
      <c r="L928" s="48"/>
      <c r="M928" s="48"/>
      <c r="N928" s="34"/>
      <c r="O928" s="51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>
      <c r="A929" s="48"/>
      <c r="B929" s="48"/>
      <c r="C929" s="48"/>
      <c r="D929" s="34"/>
      <c r="E929" s="34"/>
      <c r="F929" s="48"/>
      <c r="G929" s="48"/>
      <c r="H929" s="48"/>
      <c r="I929" s="64"/>
      <c r="J929" s="34"/>
      <c r="K929" s="48"/>
      <c r="L929" s="48"/>
      <c r="M929" s="48"/>
      <c r="N929" s="34"/>
      <c r="O929" s="51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>
      <c r="A930" s="48"/>
      <c r="B930" s="48"/>
      <c r="C930" s="48"/>
      <c r="D930" s="34"/>
      <c r="E930" s="34"/>
      <c r="F930" s="48"/>
      <c r="G930" s="48"/>
      <c r="H930" s="48"/>
      <c r="I930" s="64"/>
      <c r="J930" s="34"/>
      <c r="K930" s="48"/>
      <c r="L930" s="48"/>
      <c r="M930" s="48"/>
      <c r="N930" s="34"/>
      <c r="O930" s="51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>
      <c r="A931" s="48"/>
      <c r="B931" s="48"/>
      <c r="C931" s="48"/>
      <c r="D931" s="34"/>
      <c r="E931" s="34"/>
      <c r="F931" s="48"/>
      <c r="G931" s="48"/>
      <c r="H931" s="48"/>
      <c r="I931" s="64"/>
      <c r="J931" s="34"/>
      <c r="K931" s="48"/>
      <c r="L931" s="48"/>
      <c r="M931" s="48"/>
      <c r="N931" s="34"/>
      <c r="O931" s="51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>
      <c r="A932" s="48"/>
      <c r="B932" s="48"/>
      <c r="C932" s="48"/>
      <c r="D932" s="34"/>
      <c r="E932" s="34"/>
      <c r="F932" s="48"/>
      <c r="G932" s="48"/>
      <c r="H932" s="48"/>
      <c r="I932" s="64"/>
      <c r="J932" s="34"/>
      <c r="K932" s="48"/>
      <c r="L932" s="48"/>
      <c r="M932" s="48"/>
      <c r="N932" s="34"/>
      <c r="O932" s="51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>
      <c r="A933" s="48"/>
      <c r="B933" s="48"/>
      <c r="C933" s="48"/>
      <c r="D933" s="34"/>
      <c r="E933" s="34"/>
      <c r="F933" s="48"/>
      <c r="G933" s="48"/>
      <c r="H933" s="48"/>
      <c r="I933" s="64"/>
      <c r="J933" s="34"/>
      <c r="K933" s="48"/>
      <c r="L933" s="48"/>
      <c r="M933" s="48"/>
      <c r="N933" s="34"/>
      <c r="O933" s="51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>
      <c r="A934" s="48"/>
      <c r="B934" s="48"/>
      <c r="C934" s="48"/>
      <c r="D934" s="34"/>
      <c r="E934" s="34"/>
      <c r="F934" s="48"/>
      <c r="G934" s="48"/>
      <c r="H934" s="48"/>
      <c r="I934" s="64"/>
      <c r="J934" s="34"/>
      <c r="K934" s="48"/>
      <c r="L934" s="48"/>
      <c r="M934" s="48"/>
      <c r="N934" s="34"/>
      <c r="O934" s="51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>
      <c r="A935" s="48"/>
      <c r="B935" s="48"/>
      <c r="C935" s="48"/>
      <c r="D935" s="34"/>
      <c r="E935" s="34"/>
      <c r="F935" s="48"/>
      <c r="G935" s="48"/>
      <c r="H935" s="48"/>
      <c r="I935" s="64"/>
      <c r="J935" s="34"/>
      <c r="K935" s="48"/>
      <c r="L935" s="48"/>
      <c r="M935" s="48"/>
      <c r="N935" s="34"/>
      <c r="O935" s="51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>
      <c r="A936" s="48"/>
      <c r="B936" s="48"/>
      <c r="C936" s="48"/>
      <c r="D936" s="34"/>
      <c r="E936" s="34"/>
      <c r="F936" s="48"/>
      <c r="G936" s="48"/>
      <c r="H936" s="48"/>
      <c r="I936" s="64"/>
      <c r="J936" s="34"/>
      <c r="K936" s="48"/>
      <c r="L936" s="48"/>
      <c r="M936" s="48"/>
      <c r="N936" s="34"/>
      <c r="O936" s="51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>
      <c r="A937" s="48"/>
      <c r="B937" s="48"/>
      <c r="C937" s="48"/>
      <c r="D937" s="34"/>
      <c r="E937" s="34"/>
      <c r="F937" s="48"/>
      <c r="G937" s="48"/>
      <c r="H937" s="48"/>
      <c r="I937" s="64"/>
      <c r="J937" s="34"/>
      <c r="K937" s="48"/>
      <c r="L937" s="48"/>
      <c r="M937" s="48"/>
      <c r="N937" s="34"/>
      <c r="O937" s="51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>
      <c r="A938" s="48"/>
      <c r="B938" s="48"/>
      <c r="C938" s="48"/>
      <c r="D938" s="34"/>
      <c r="E938" s="34"/>
      <c r="F938" s="48"/>
      <c r="G938" s="48"/>
      <c r="H938" s="48"/>
      <c r="I938" s="64"/>
      <c r="J938" s="34"/>
      <c r="K938" s="48"/>
      <c r="L938" s="48"/>
      <c r="M938" s="48"/>
      <c r="N938" s="34"/>
      <c r="O938" s="51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>
      <c r="A939" s="48"/>
      <c r="B939" s="48"/>
      <c r="C939" s="48"/>
      <c r="D939" s="34"/>
      <c r="E939" s="34"/>
      <c r="F939" s="48"/>
      <c r="G939" s="48"/>
      <c r="H939" s="48"/>
      <c r="I939" s="64"/>
      <c r="J939" s="34"/>
      <c r="K939" s="48"/>
      <c r="L939" s="48"/>
      <c r="M939" s="48"/>
      <c r="N939" s="34"/>
      <c r="O939" s="51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>
      <c r="A940" s="48"/>
      <c r="B940" s="48"/>
      <c r="C940" s="48"/>
      <c r="D940" s="34"/>
      <c r="E940" s="34"/>
      <c r="F940" s="48"/>
      <c r="G940" s="48"/>
      <c r="H940" s="48"/>
      <c r="I940" s="64"/>
      <c r="J940" s="34"/>
      <c r="K940" s="48"/>
      <c r="L940" s="48"/>
      <c r="M940" s="48"/>
      <c r="N940" s="34"/>
      <c r="O940" s="51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>
      <c r="A941" s="48"/>
      <c r="B941" s="48"/>
      <c r="C941" s="48"/>
      <c r="D941" s="34"/>
      <c r="E941" s="34"/>
      <c r="F941" s="48"/>
      <c r="G941" s="48"/>
      <c r="H941" s="48"/>
      <c r="I941" s="64"/>
      <c r="J941" s="34"/>
      <c r="K941" s="48"/>
      <c r="L941" s="48"/>
      <c r="M941" s="48"/>
      <c r="N941" s="34"/>
      <c r="O941" s="51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>
      <c r="A942" s="48"/>
      <c r="B942" s="48"/>
      <c r="C942" s="48"/>
      <c r="D942" s="34"/>
      <c r="E942" s="34"/>
      <c r="F942" s="48"/>
      <c r="G942" s="48"/>
      <c r="H942" s="48"/>
      <c r="I942" s="64"/>
      <c r="J942" s="34"/>
      <c r="K942" s="48"/>
      <c r="L942" s="48"/>
      <c r="M942" s="48"/>
      <c r="N942" s="34"/>
      <c r="O942" s="51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>
      <c r="A943" s="48"/>
      <c r="B943" s="48"/>
      <c r="C943" s="48"/>
      <c r="D943" s="34"/>
      <c r="E943" s="34"/>
      <c r="F943" s="48"/>
      <c r="G943" s="48"/>
      <c r="H943" s="48"/>
      <c r="I943" s="64"/>
      <c r="J943" s="34"/>
      <c r="K943" s="48"/>
      <c r="L943" s="48"/>
      <c r="M943" s="48"/>
      <c r="N943" s="34"/>
      <c r="O943" s="51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>
      <c r="A944" s="48"/>
      <c r="B944" s="48"/>
      <c r="C944" s="48"/>
      <c r="D944" s="34"/>
      <c r="E944" s="34"/>
      <c r="F944" s="48"/>
      <c r="G944" s="48"/>
      <c r="H944" s="48"/>
      <c r="I944" s="64"/>
      <c r="J944" s="34"/>
      <c r="K944" s="48"/>
      <c r="L944" s="48"/>
      <c r="M944" s="48"/>
      <c r="N944" s="34"/>
      <c r="O944" s="51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>
      <c r="A945" s="48"/>
      <c r="B945" s="48"/>
      <c r="C945" s="48"/>
      <c r="D945" s="34"/>
      <c r="E945" s="34"/>
      <c r="F945" s="48"/>
      <c r="G945" s="48"/>
      <c r="H945" s="48"/>
      <c r="I945" s="64"/>
      <c r="J945" s="34"/>
      <c r="K945" s="48"/>
      <c r="L945" s="48"/>
      <c r="M945" s="48"/>
      <c r="N945" s="34"/>
      <c r="O945" s="51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>
      <c r="A946" s="48"/>
      <c r="B946" s="48"/>
      <c r="C946" s="48"/>
      <c r="D946" s="34"/>
      <c r="E946" s="34"/>
      <c r="F946" s="48"/>
      <c r="G946" s="48"/>
      <c r="H946" s="48"/>
      <c r="I946" s="64"/>
      <c r="J946" s="34"/>
      <c r="K946" s="48"/>
      <c r="L946" s="48"/>
      <c r="M946" s="48"/>
      <c r="N946" s="34"/>
      <c r="O946" s="51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>
      <c r="A947" s="48"/>
      <c r="B947" s="48"/>
      <c r="C947" s="48"/>
      <c r="D947" s="34"/>
      <c r="E947" s="34"/>
      <c r="F947" s="48"/>
      <c r="G947" s="48"/>
      <c r="H947" s="48"/>
      <c r="I947" s="64"/>
      <c r="J947" s="34"/>
      <c r="K947" s="48"/>
      <c r="L947" s="48"/>
      <c r="M947" s="48"/>
      <c r="N947" s="34"/>
      <c r="O947" s="51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>
      <c r="A948" s="48"/>
      <c r="B948" s="48"/>
      <c r="C948" s="48"/>
      <c r="D948" s="34"/>
      <c r="E948" s="34"/>
      <c r="F948" s="48"/>
      <c r="G948" s="48"/>
      <c r="H948" s="48"/>
      <c r="I948" s="64"/>
      <c r="J948" s="34"/>
      <c r="K948" s="48"/>
      <c r="L948" s="48"/>
      <c r="M948" s="48"/>
      <c r="N948" s="34"/>
      <c r="O948" s="51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>
      <c r="A949" s="48"/>
      <c r="B949" s="48"/>
      <c r="C949" s="48"/>
      <c r="D949" s="34"/>
      <c r="E949" s="34"/>
      <c r="F949" s="48"/>
      <c r="G949" s="48"/>
      <c r="H949" s="48"/>
      <c r="I949" s="64"/>
      <c r="J949" s="34"/>
      <c r="K949" s="48"/>
      <c r="L949" s="48"/>
      <c r="M949" s="48"/>
      <c r="N949" s="34"/>
      <c r="O949" s="51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>
      <c r="A950" s="48"/>
      <c r="B950" s="48"/>
      <c r="C950" s="48"/>
      <c r="D950" s="34"/>
      <c r="E950" s="34"/>
      <c r="F950" s="48"/>
      <c r="G950" s="48"/>
      <c r="H950" s="48"/>
      <c r="I950" s="64"/>
      <c r="J950" s="34"/>
      <c r="K950" s="48"/>
      <c r="L950" s="48"/>
      <c r="M950" s="48"/>
      <c r="N950" s="34"/>
      <c r="O950" s="51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>
      <c r="A951" s="48"/>
      <c r="B951" s="48"/>
      <c r="C951" s="48"/>
      <c r="D951" s="34"/>
      <c r="E951" s="34"/>
      <c r="F951" s="48"/>
      <c r="G951" s="48"/>
      <c r="H951" s="48"/>
      <c r="I951" s="64"/>
      <c r="J951" s="34"/>
      <c r="K951" s="48"/>
      <c r="L951" s="48"/>
      <c r="M951" s="48"/>
      <c r="N951" s="34"/>
      <c r="O951" s="51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>
      <c r="A952" s="48"/>
      <c r="B952" s="48"/>
      <c r="C952" s="48"/>
      <c r="D952" s="34"/>
      <c r="E952" s="34"/>
      <c r="F952" s="48"/>
      <c r="G952" s="48"/>
      <c r="H952" s="48"/>
      <c r="I952" s="64"/>
      <c r="J952" s="34"/>
      <c r="K952" s="48"/>
      <c r="L952" s="48"/>
      <c r="M952" s="48"/>
      <c r="N952" s="34"/>
      <c r="O952" s="51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>
      <c r="A953" s="48"/>
      <c r="B953" s="48"/>
      <c r="C953" s="48"/>
      <c r="D953" s="34"/>
      <c r="E953" s="34"/>
      <c r="F953" s="48"/>
      <c r="G953" s="48"/>
      <c r="H953" s="48"/>
      <c r="I953" s="64"/>
      <c r="J953" s="34"/>
      <c r="K953" s="48"/>
      <c r="L953" s="48"/>
      <c r="M953" s="48"/>
      <c r="N953" s="34"/>
      <c r="O953" s="51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>
      <c r="A954" s="48"/>
      <c r="B954" s="48"/>
      <c r="C954" s="48"/>
      <c r="D954" s="34"/>
      <c r="E954" s="34"/>
      <c r="F954" s="48"/>
      <c r="G954" s="48"/>
      <c r="H954" s="48"/>
      <c r="I954" s="64"/>
      <c r="J954" s="34"/>
      <c r="K954" s="48"/>
      <c r="L954" s="48"/>
      <c r="M954" s="48"/>
      <c r="N954" s="34"/>
      <c r="O954" s="51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>
      <c r="A955" s="48"/>
      <c r="B955" s="48"/>
      <c r="C955" s="48"/>
      <c r="D955" s="34"/>
      <c r="E955" s="34"/>
      <c r="F955" s="48"/>
      <c r="G955" s="48"/>
      <c r="H955" s="48"/>
      <c r="I955" s="64"/>
      <c r="J955" s="34"/>
      <c r="K955" s="48"/>
      <c r="L955" s="48"/>
      <c r="M955" s="48"/>
      <c r="N955" s="34"/>
      <c r="O955" s="51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>
      <c r="A956" s="48"/>
      <c r="B956" s="48"/>
      <c r="C956" s="48"/>
      <c r="D956" s="34"/>
      <c r="E956" s="34"/>
      <c r="F956" s="48"/>
      <c r="G956" s="48"/>
      <c r="H956" s="48"/>
      <c r="I956" s="64"/>
      <c r="J956" s="34"/>
      <c r="K956" s="48"/>
      <c r="L956" s="48"/>
      <c r="M956" s="48"/>
      <c r="N956" s="34"/>
      <c r="O956" s="51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>
      <c r="A957" s="48"/>
      <c r="B957" s="48"/>
      <c r="C957" s="48"/>
      <c r="D957" s="34"/>
      <c r="E957" s="34"/>
      <c r="F957" s="48"/>
      <c r="G957" s="48"/>
      <c r="H957" s="48"/>
      <c r="I957" s="64"/>
      <c r="J957" s="34"/>
      <c r="K957" s="48"/>
      <c r="L957" s="48"/>
      <c r="M957" s="48"/>
      <c r="N957" s="34"/>
      <c r="O957" s="51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>
      <c r="A958" s="48"/>
      <c r="B958" s="48"/>
      <c r="C958" s="48"/>
      <c r="D958" s="34"/>
      <c r="E958" s="34"/>
      <c r="F958" s="48"/>
      <c r="G958" s="48"/>
      <c r="H958" s="48"/>
      <c r="I958" s="64"/>
      <c r="J958" s="34"/>
      <c r="K958" s="48"/>
      <c r="L958" s="48"/>
      <c r="M958" s="48"/>
      <c r="N958" s="34"/>
      <c r="O958" s="51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>
      <c r="A959" s="48"/>
      <c r="B959" s="48"/>
      <c r="C959" s="48"/>
      <c r="D959" s="34"/>
      <c r="E959" s="34"/>
      <c r="F959" s="48"/>
      <c r="G959" s="48"/>
      <c r="H959" s="48"/>
      <c r="I959" s="64"/>
      <c r="J959" s="34"/>
      <c r="K959" s="48"/>
      <c r="L959" s="48"/>
      <c r="M959" s="48"/>
      <c r="N959" s="34"/>
      <c r="O959" s="51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>
      <c r="A960" s="48"/>
      <c r="B960" s="48"/>
      <c r="C960" s="48"/>
      <c r="D960" s="34"/>
      <c r="E960" s="34"/>
      <c r="F960" s="48"/>
      <c r="G960" s="48"/>
      <c r="H960" s="48"/>
      <c r="I960" s="64"/>
      <c r="J960" s="34"/>
      <c r="K960" s="48"/>
      <c r="L960" s="48"/>
      <c r="M960" s="48"/>
      <c r="N960" s="34"/>
      <c r="O960" s="51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>
      <c r="A961" s="48"/>
      <c r="B961" s="48"/>
      <c r="C961" s="48"/>
      <c r="D961" s="34"/>
      <c r="E961" s="34"/>
      <c r="F961" s="48"/>
      <c r="G961" s="48"/>
      <c r="H961" s="48"/>
      <c r="I961" s="64"/>
      <c r="J961" s="34"/>
      <c r="K961" s="48"/>
      <c r="L961" s="48"/>
      <c r="M961" s="48"/>
      <c r="N961" s="34"/>
      <c r="O961" s="51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>
      <c r="A962" s="48"/>
      <c r="B962" s="48"/>
      <c r="C962" s="48"/>
      <c r="D962" s="34"/>
      <c r="E962" s="34"/>
      <c r="F962" s="48"/>
      <c r="G962" s="48"/>
      <c r="H962" s="48"/>
      <c r="I962" s="64"/>
      <c r="J962" s="34"/>
      <c r="K962" s="48"/>
      <c r="L962" s="48"/>
      <c r="M962" s="48"/>
      <c r="N962" s="34"/>
      <c r="O962" s="51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>
      <c r="A963" s="48"/>
      <c r="B963" s="48"/>
      <c r="C963" s="48"/>
      <c r="D963" s="34"/>
      <c r="E963" s="34"/>
      <c r="F963" s="48"/>
      <c r="G963" s="48"/>
      <c r="H963" s="48"/>
      <c r="I963" s="64"/>
      <c r="J963" s="34"/>
      <c r="K963" s="48"/>
      <c r="L963" s="48"/>
      <c r="M963" s="48"/>
      <c r="N963" s="34"/>
      <c r="O963" s="51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>
      <c r="A964" s="48"/>
      <c r="B964" s="48"/>
      <c r="C964" s="48"/>
      <c r="D964" s="34"/>
      <c r="E964" s="34"/>
      <c r="F964" s="48"/>
      <c r="G964" s="48"/>
      <c r="H964" s="48"/>
      <c r="I964" s="64"/>
      <c r="J964" s="34"/>
      <c r="K964" s="48"/>
      <c r="L964" s="48"/>
      <c r="M964" s="48"/>
      <c r="N964" s="34"/>
      <c r="O964" s="51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>
      <c r="A965" s="48"/>
      <c r="B965" s="48"/>
      <c r="C965" s="48"/>
      <c r="D965" s="34"/>
      <c r="E965" s="34"/>
      <c r="F965" s="48"/>
      <c r="G965" s="48"/>
      <c r="H965" s="48"/>
      <c r="I965" s="64"/>
      <c r="J965" s="34"/>
      <c r="K965" s="48"/>
      <c r="L965" s="48"/>
      <c r="M965" s="48"/>
      <c r="N965" s="34"/>
      <c r="O965" s="51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>
      <c r="A966" s="48"/>
      <c r="B966" s="48"/>
      <c r="C966" s="48"/>
      <c r="D966" s="34"/>
      <c r="E966" s="34"/>
      <c r="F966" s="48"/>
      <c r="G966" s="48"/>
      <c r="H966" s="48"/>
      <c r="I966" s="64"/>
      <c r="J966" s="34"/>
      <c r="K966" s="48"/>
      <c r="L966" s="48"/>
      <c r="M966" s="48"/>
      <c r="N966" s="34"/>
      <c r="O966" s="51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>
      <c r="A967" s="48"/>
      <c r="B967" s="48"/>
      <c r="C967" s="48"/>
      <c r="D967" s="34"/>
      <c r="E967" s="34"/>
      <c r="F967" s="48"/>
      <c r="G967" s="48"/>
      <c r="H967" s="48"/>
      <c r="I967" s="64"/>
      <c r="J967" s="34"/>
      <c r="K967" s="48"/>
      <c r="L967" s="48"/>
      <c r="M967" s="48"/>
      <c r="N967" s="34"/>
      <c r="O967" s="51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>
      <c r="A968" s="48"/>
      <c r="B968" s="48"/>
      <c r="C968" s="48"/>
      <c r="D968" s="34"/>
      <c r="E968" s="34"/>
      <c r="F968" s="48"/>
      <c r="G968" s="48"/>
      <c r="H968" s="48"/>
      <c r="I968" s="64"/>
      <c r="J968" s="34"/>
      <c r="K968" s="48"/>
      <c r="L968" s="48"/>
      <c r="M968" s="48"/>
      <c r="N968" s="34"/>
      <c r="O968" s="51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>
      <c r="A969" s="48"/>
      <c r="B969" s="48"/>
      <c r="C969" s="48"/>
      <c r="D969" s="34"/>
      <c r="E969" s="34"/>
      <c r="F969" s="48"/>
      <c r="G969" s="48"/>
      <c r="H969" s="48"/>
      <c r="I969" s="64"/>
      <c r="J969" s="34"/>
      <c r="K969" s="48"/>
      <c r="L969" s="48"/>
      <c r="M969" s="48"/>
      <c r="N969" s="34"/>
      <c r="O969" s="51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>
      <c r="A970" s="48"/>
      <c r="B970" s="48"/>
      <c r="C970" s="48"/>
      <c r="D970" s="34"/>
      <c r="E970" s="34"/>
      <c r="F970" s="48"/>
      <c r="G970" s="48"/>
      <c r="H970" s="48"/>
      <c r="I970" s="64"/>
      <c r="J970" s="34"/>
      <c r="K970" s="48"/>
      <c r="L970" s="48"/>
      <c r="M970" s="48"/>
      <c r="N970" s="34"/>
      <c r="O970" s="51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>
      <c r="A971" s="48"/>
      <c r="B971" s="48"/>
      <c r="C971" s="48"/>
      <c r="D971" s="34"/>
      <c r="E971" s="34"/>
      <c r="F971" s="48"/>
      <c r="G971" s="48"/>
      <c r="H971" s="48"/>
      <c r="I971" s="64"/>
      <c r="J971" s="34"/>
      <c r="K971" s="48"/>
      <c r="L971" s="48"/>
      <c r="M971" s="48"/>
      <c r="N971" s="34"/>
      <c r="O971" s="51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>
      <c r="A972" s="48"/>
      <c r="B972" s="48"/>
      <c r="C972" s="48"/>
      <c r="D972" s="34"/>
      <c r="E972" s="34"/>
      <c r="F972" s="48"/>
      <c r="G972" s="48"/>
      <c r="H972" s="48"/>
      <c r="I972" s="64"/>
      <c r="J972" s="34"/>
      <c r="K972" s="48"/>
      <c r="L972" s="48"/>
      <c r="M972" s="48"/>
      <c r="N972" s="34"/>
      <c r="O972" s="51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>
      <c r="A973" s="48"/>
      <c r="B973" s="48"/>
      <c r="C973" s="48"/>
      <c r="D973" s="34"/>
      <c r="E973" s="34"/>
      <c r="F973" s="48"/>
      <c r="G973" s="48"/>
      <c r="H973" s="48"/>
      <c r="I973" s="64"/>
      <c r="J973" s="34"/>
      <c r="K973" s="48"/>
      <c r="L973" s="48"/>
      <c r="M973" s="48"/>
      <c r="N973" s="34"/>
      <c r="O973" s="51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>
      <c r="A974" s="48"/>
      <c r="B974" s="48"/>
      <c r="C974" s="48"/>
      <c r="D974" s="34"/>
      <c r="E974" s="34"/>
      <c r="F974" s="48"/>
      <c r="G974" s="48"/>
      <c r="H974" s="48"/>
      <c r="I974" s="64"/>
      <c r="J974" s="34"/>
      <c r="K974" s="48"/>
      <c r="L974" s="48"/>
      <c r="M974" s="48"/>
      <c r="N974" s="34"/>
      <c r="O974" s="51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>
      <c r="A975" s="48"/>
      <c r="B975" s="48"/>
      <c r="C975" s="48"/>
      <c r="D975" s="34"/>
      <c r="E975" s="34"/>
      <c r="F975" s="48"/>
      <c r="G975" s="48"/>
      <c r="H975" s="48"/>
      <c r="I975" s="64"/>
      <c r="J975" s="34"/>
      <c r="K975" s="48"/>
      <c r="L975" s="48"/>
      <c r="M975" s="48"/>
      <c r="N975" s="34"/>
      <c r="O975" s="51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>
      <c r="A976" s="48"/>
      <c r="B976" s="48"/>
      <c r="C976" s="48"/>
      <c r="D976" s="34"/>
      <c r="E976" s="34"/>
      <c r="F976" s="48"/>
      <c r="G976" s="48"/>
      <c r="H976" s="48"/>
      <c r="I976" s="64"/>
      <c r="J976" s="34"/>
      <c r="K976" s="48"/>
      <c r="L976" s="48"/>
      <c r="M976" s="48"/>
      <c r="N976" s="34"/>
      <c r="O976" s="51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>
      <c r="A977" s="48"/>
      <c r="B977" s="48"/>
      <c r="C977" s="48"/>
      <c r="D977" s="34"/>
      <c r="E977" s="34"/>
      <c r="F977" s="48"/>
      <c r="G977" s="48"/>
      <c r="H977" s="48"/>
      <c r="I977" s="64"/>
      <c r="J977" s="34"/>
      <c r="K977" s="48"/>
      <c r="L977" s="48"/>
      <c r="M977" s="48"/>
      <c r="N977" s="34"/>
      <c r="O977" s="51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>
      <c r="A978" s="48"/>
      <c r="B978" s="48"/>
      <c r="C978" s="48"/>
      <c r="D978" s="34"/>
      <c r="E978" s="34"/>
      <c r="F978" s="48"/>
      <c r="G978" s="48"/>
      <c r="H978" s="48"/>
      <c r="I978" s="64"/>
      <c r="J978" s="34"/>
      <c r="K978" s="48"/>
      <c r="L978" s="48"/>
      <c r="M978" s="48"/>
      <c r="N978" s="34"/>
      <c r="O978" s="51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>
      <c r="A979" s="48"/>
      <c r="B979" s="48"/>
      <c r="C979" s="48"/>
      <c r="D979" s="34"/>
      <c r="E979" s="34"/>
      <c r="F979" s="48"/>
      <c r="G979" s="48"/>
      <c r="H979" s="48"/>
      <c r="I979" s="64"/>
      <c r="J979" s="34"/>
      <c r="K979" s="48"/>
      <c r="L979" s="48"/>
      <c r="M979" s="48"/>
      <c r="N979" s="34"/>
      <c r="O979" s="51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>
      <c r="A980" s="48"/>
      <c r="B980" s="48"/>
      <c r="C980" s="48"/>
      <c r="D980" s="34"/>
      <c r="E980" s="34"/>
      <c r="F980" s="48"/>
      <c r="G980" s="48"/>
      <c r="H980" s="48"/>
      <c r="I980" s="64"/>
      <c r="J980" s="34"/>
      <c r="K980" s="48"/>
      <c r="L980" s="48"/>
      <c r="M980" s="48"/>
      <c r="N980" s="34"/>
      <c r="O980" s="51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>
      <c r="A981" s="48"/>
      <c r="B981" s="48"/>
      <c r="C981" s="48"/>
      <c r="D981" s="34"/>
      <c r="E981" s="34"/>
      <c r="F981" s="48"/>
      <c r="G981" s="48"/>
      <c r="H981" s="48"/>
      <c r="I981" s="64"/>
      <c r="J981" s="34"/>
      <c r="K981" s="48"/>
      <c r="L981" s="48"/>
      <c r="M981" s="48"/>
      <c r="N981" s="34"/>
      <c r="O981" s="51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>
      <c r="A982" s="48"/>
      <c r="B982" s="48"/>
      <c r="C982" s="48"/>
      <c r="D982" s="34"/>
      <c r="E982" s="34"/>
      <c r="F982" s="48"/>
      <c r="G982" s="48"/>
      <c r="H982" s="48"/>
      <c r="I982" s="64"/>
      <c r="J982" s="34"/>
      <c r="K982" s="48"/>
      <c r="L982" s="48"/>
      <c r="M982" s="48"/>
      <c r="N982" s="34"/>
      <c r="O982" s="51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>
      <c r="A983" s="48"/>
      <c r="B983" s="48"/>
      <c r="C983" s="48"/>
      <c r="D983" s="34"/>
      <c r="E983" s="34"/>
      <c r="F983" s="48"/>
      <c r="G983" s="48"/>
      <c r="H983" s="48"/>
      <c r="I983" s="64"/>
      <c r="J983" s="34"/>
      <c r="K983" s="48"/>
      <c r="L983" s="48"/>
      <c r="M983" s="48"/>
      <c r="N983" s="34"/>
      <c r="O983" s="51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>
      <c r="A984" s="48"/>
      <c r="B984" s="48"/>
      <c r="C984" s="48"/>
      <c r="D984" s="34"/>
      <c r="E984" s="34"/>
      <c r="F984" s="48"/>
      <c r="G984" s="48"/>
      <c r="H984" s="48"/>
      <c r="I984" s="64"/>
      <c r="J984" s="34"/>
      <c r="K984" s="48"/>
      <c r="L984" s="48"/>
      <c r="M984" s="48"/>
      <c r="N984" s="34"/>
      <c r="O984" s="51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>
      <c r="A985" s="48"/>
      <c r="B985" s="48"/>
      <c r="C985" s="48"/>
      <c r="D985" s="34"/>
      <c r="E985" s="34"/>
      <c r="F985" s="48"/>
      <c r="G985" s="48"/>
      <c r="H985" s="48"/>
      <c r="I985" s="64"/>
      <c r="J985" s="34"/>
      <c r="K985" s="48"/>
      <c r="L985" s="48"/>
      <c r="M985" s="48"/>
      <c r="N985" s="34"/>
      <c r="O985" s="51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>
      <c r="A986" s="48"/>
      <c r="B986" s="48"/>
      <c r="C986" s="48"/>
      <c r="D986" s="34"/>
      <c r="E986" s="34"/>
      <c r="F986" s="48"/>
      <c r="G986" s="48"/>
      <c r="H986" s="48"/>
      <c r="I986" s="64"/>
      <c r="J986" s="34"/>
      <c r="K986" s="48"/>
      <c r="L986" s="48"/>
      <c r="M986" s="48"/>
      <c r="N986" s="34"/>
      <c r="O986" s="51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>
      <c r="A987" s="48"/>
      <c r="B987" s="48"/>
      <c r="C987" s="48"/>
      <c r="D987" s="34"/>
      <c r="E987" s="34"/>
      <c r="F987" s="48"/>
      <c r="G987" s="48"/>
      <c r="H987" s="48"/>
      <c r="I987" s="64"/>
      <c r="J987" s="34"/>
      <c r="K987" s="48"/>
      <c r="L987" s="48"/>
      <c r="M987" s="48"/>
      <c r="N987" s="34"/>
      <c r="O987" s="51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>
      <c r="A988" s="48"/>
      <c r="B988" s="48"/>
      <c r="C988" s="48"/>
      <c r="D988" s="34"/>
      <c r="E988" s="34"/>
      <c r="F988" s="48"/>
      <c r="G988" s="48"/>
      <c r="H988" s="48"/>
      <c r="I988" s="64"/>
      <c r="J988" s="34"/>
      <c r="K988" s="48"/>
      <c r="L988" s="48"/>
      <c r="M988" s="48"/>
      <c r="N988" s="34"/>
      <c r="O988" s="51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>
      <c r="A989" s="48"/>
      <c r="B989" s="48"/>
      <c r="C989" s="48"/>
      <c r="D989" s="34"/>
      <c r="E989" s="34"/>
      <c r="F989" s="48"/>
      <c r="G989" s="48"/>
      <c r="H989" s="48"/>
      <c r="I989" s="64"/>
      <c r="J989" s="34"/>
      <c r="K989" s="48"/>
      <c r="L989" s="48"/>
      <c r="M989" s="48"/>
      <c r="N989" s="34"/>
      <c r="O989" s="51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>
      <c r="A990" s="48"/>
      <c r="B990" s="48"/>
      <c r="C990" s="48"/>
      <c r="D990" s="34"/>
      <c r="E990" s="34"/>
      <c r="F990" s="48"/>
      <c r="G990" s="48"/>
      <c r="H990" s="48"/>
      <c r="I990" s="64"/>
      <c r="J990" s="34"/>
      <c r="K990" s="48"/>
      <c r="L990" s="48"/>
      <c r="M990" s="48"/>
      <c r="N990" s="34"/>
      <c r="O990" s="51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>
      <c r="A991" s="48"/>
      <c r="B991" s="48"/>
      <c r="C991" s="48"/>
      <c r="D991" s="34"/>
      <c r="E991" s="34"/>
      <c r="F991" s="48"/>
      <c r="G991" s="48"/>
      <c r="H991" s="48"/>
      <c r="I991" s="64"/>
      <c r="J991" s="34"/>
      <c r="K991" s="48"/>
      <c r="L991" s="48"/>
      <c r="M991" s="48"/>
      <c r="N991" s="34"/>
      <c r="O991" s="51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>
      <c r="A992" s="48"/>
      <c r="B992" s="48"/>
      <c r="C992" s="48"/>
      <c r="D992" s="34"/>
      <c r="E992" s="34"/>
      <c r="F992" s="48"/>
      <c r="G992" s="48"/>
      <c r="H992" s="48"/>
      <c r="I992" s="64"/>
      <c r="J992" s="34"/>
      <c r="K992" s="48"/>
      <c r="L992" s="48"/>
      <c r="M992" s="48"/>
      <c r="N992" s="34"/>
      <c r="O992" s="51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>
      <c r="A993" s="48"/>
      <c r="B993" s="48"/>
      <c r="C993" s="48"/>
      <c r="D993" s="34"/>
      <c r="E993" s="34"/>
      <c r="F993" s="48"/>
      <c r="G993" s="48"/>
      <c r="H993" s="48"/>
      <c r="I993" s="64"/>
      <c r="J993" s="34"/>
      <c r="K993" s="48"/>
      <c r="L993" s="48"/>
      <c r="M993" s="48"/>
      <c r="N993" s="34"/>
      <c r="O993" s="51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>
      <c r="A994" s="48"/>
      <c r="B994" s="48"/>
      <c r="C994" s="48"/>
      <c r="D994" s="34"/>
      <c r="E994" s="34"/>
      <c r="F994" s="48"/>
      <c r="G994" s="48"/>
      <c r="H994" s="48"/>
      <c r="I994" s="64"/>
      <c r="J994" s="34"/>
      <c r="K994" s="48"/>
      <c r="L994" s="48"/>
      <c r="M994" s="48"/>
      <c r="N994" s="34"/>
      <c r="O994" s="51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>
      <c r="A995" s="48"/>
      <c r="B995" s="48"/>
      <c r="C995" s="48"/>
      <c r="D995" s="34"/>
      <c r="E995" s="34"/>
      <c r="F995" s="48"/>
      <c r="G995" s="48"/>
      <c r="H995" s="48"/>
      <c r="I995" s="64"/>
      <c r="J995" s="34"/>
      <c r="K995" s="48"/>
      <c r="L995" s="48"/>
      <c r="M995" s="48"/>
      <c r="N995" s="34"/>
      <c r="O995" s="51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>
      <c r="A996" s="48"/>
      <c r="B996" s="48"/>
      <c r="C996" s="48"/>
      <c r="D996" s="34"/>
      <c r="E996" s="34"/>
      <c r="F996" s="48"/>
      <c r="G996" s="48"/>
      <c r="H996" s="48"/>
      <c r="I996" s="64"/>
      <c r="J996" s="34"/>
      <c r="K996" s="48"/>
      <c r="L996" s="48"/>
      <c r="M996" s="48"/>
      <c r="N996" s="34"/>
      <c r="O996" s="51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>
      <c r="A997" s="48"/>
      <c r="B997" s="48"/>
      <c r="C997" s="48"/>
      <c r="D997" s="34"/>
      <c r="E997" s="34"/>
      <c r="F997" s="48"/>
      <c r="G997" s="48"/>
      <c r="H997" s="48"/>
      <c r="I997" s="64"/>
      <c r="J997" s="34"/>
      <c r="K997" s="48"/>
      <c r="L997" s="48"/>
      <c r="M997" s="48"/>
      <c r="N997" s="34"/>
      <c r="O997" s="51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>
      <c r="A998" s="48"/>
      <c r="B998" s="48"/>
      <c r="C998" s="48"/>
      <c r="D998" s="34"/>
      <c r="E998" s="34"/>
      <c r="F998" s="48"/>
      <c r="G998" s="48"/>
      <c r="H998" s="48"/>
      <c r="I998" s="64"/>
      <c r="J998" s="34"/>
      <c r="K998" s="48"/>
      <c r="L998" s="48"/>
      <c r="M998" s="48"/>
      <c r="N998" s="34"/>
      <c r="O998" s="51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>
      <c r="A999" s="48"/>
      <c r="B999" s="48"/>
      <c r="C999" s="48"/>
      <c r="D999" s="34"/>
      <c r="E999" s="34"/>
      <c r="F999" s="48"/>
      <c r="G999" s="48"/>
      <c r="H999" s="48"/>
      <c r="I999" s="64"/>
      <c r="J999" s="34"/>
      <c r="K999" s="48"/>
      <c r="L999" s="48"/>
      <c r="M999" s="48"/>
      <c r="N999" s="34"/>
      <c r="O999" s="51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>
      <c r="A1000" s="48"/>
      <c r="B1000" s="48"/>
      <c r="C1000" s="48"/>
      <c r="D1000" s="34"/>
      <c r="E1000" s="34"/>
      <c r="F1000" s="48"/>
      <c r="G1000" s="48"/>
      <c r="H1000" s="48"/>
      <c r="I1000" s="64"/>
      <c r="J1000" s="34"/>
      <c r="K1000" s="48"/>
      <c r="L1000" s="48"/>
      <c r="M1000" s="48"/>
      <c r="N1000" s="34"/>
      <c r="O1000" s="51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autoFilter ref="G47:J47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42.6640625" customWidth="1"/>
    <col min="3" max="3" width="11.6640625" customWidth="1"/>
    <col min="4" max="6" width="8.6640625" customWidth="1"/>
    <col min="7" max="7" width="25.6640625" customWidth="1"/>
    <col min="8" max="26" width="8.6640625" customWidth="1"/>
  </cols>
  <sheetData>
    <row r="1" spans="2:8" ht="14.25" customHeight="1"/>
    <row r="2" spans="2:8" ht="14.25" customHeight="1">
      <c r="B2" s="1" t="s">
        <v>490</v>
      </c>
    </row>
    <row r="3" spans="2:8" ht="14.25" customHeight="1">
      <c r="B3" s="82" t="s">
        <v>491</v>
      </c>
      <c r="C3" s="83" t="s">
        <v>492</v>
      </c>
      <c r="D3" s="83" t="s">
        <v>493</v>
      </c>
    </row>
    <row r="4" spans="2:8" ht="14.25" customHeight="1">
      <c r="B4" s="5" t="s">
        <v>60</v>
      </c>
      <c r="C4" s="84">
        <v>62448</v>
      </c>
    </row>
    <row r="5" spans="2:8" ht="14.25" customHeight="1">
      <c r="B5" s="4" t="s">
        <v>494</v>
      </c>
      <c r="C5" s="85">
        <v>82173</v>
      </c>
      <c r="D5" s="4">
        <v>100</v>
      </c>
      <c r="G5" s="86"/>
    </row>
    <row r="6" spans="2:8" ht="14.25" customHeight="1">
      <c r="B6" s="4" t="s">
        <v>495</v>
      </c>
      <c r="C6" s="85">
        <v>12824</v>
      </c>
      <c r="D6" s="4">
        <v>15.61</v>
      </c>
    </row>
    <row r="7" spans="2:8" ht="14.25" customHeight="1">
      <c r="B7" s="4" t="s">
        <v>496</v>
      </c>
      <c r="C7" s="85">
        <v>0</v>
      </c>
      <c r="D7" s="4">
        <v>0</v>
      </c>
    </row>
    <row r="8" spans="2:8" ht="14.25" customHeight="1"/>
    <row r="9" spans="2:8" ht="14.25" customHeight="1"/>
    <row r="10" spans="2:8" ht="14.25" customHeight="1">
      <c r="B10" s="1" t="s">
        <v>497</v>
      </c>
    </row>
    <row r="11" spans="2:8" ht="14.25" customHeight="1">
      <c r="B11" s="4"/>
    </row>
    <row r="12" spans="2:8" ht="14.25" customHeight="1">
      <c r="B12" s="4" t="s">
        <v>494</v>
      </c>
      <c r="C12" s="85">
        <v>82173</v>
      </c>
      <c r="G12" s="4"/>
      <c r="H12" s="85"/>
    </row>
    <row r="13" spans="2:8" ht="14.25" hidden="1" customHeight="1">
      <c r="B13" s="4" t="s">
        <v>498</v>
      </c>
      <c r="C13" s="85">
        <v>11540</v>
      </c>
      <c r="G13" s="4"/>
      <c r="H13" s="85"/>
    </row>
    <row r="14" spans="2:8" ht="14.25" hidden="1" customHeight="1">
      <c r="B14" s="4" t="s">
        <v>499</v>
      </c>
      <c r="C14" s="85">
        <v>14.04</v>
      </c>
      <c r="G14" s="4"/>
      <c r="H14" s="85"/>
    </row>
    <row r="15" spans="2:8" ht="14.25" customHeight="1">
      <c r="B15" s="4" t="s">
        <v>500</v>
      </c>
      <c r="C15" s="85">
        <v>0</v>
      </c>
      <c r="G15" s="4"/>
      <c r="H15" s="85"/>
    </row>
    <row r="16" spans="2:8" ht="14.25" customHeight="1">
      <c r="B16" s="4" t="s">
        <v>501</v>
      </c>
      <c r="C16" s="85">
        <v>0</v>
      </c>
      <c r="G16" s="4"/>
      <c r="H16" s="85"/>
    </row>
    <row r="17" spans="2:8" ht="14.25" customHeight="1">
      <c r="B17" s="4" t="s">
        <v>502</v>
      </c>
      <c r="C17" s="85">
        <v>9136</v>
      </c>
      <c r="G17" s="4"/>
      <c r="H17" s="85"/>
    </row>
    <row r="18" spans="2:8" ht="14.25" customHeight="1">
      <c r="B18" s="4" t="s">
        <v>503</v>
      </c>
      <c r="C18" s="85">
        <v>11.12</v>
      </c>
      <c r="G18" s="4"/>
      <c r="H18" s="85"/>
    </row>
    <row r="19" spans="2:8" ht="14.25" customHeight="1">
      <c r="B19" s="4" t="s">
        <v>504</v>
      </c>
      <c r="C19" s="85">
        <v>196.96</v>
      </c>
      <c r="G19" s="4"/>
      <c r="H19" s="85"/>
    </row>
    <row r="20" spans="2:8" ht="14.25" customHeight="1">
      <c r="B20" s="4" t="s">
        <v>505</v>
      </c>
      <c r="C20" s="85">
        <v>478.86</v>
      </c>
      <c r="G20" s="4"/>
      <c r="H20" s="85"/>
    </row>
    <row r="21" spans="2:8" ht="14.25" customHeight="1">
      <c r="B21" s="4" t="s">
        <v>506</v>
      </c>
      <c r="C21" s="85">
        <v>36</v>
      </c>
      <c r="G21" s="4"/>
      <c r="H21" s="85"/>
    </row>
    <row r="22" spans="2:8" ht="14.25" customHeight="1">
      <c r="B22" s="4" t="s">
        <v>507</v>
      </c>
      <c r="C22" s="85">
        <v>14</v>
      </c>
      <c r="G22" s="4"/>
      <c r="H22" s="85"/>
    </row>
    <row r="23" spans="2:8" ht="14.25" customHeight="1">
      <c r="B23" s="4" t="s">
        <v>508</v>
      </c>
      <c r="C23" s="85">
        <v>162</v>
      </c>
      <c r="G23" s="4"/>
      <c r="H23" s="85"/>
    </row>
    <row r="24" spans="2:8" ht="14.25" customHeight="1">
      <c r="B24" s="4" t="s">
        <v>509</v>
      </c>
      <c r="C24" s="85">
        <v>0</v>
      </c>
      <c r="G24" s="4"/>
      <c r="H24" s="85"/>
    </row>
    <row r="25" spans="2:8" ht="14.25" customHeight="1">
      <c r="B25" s="4" t="s">
        <v>510</v>
      </c>
      <c r="C25" s="85">
        <v>8274</v>
      </c>
      <c r="G25" s="4"/>
      <c r="H25" s="85"/>
    </row>
    <row r="26" spans="2:8" ht="14.25" customHeight="1"/>
    <row r="27" spans="2:8" ht="14.25" customHeight="1"/>
    <row r="28" spans="2:8" ht="14.25" customHeight="1">
      <c r="B28" s="1" t="s">
        <v>511</v>
      </c>
    </row>
    <row r="29" spans="2:8" ht="20.25" customHeight="1">
      <c r="B29" s="87" t="s">
        <v>512</v>
      </c>
      <c r="C29" s="2" t="s">
        <v>49</v>
      </c>
      <c r="D29" s="2" t="s">
        <v>493</v>
      </c>
    </row>
    <row r="30" spans="2:8" ht="14.25" customHeight="1">
      <c r="B30" s="4" t="s">
        <v>513</v>
      </c>
      <c r="C30" s="85">
        <v>6983</v>
      </c>
      <c r="D30" s="4">
        <v>11.18</v>
      </c>
    </row>
    <row r="31" spans="2:8" ht="14.25" customHeight="1">
      <c r="B31" s="4" t="s">
        <v>514</v>
      </c>
      <c r="C31" s="85">
        <v>4140</v>
      </c>
      <c r="D31" s="4">
        <v>6.63</v>
      </c>
    </row>
    <row r="32" spans="2:8" ht="14.25" customHeight="1">
      <c r="B32" s="4" t="s">
        <v>515</v>
      </c>
      <c r="C32" s="85">
        <v>10276</v>
      </c>
      <c r="D32" s="4">
        <v>16.46</v>
      </c>
    </row>
    <row r="33" spans="2:8" ht="14.25" customHeight="1">
      <c r="B33" s="4" t="s">
        <v>516</v>
      </c>
      <c r="C33" s="85">
        <v>14112</v>
      </c>
      <c r="D33" s="4">
        <v>22.6</v>
      </c>
    </row>
    <row r="34" spans="2:8" ht="14.25" customHeight="1">
      <c r="B34" s="4" t="s">
        <v>517</v>
      </c>
      <c r="C34" s="85">
        <v>5966</v>
      </c>
      <c r="D34" s="4">
        <v>9.5500000000000007</v>
      </c>
    </row>
    <row r="35" spans="2:8" ht="14.25" customHeight="1">
      <c r="B35" s="4" t="s">
        <v>518</v>
      </c>
      <c r="C35" s="85">
        <v>11358</v>
      </c>
      <c r="D35" s="4">
        <v>18.190000000000001</v>
      </c>
    </row>
    <row r="36" spans="2:8" ht="14.25" customHeight="1">
      <c r="B36" s="4" t="s">
        <v>519</v>
      </c>
      <c r="C36" s="85">
        <v>9613</v>
      </c>
      <c r="D36" s="4">
        <v>15.39</v>
      </c>
    </row>
    <row r="37" spans="2:8" ht="14.25" customHeight="1">
      <c r="B37" s="75" t="s">
        <v>494</v>
      </c>
      <c r="C37" s="84">
        <f>SUM(C30:C36)</f>
        <v>62448</v>
      </c>
    </row>
    <row r="38" spans="2:8" ht="14.25" customHeight="1"/>
    <row r="39" spans="2:8" ht="14.25" customHeight="1">
      <c r="B39" s="50" t="s">
        <v>520</v>
      </c>
    </row>
    <row r="40" spans="2:8" ht="14.25" customHeight="1">
      <c r="B40" s="88" t="s">
        <v>521</v>
      </c>
      <c r="C40" s="89"/>
      <c r="D40" s="89"/>
      <c r="E40" s="89"/>
      <c r="F40" s="89"/>
      <c r="G40" s="89"/>
      <c r="H40" s="89"/>
    </row>
    <row r="41" spans="2:8" ht="14.25" customHeight="1">
      <c r="B41" s="5" t="s">
        <v>522</v>
      </c>
    </row>
    <row r="42" spans="2:8" ht="14.25" customHeight="1">
      <c r="B42" s="5" t="s">
        <v>523</v>
      </c>
    </row>
    <row r="43" spans="2:8" ht="14.25" customHeight="1">
      <c r="B43" s="5" t="s">
        <v>524</v>
      </c>
    </row>
    <row r="44" spans="2:8" ht="14.25" customHeight="1"/>
    <row r="45" spans="2:8" ht="14.25" customHeight="1"/>
    <row r="46" spans="2:8" ht="14.25" customHeight="1"/>
    <row r="47" spans="2:8" ht="14.25" customHeight="1"/>
    <row r="48" spans="2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34.83203125" customWidth="1"/>
    <col min="3" max="3" width="50.33203125" customWidth="1"/>
    <col min="4" max="4" width="19.6640625" customWidth="1"/>
    <col min="5" max="5" width="20.83203125" customWidth="1"/>
    <col min="6" max="6" width="23.6640625" customWidth="1"/>
    <col min="7" max="8" width="19.6640625" customWidth="1"/>
    <col min="9" max="9" width="20.83203125" customWidth="1"/>
    <col min="10" max="26" width="8.6640625" customWidth="1"/>
  </cols>
  <sheetData>
    <row r="1" spans="2:14" ht="14.25" customHeight="1">
      <c r="B1" s="3" t="s">
        <v>525</v>
      </c>
      <c r="C1" s="36"/>
      <c r="D1" s="36"/>
      <c r="E1" s="36"/>
      <c r="F1" s="36"/>
      <c r="G1" s="36"/>
      <c r="H1" s="36"/>
      <c r="I1" s="36"/>
    </row>
    <row r="2" spans="2:14" ht="29.25" customHeight="1">
      <c r="B2" s="87" t="s">
        <v>526</v>
      </c>
      <c r="C2" s="90" t="s">
        <v>527</v>
      </c>
      <c r="D2" s="90" t="s">
        <v>528</v>
      </c>
      <c r="E2" s="90" t="s">
        <v>7</v>
      </c>
      <c r="F2" s="90" t="s">
        <v>529</v>
      </c>
      <c r="G2" s="90" t="s">
        <v>54</v>
      </c>
      <c r="H2" s="90" t="s">
        <v>5</v>
      </c>
      <c r="I2" s="90" t="s">
        <v>52</v>
      </c>
      <c r="K2" s="261"/>
      <c r="L2" s="262"/>
      <c r="M2" s="261"/>
      <c r="N2" s="262"/>
    </row>
    <row r="3" spans="2:14" ht="14.25" customHeight="1">
      <c r="B3" s="4" t="s">
        <v>530</v>
      </c>
      <c r="C3" s="91" t="s">
        <v>531</v>
      </c>
      <c r="D3" s="91">
        <v>62448</v>
      </c>
      <c r="E3" s="91">
        <v>33619</v>
      </c>
      <c r="F3" s="91">
        <v>15044</v>
      </c>
      <c r="G3" s="4">
        <v>8023</v>
      </c>
      <c r="H3" s="91">
        <v>5702</v>
      </c>
      <c r="I3" s="91">
        <v>60</v>
      </c>
    </row>
    <row r="4" spans="2:14" ht="14.25" customHeight="1">
      <c r="B4" s="4" t="s">
        <v>532</v>
      </c>
      <c r="C4" s="91">
        <v>1983</v>
      </c>
      <c r="D4" s="91" t="s">
        <v>533</v>
      </c>
      <c r="E4" s="91" t="s">
        <v>534</v>
      </c>
      <c r="F4" s="91" t="s">
        <v>534</v>
      </c>
      <c r="G4" s="4" t="s">
        <v>534</v>
      </c>
      <c r="H4" s="91" t="s">
        <v>533</v>
      </c>
      <c r="I4" s="91" t="s">
        <v>534</v>
      </c>
      <c r="J4" s="37"/>
      <c r="K4" s="37"/>
      <c r="L4" s="37"/>
      <c r="M4" s="37"/>
    </row>
    <row r="5" spans="2:14" ht="14.25" customHeight="1">
      <c r="B5" s="4" t="s">
        <v>532</v>
      </c>
      <c r="C5" s="91">
        <v>1984</v>
      </c>
      <c r="D5" s="91" t="s">
        <v>535</v>
      </c>
      <c r="E5" s="91" t="s">
        <v>534</v>
      </c>
      <c r="F5" s="91" t="s">
        <v>534</v>
      </c>
      <c r="G5" s="4" t="s">
        <v>534</v>
      </c>
      <c r="H5" s="91" t="s">
        <v>535</v>
      </c>
      <c r="I5" s="91" t="s">
        <v>534</v>
      </c>
    </row>
    <row r="6" spans="2:14" ht="14.25" customHeight="1">
      <c r="B6" s="4" t="s">
        <v>532</v>
      </c>
      <c r="C6" s="91">
        <v>1985</v>
      </c>
      <c r="D6" s="91" t="s">
        <v>533</v>
      </c>
      <c r="E6" s="91" t="s">
        <v>534</v>
      </c>
      <c r="F6" s="91" t="s">
        <v>534</v>
      </c>
      <c r="G6" s="4" t="s">
        <v>534</v>
      </c>
      <c r="H6" s="91" t="s">
        <v>533</v>
      </c>
      <c r="I6" s="91" t="s">
        <v>534</v>
      </c>
    </row>
    <row r="7" spans="2:14" ht="14.25" customHeight="1">
      <c r="B7" s="4" t="s">
        <v>532</v>
      </c>
      <c r="C7" s="91">
        <v>1986</v>
      </c>
      <c r="D7" s="91" t="s">
        <v>536</v>
      </c>
      <c r="E7" s="91" t="s">
        <v>534</v>
      </c>
      <c r="F7" s="91" t="s">
        <v>534</v>
      </c>
      <c r="G7" s="4" t="s">
        <v>534</v>
      </c>
      <c r="H7" s="91" t="s">
        <v>537</v>
      </c>
      <c r="I7" s="91" t="s">
        <v>534</v>
      </c>
    </row>
    <row r="8" spans="2:14" ht="14.25" customHeight="1">
      <c r="B8" s="4" t="s">
        <v>532</v>
      </c>
      <c r="C8" s="91">
        <v>1987</v>
      </c>
      <c r="D8" s="91" t="s">
        <v>536</v>
      </c>
      <c r="E8" s="91" t="s">
        <v>534</v>
      </c>
      <c r="F8" s="91" t="s">
        <v>534</v>
      </c>
      <c r="G8" s="4" t="s">
        <v>534</v>
      </c>
      <c r="H8" s="91" t="s">
        <v>538</v>
      </c>
      <c r="I8" s="91" t="s">
        <v>539</v>
      </c>
    </row>
    <row r="9" spans="2:14" ht="14.25" customHeight="1">
      <c r="B9" s="4" t="s">
        <v>532</v>
      </c>
      <c r="C9" s="91">
        <v>1988</v>
      </c>
      <c r="D9" s="91" t="s">
        <v>540</v>
      </c>
      <c r="E9" s="91" t="s">
        <v>533</v>
      </c>
      <c r="F9" s="91" t="s">
        <v>534</v>
      </c>
      <c r="G9" s="4" t="s">
        <v>534</v>
      </c>
      <c r="H9" s="91" t="s">
        <v>541</v>
      </c>
      <c r="I9" s="91" t="s">
        <v>534</v>
      </c>
    </row>
    <row r="10" spans="2:14" ht="14.25" customHeight="1">
      <c r="B10" s="4" t="s">
        <v>532</v>
      </c>
      <c r="C10" s="91">
        <v>1989</v>
      </c>
      <c r="D10" s="91" t="s">
        <v>542</v>
      </c>
      <c r="E10" s="91" t="s">
        <v>533</v>
      </c>
      <c r="F10" s="91" t="s">
        <v>534</v>
      </c>
      <c r="G10" s="4" t="s">
        <v>534</v>
      </c>
      <c r="H10" s="91" t="s">
        <v>543</v>
      </c>
      <c r="I10" s="91" t="s">
        <v>534</v>
      </c>
    </row>
    <row r="11" spans="2:14" ht="14.25" customHeight="1">
      <c r="B11" s="4" t="s">
        <v>532</v>
      </c>
      <c r="C11" s="91">
        <v>1990</v>
      </c>
      <c r="D11" s="91" t="s">
        <v>544</v>
      </c>
      <c r="E11" s="91" t="s">
        <v>545</v>
      </c>
      <c r="F11" s="91" t="s">
        <v>534</v>
      </c>
      <c r="G11" s="4" t="s">
        <v>534</v>
      </c>
      <c r="H11" s="91" t="s">
        <v>546</v>
      </c>
      <c r="I11" s="91" t="s">
        <v>534</v>
      </c>
    </row>
    <row r="12" spans="2:14" ht="14.25" customHeight="1">
      <c r="B12" s="4" t="s">
        <v>532</v>
      </c>
      <c r="C12" s="91">
        <v>1991</v>
      </c>
      <c r="D12" s="91" t="s">
        <v>547</v>
      </c>
      <c r="E12" s="91" t="s">
        <v>548</v>
      </c>
      <c r="F12" s="91" t="s">
        <v>545</v>
      </c>
      <c r="G12" s="4" t="s">
        <v>534</v>
      </c>
      <c r="H12" s="91" t="s">
        <v>543</v>
      </c>
      <c r="I12" s="91" t="s">
        <v>534</v>
      </c>
    </row>
    <row r="13" spans="2:14" ht="14.25" customHeight="1">
      <c r="B13" s="4" t="s">
        <v>532</v>
      </c>
      <c r="C13" s="91">
        <v>1992</v>
      </c>
      <c r="D13" s="91" t="s">
        <v>549</v>
      </c>
      <c r="E13" s="91" t="s">
        <v>550</v>
      </c>
      <c r="F13" s="91" t="s">
        <v>533</v>
      </c>
      <c r="G13" s="4" t="s">
        <v>534</v>
      </c>
      <c r="H13" s="91" t="s">
        <v>551</v>
      </c>
      <c r="I13" s="91" t="s">
        <v>534</v>
      </c>
    </row>
    <row r="14" spans="2:14" ht="14.25" customHeight="1">
      <c r="B14" s="4" t="s">
        <v>532</v>
      </c>
      <c r="C14" s="91">
        <v>1993</v>
      </c>
      <c r="D14" s="91" t="s">
        <v>552</v>
      </c>
      <c r="E14" s="91" t="s">
        <v>553</v>
      </c>
      <c r="F14" s="91" t="s">
        <v>534</v>
      </c>
      <c r="G14" s="4" t="s">
        <v>534</v>
      </c>
      <c r="H14" s="91" t="s">
        <v>551</v>
      </c>
      <c r="I14" s="91" t="s">
        <v>534</v>
      </c>
    </row>
    <row r="15" spans="2:14" ht="14.25" customHeight="1">
      <c r="B15" s="4" t="s">
        <v>532</v>
      </c>
      <c r="C15" s="91">
        <v>1994</v>
      </c>
      <c r="D15" s="91" t="s">
        <v>554</v>
      </c>
      <c r="E15" s="91" t="s">
        <v>555</v>
      </c>
      <c r="F15" s="91" t="s">
        <v>541</v>
      </c>
      <c r="G15" s="4" t="s">
        <v>533</v>
      </c>
      <c r="H15" s="91" t="s">
        <v>556</v>
      </c>
      <c r="I15" s="91" t="s">
        <v>534</v>
      </c>
    </row>
    <row r="16" spans="2:14" ht="14.25" customHeight="1">
      <c r="B16" s="4" t="s">
        <v>532</v>
      </c>
      <c r="C16" s="91">
        <v>1995</v>
      </c>
      <c r="D16" s="91" t="s">
        <v>557</v>
      </c>
      <c r="E16" s="91" t="s">
        <v>558</v>
      </c>
      <c r="F16" s="91" t="s">
        <v>559</v>
      </c>
      <c r="G16" s="4" t="s">
        <v>535</v>
      </c>
      <c r="H16" s="91" t="s">
        <v>560</v>
      </c>
      <c r="I16" s="91" t="s">
        <v>534</v>
      </c>
    </row>
    <row r="17" spans="2:9" ht="14.25" customHeight="1">
      <c r="B17" s="4" t="s">
        <v>532</v>
      </c>
      <c r="C17" s="91">
        <v>1996</v>
      </c>
      <c r="D17" s="91" t="s">
        <v>561</v>
      </c>
      <c r="E17" s="91" t="s">
        <v>562</v>
      </c>
      <c r="F17" s="91" t="s">
        <v>563</v>
      </c>
      <c r="G17" s="4" t="s">
        <v>535</v>
      </c>
      <c r="H17" s="91" t="s">
        <v>564</v>
      </c>
      <c r="I17" s="91" t="s">
        <v>534</v>
      </c>
    </row>
    <row r="18" spans="2:9" ht="14.25" customHeight="1">
      <c r="B18" s="4" t="s">
        <v>532</v>
      </c>
      <c r="C18" s="91">
        <v>1997</v>
      </c>
      <c r="D18" s="91" t="s">
        <v>565</v>
      </c>
      <c r="E18" s="91" t="s">
        <v>566</v>
      </c>
      <c r="F18" s="91" t="s">
        <v>567</v>
      </c>
      <c r="G18" s="4" t="s">
        <v>535</v>
      </c>
      <c r="H18" s="91" t="s">
        <v>568</v>
      </c>
      <c r="I18" s="91" t="s">
        <v>534</v>
      </c>
    </row>
    <row r="19" spans="2:9" ht="14.25" customHeight="1">
      <c r="B19" s="4" t="s">
        <v>532</v>
      </c>
      <c r="C19" s="91">
        <v>1998</v>
      </c>
      <c r="D19" s="91" t="s">
        <v>569</v>
      </c>
      <c r="E19" s="91" t="s">
        <v>570</v>
      </c>
      <c r="F19" s="91" t="s">
        <v>571</v>
      </c>
      <c r="G19" s="4" t="s">
        <v>545</v>
      </c>
      <c r="H19" s="91" t="s">
        <v>572</v>
      </c>
      <c r="I19" s="91" t="s">
        <v>539</v>
      </c>
    </row>
    <row r="20" spans="2:9" ht="14.25" customHeight="1">
      <c r="B20" s="4" t="s">
        <v>532</v>
      </c>
      <c r="C20" s="91">
        <v>1999</v>
      </c>
      <c r="D20" s="91" t="s">
        <v>573</v>
      </c>
      <c r="E20" s="91" t="s">
        <v>574</v>
      </c>
      <c r="F20" s="91" t="s">
        <v>575</v>
      </c>
      <c r="G20" s="4" t="s">
        <v>576</v>
      </c>
      <c r="H20" s="91" t="s">
        <v>577</v>
      </c>
      <c r="I20" s="91" t="s">
        <v>578</v>
      </c>
    </row>
    <row r="21" spans="2:9" ht="14.25" customHeight="1">
      <c r="B21" s="4" t="s">
        <v>532</v>
      </c>
      <c r="C21" s="91">
        <v>2000</v>
      </c>
      <c r="D21" s="91" t="s">
        <v>579</v>
      </c>
      <c r="E21" s="91" t="s">
        <v>574</v>
      </c>
      <c r="F21" s="91" t="s">
        <v>580</v>
      </c>
      <c r="G21" s="4" t="s">
        <v>581</v>
      </c>
      <c r="H21" s="91" t="s">
        <v>582</v>
      </c>
      <c r="I21" s="91" t="s">
        <v>578</v>
      </c>
    </row>
    <row r="22" spans="2:9" ht="14.25" customHeight="1">
      <c r="B22" s="4" t="s">
        <v>532</v>
      </c>
      <c r="C22" s="91">
        <v>2001</v>
      </c>
      <c r="D22" s="91" t="s">
        <v>583</v>
      </c>
      <c r="E22" s="91" t="s">
        <v>584</v>
      </c>
      <c r="F22" s="91" t="s">
        <v>585</v>
      </c>
      <c r="G22" s="4" t="s">
        <v>586</v>
      </c>
      <c r="H22" s="91" t="s">
        <v>587</v>
      </c>
      <c r="I22" s="91" t="s">
        <v>534</v>
      </c>
    </row>
    <row r="23" spans="2:9" ht="14.25" customHeight="1">
      <c r="B23" s="4" t="s">
        <v>532</v>
      </c>
      <c r="C23" s="91">
        <v>2002</v>
      </c>
      <c r="D23" s="91" t="s">
        <v>588</v>
      </c>
      <c r="E23" s="91" t="s">
        <v>589</v>
      </c>
      <c r="F23" s="91" t="s">
        <v>590</v>
      </c>
      <c r="G23" s="4" t="s">
        <v>591</v>
      </c>
      <c r="H23" s="91" t="s">
        <v>592</v>
      </c>
      <c r="I23" s="91" t="s">
        <v>593</v>
      </c>
    </row>
    <row r="24" spans="2:9" ht="14.25" customHeight="1">
      <c r="B24" s="4" t="s">
        <v>532</v>
      </c>
      <c r="C24" s="91">
        <v>2003</v>
      </c>
      <c r="D24" s="91" t="s">
        <v>594</v>
      </c>
      <c r="E24" s="91" t="s">
        <v>595</v>
      </c>
      <c r="F24" s="91" t="s">
        <v>596</v>
      </c>
      <c r="G24" s="4" t="s">
        <v>597</v>
      </c>
      <c r="H24" s="91" t="s">
        <v>577</v>
      </c>
      <c r="I24" s="91" t="s">
        <v>539</v>
      </c>
    </row>
    <row r="25" spans="2:9" ht="14.25" customHeight="1">
      <c r="B25" s="4" t="s">
        <v>532</v>
      </c>
      <c r="C25" s="91">
        <v>2004</v>
      </c>
      <c r="D25" s="91" t="s">
        <v>598</v>
      </c>
      <c r="E25" s="91" t="s">
        <v>599</v>
      </c>
      <c r="F25" s="91" t="s">
        <v>600</v>
      </c>
      <c r="G25" s="4" t="s">
        <v>601</v>
      </c>
      <c r="H25" s="91" t="s">
        <v>602</v>
      </c>
      <c r="I25" s="91" t="s">
        <v>578</v>
      </c>
    </row>
    <row r="26" spans="2:9" ht="14.25" customHeight="1">
      <c r="B26" s="4" t="s">
        <v>532</v>
      </c>
      <c r="C26" s="91">
        <v>2005</v>
      </c>
      <c r="D26" s="91" t="s">
        <v>603</v>
      </c>
      <c r="E26" s="91" t="s">
        <v>604</v>
      </c>
      <c r="F26" s="91" t="s">
        <v>605</v>
      </c>
      <c r="G26" s="4" t="s">
        <v>601</v>
      </c>
      <c r="H26" s="91" t="s">
        <v>606</v>
      </c>
      <c r="I26" s="91" t="s">
        <v>539</v>
      </c>
    </row>
    <row r="27" spans="2:9" ht="14.25" customHeight="1">
      <c r="B27" s="4" t="s">
        <v>532</v>
      </c>
      <c r="C27" s="91">
        <v>2006</v>
      </c>
      <c r="D27" s="91" t="s">
        <v>607</v>
      </c>
      <c r="E27" s="91" t="s">
        <v>608</v>
      </c>
      <c r="F27" s="91" t="s">
        <v>609</v>
      </c>
      <c r="G27" s="4" t="s">
        <v>610</v>
      </c>
      <c r="H27" s="91" t="s">
        <v>611</v>
      </c>
      <c r="I27" s="91" t="s">
        <v>612</v>
      </c>
    </row>
    <row r="28" spans="2:9" ht="14.25" customHeight="1">
      <c r="B28" s="4" t="s">
        <v>532</v>
      </c>
      <c r="C28" s="91">
        <v>2007</v>
      </c>
      <c r="D28" s="91" t="s">
        <v>613</v>
      </c>
      <c r="E28" s="91" t="s">
        <v>614</v>
      </c>
      <c r="F28" s="91" t="s">
        <v>615</v>
      </c>
      <c r="G28" s="4" t="s">
        <v>616</v>
      </c>
      <c r="H28" s="91" t="s">
        <v>617</v>
      </c>
      <c r="I28" s="91" t="s">
        <v>534</v>
      </c>
    </row>
    <row r="29" spans="2:9" ht="14.25" customHeight="1">
      <c r="B29" s="4" t="s">
        <v>532</v>
      </c>
      <c r="C29" s="91">
        <v>2008</v>
      </c>
      <c r="D29" s="91" t="s">
        <v>618</v>
      </c>
      <c r="E29" s="91" t="s">
        <v>619</v>
      </c>
      <c r="F29" s="91" t="s">
        <v>620</v>
      </c>
      <c r="G29" s="4" t="s">
        <v>621</v>
      </c>
      <c r="H29" s="91" t="s">
        <v>622</v>
      </c>
      <c r="I29" s="91" t="s">
        <v>539</v>
      </c>
    </row>
    <row r="30" spans="2:9" ht="14.25" customHeight="1">
      <c r="B30" s="4" t="s">
        <v>532</v>
      </c>
      <c r="C30" s="91">
        <v>2009</v>
      </c>
      <c r="D30" s="91" t="s">
        <v>623</v>
      </c>
      <c r="E30" s="91" t="s">
        <v>624</v>
      </c>
      <c r="F30" s="91" t="s">
        <v>625</v>
      </c>
      <c r="G30" s="4" t="s">
        <v>626</v>
      </c>
      <c r="H30" s="91" t="s">
        <v>627</v>
      </c>
      <c r="I30" s="91" t="s">
        <v>593</v>
      </c>
    </row>
    <row r="31" spans="2:9" ht="14.25" customHeight="1">
      <c r="B31" s="4" t="s">
        <v>532</v>
      </c>
      <c r="C31" s="91">
        <v>2010</v>
      </c>
      <c r="D31" s="91" t="s">
        <v>628</v>
      </c>
      <c r="E31" s="91" t="s">
        <v>629</v>
      </c>
      <c r="F31" s="91" t="s">
        <v>630</v>
      </c>
      <c r="G31" s="4" t="s">
        <v>631</v>
      </c>
      <c r="H31" s="91" t="s">
        <v>632</v>
      </c>
      <c r="I31" s="91" t="s">
        <v>593</v>
      </c>
    </row>
    <row r="32" spans="2:9" ht="14.25" customHeight="1">
      <c r="B32" s="4" t="s">
        <v>532</v>
      </c>
      <c r="C32" s="91">
        <v>2011</v>
      </c>
      <c r="D32" s="91" t="s">
        <v>633</v>
      </c>
      <c r="E32" s="91" t="s">
        <v>634</v>
      </c>
      <c r="F32" s="91" t="s">
        <v>635</v>
      </c>
      <c r="G32" s="4" t="s">
        <v>636</v>
      </c>
      <c r="H32" s="91" t="s">
        <v>637</v>
      </c>
      <c r="I32" s="91" t="s">
        <v>638</v>
      </c>
    </row>
    <row r="33" spans="2:9" ht="14.25" customHeight="1">
      <c r="B33" s="4" t="s">
        <v>532</v>
      </c>
      <c r="C33" s="91">
        <v>2012</v>
      </c>
      <c r="D33" s="91" t="s">
        <v>639</v>
      </c>
      <c r="E33" s="91" t="s">
        <v>640</v>
      </c>
      <c r="F33" s="91" t="s">
        <v>641</v>
      </c>
      <c r="G33" s="4" t="s">
        <v>642</v>
      </c>
      <c r="H33" s="91" t="s">
        <v>643</v>
      </c>
      <c r="I33" s="91" t="s">
        <v>578</v>
      </c>
    </row>
    <row r="34" spans="2:9" ht="14.25" customHeight="1">
      <c r="B34" s="4" t="s">
        <v>532</v>
      </c>
      <c r="C34" s="91">
        <v>2013</v>
      </c>
      <c r="D34" s="91" t="s">
        <v>644</v>
      </c>
      <c r="E34" s="91" t="s">
        <v>645</v>
      </c>
      <c r="F34" s="91" t="s">
        <v>646</v>
      </c>
      <c r="G34" s="4" t="s">
        <v>647</v>
      </c>
      <c r="H34" s="91" t="s">
        <v>648</v>
      </c>
      <c r="I34" s="91" t="s">
        <v>638</v>
      </c>
    </row>
    <row r="35" spans="2:9" ht="14.25" customHeight="1">
      <c r="B35" s="4" t="s">
        <v>532</v>
      </c>
      <c r="C35" s="91">
        <v>2014</v>
      </c>
      <c r="D35" s="91" t="s">
        <v>649</v>
      </c>
      <c r="E35" s="91" t="s">
        <v>650</v>
      </c>
      <c r="F35" s="91" t="s">
        <v>651</v>
      </c>
      <c r="G35" s="4" t="s">
        <v>652</v>
      </c>
      <c r="H35" s="91" t="s">
        <v>653</v>
      </c>
      <c r="I35" s="91" t="s">
        <v>578</v>
      </c>
    </row>
    <row r="36" spans="2:9" ht="14.25" customHeight="1">
      <c r="B36" s="4" t="s">
        <v>532</v>
      </c>
      <c r="C36" s="91">
        <v>2015</v>
      </c>
      <c r="D36" s="91" t="s">
        <v>654</v>
      </c>
      <c r="E36" s="91" t="s">
        <v>655</v>
      </c>
      <c r="F36" s="91" t="s">
        <v>656</v>
      </c>
      <c r="G36" s="4" t="s">
        <v>657</v>
      </c>
      <c r="H36" s="91" t="s">
        <v>658</v>
      </c>
      <c r="I36" s="91" t="s">
        <v>612</v>
      </c>
    </row>
    <row r="37" spans="2:9" ht="14.25" customHeight="1">
      <c r="B37" s="4" t="s">
        <v>532</v>
      </c>
      <c r="C37" s="91">
        <v>2016</v>
      </c>
      <c r="D37" s="91" t="s">
        <v>659</v>
      </c>
      <c r="E37" s="91" t="s">
        <v>660</v>
      </c>
      <c r="F37" s="91" t="s">
        <v>661</v>
      </c>
      <c r="G37" s="4" t="s">
        <v>662</v>
      </c>
      <c r="H37" s="91" t="s">
        <v>663</v>
      </c>
      <c r="I37" s="91" t="s">
        <v>578</v>
      </c>
    </row>
    <row r="38" spans="2:9" ht="14.25" customHeight="1">
      <c r="B38" s="4" t="s">
        <v>532</v>
      </c>
      <c r="C38" s="91">
        <v>2017</v>
      </c>
      <c r="D38" s="91" t="s">
        <v>664</v>
      </c>
      <c r="E38" s="91" t="s">
        <v>665</v>
      </c>
      <c r="F38" s="91" t="s">
        <v>666</v>
      </c>
      <c r="G38" s="4" t="s">
        <v>667</v>
      </c>
      <c r="H38" s="91" t="s">
        <v>668</v>
      </c>
      <c r="I38" s="91" t="s">
        <v>669</v>
      </c>
    </row>
    <row r="39" spans="2:9" ht="14.25" customHeight="1">
      <c r="B39" s="4" t="s">
        <v>532</v>
      </c>
      <c r="C39" s="91">
        <v>2018</v>
      </c>
      <c r="D39" s="91" t="s">
        <v>670</v>
      </c>
      <c r="E39" s="91" t="s">
        <v>671</v>
      </c>
      <c r="F39" s="91" t="s">
        <v>672</v>
      </c>
      <c r="G39" s="4" t="s">
        <v>673</v>
      </c>
      <c r="H39" s="91" t="s">
        <v>674</v>
      </c>
      <c r="I39" s="91" t="s">
        <v>539</v>
      </c>
    </row>
    <row r="40" spans="2:9" ht="14.25" customHeight="1">
      <c r="B40" s="4" t="s">
        <v>532</v>
      </c>
      <c r="C40" s="91">
        <v>2019</v>
      </c>
      <c r="D40" s="91" t="s">
        <v>675</v>
      </c>
      <c r="E40" s="91" t="s">
        <v>676</v>
      </c>
      <c r="F40" s="91" t="s">
        <v>677</v>
      </c>
      <c r="G40" s="4" t="s">
        <v>678</v>
      </c>
      <c r="H40" s="91" t="s">
        <v>679</v>
      </c>
      <c r="I40" s="91" t="s">
        <v>593</v>
      </c>
    </row>
    <row r="41" spans="2:9" ht="14.25" customHeight="1">
      <c r="B41" s="4" t="s">
        <v>532</v>
      </c>
      <c r="C41" s="91">
        <v>2020</v>
      </c>
      <c r="D41" s="91" t="s">
        <v>680</v>
      </c>
      <c r="E41" s="91" t="s">
        <v>681</v>
      </c>
      <c r="F41" s="91" t="s">
        <v>682</v>
      </c>
      <c r="G41" s="4" t="s">
        <v>683</v>
      </c>
      <c r="H41" s="91" t="s">
        <v>684</v>
      </c>
      <c r="I41" s="91" t="s">
        <v>539</v>
      </c>
    </row>
    <row r="42" spans="2:9" ht="14.25" customHeight="1">
      <c r="B42" s="4" t="s">
        <v>532</v>
      </c>
      <c r="C42" s="91">
        <v>2021</v>
      </c>
      <c r="D42" s="91" t="s">
        <v>685</v>
      </c>
      <c r="E42" s="91" t="s">
        <v>686</v>
      </c>
      <c r="F42" s="91" t="s">
        <v>687</v>
      </c>
      <c r="G42" s="4" t="s">
        <v>688</v>
      </c>
      <c r="H42" s="91" t="s">
        <v>689</v>
      </c>
      <c r="I42" s="91" t="s">
        <v>578</v>
      </c>
    </row>
    <row r="43" spans="2:9" ht="14.25" customHeight="1">
      <c r="B43" s="4" t="s">
        <v>532</v>
      </c>
      <c r="C43" s="91">
        <v>2022</v>
      </c>
      <c r="D43" s="91" t="s">
        <v>690</v>
      </c>
      <c r="E43" s="91" t="s">
        <v>691</v>
      </c>
      <c r="F43" s="91" t="s">
        <v>692</v>
      </c>
      <c r="G43" s="4" t="s">
        <v>693</v>
      </c>
      <c r="H43" s="91" t="s">
        <v>694</v>
      </c>
      <c r="I43" s="91" t="s">
        <v>539</v>
      </c>
    </row>
    <row r="44" spans="2:9" ht="14.25" customHeight="1">
      <c r="B44" s="4" t="s">
        <v>532</v>
      </c>
      <c r="C44" s="91">
        <v>2023</v>
      </c>
      <c r="D44" s="91" t="s">
        <v>695</v>
      </c>
      <c r="E44" s="91" t="s">
        <v>696</v>
      </c>
      <c r="F44" s="91" t="s">
        <v>697</v>
      </c>
      <c r="G44" s="4" t="s">
        <v>698</v>
      </c>
      <c r="H44" s="91" t="s">
        <v>699</v>
      </c>
      <c r="I44" s="91" t="s">
        <v>534</v>
      </c>
    </row>
    <row r="45" spans="2:9" ht="14.25" customHeight="1">
      <c r="B45" s="4" t="s">
        <v>700</v>
      </c>
      <c r="C45" s="91" t="s">
        <v>701</v>
      </c>
      <c r="D45" s="91" t="s">
        <v>702</v>
      </c>
      <c r="E45" s="91" t="s">
        <v>703</v>
      </c>
      <c r="F45" s="91" t="s">
        <v>704</v>
      </c>
      <c r="G45" s="4" t="s">
        <v>705</v>
      </c>
      <c r="H45" s="91" t="s">
        <v>706</v>
      </c>
      <c r="I45" s="91" t="s">
        <v>707</v>
      </c>
    </row>
    <row r="46" spans="2:9" ht="14.25" customHeight="1">
      <c r="B46" s="4" t="s">
        <v>700</v>
      </c>
      <c r="C46" s="91" t="s">
        <v>708</v>
      </c>
      <c r="D46" s="91" t="s">
        <v>709</v>
      </c>
      <c r="E46" s="91" t="s">
        <v>710</v>
      </c>
      <c r="F46" s="91" t="s">
        <v>711</v>
      </c>
      <c r="G46" s="4" t="s">
        <v>712</v>
      </c>
      <c r="H46" s="91" t="s">
        <v>713</v>
      </c>
      <c r="I46" s="91" t="s">
        <v>714</v>
      </c>
    </row>
    <row r="47" spans="2:9" ht="14.25" customHeight="1">
      <c r="B47" s="4" t="s">
        <v>700</v>
      </c>
      <c r="C47" s="91" t="s">
        <v>715</v>
      </c>
      <c r="D47" s="91" t="s">
        <v>716</v>
      </c>
      <c r="E47" s="91" t="s">
        <v>717</v>
      </c>
      <c r="F47" s="91" t="s">
        <v>718</v>
      </c>
      <c r="G47" s="4" t="s">
        <v>719</v>
      </c>
      <c r="H47" s="91" t="s">
        <v>720</v>
      </c>
      <c r="I47" s="91" t="s">
        <v>638</v>
      </c>
    </row>
    <row r="48" spans="2:9" ht="14.25" customHeight="1">
      <c r="B48" s="4" t="s">
        <v>721</v>
      </c>
      <c r="C48" s="91" t="s">
        <v>722</v>
      </c>
      <c r="D48" s="91" t="s">
        <v>723</v>
      </c>
      <c r="E48" s="91" t="s">
        <v>724</v>
      </c>
      <c r="F48" s="91" t="s">
        <v>725</v>
      </c>
      <c r="G48" s="4" t="s">
        <v>726</v>
      </c>
      <c r="H48" s="91" t="s">
        <v>727</v>
      </c>
      <c r="I48" s="91" t="s">
        <v>728</v>
      </c>
    </row>
    <row r="49" spans="2:9" ht="14.25" customHeight="1">
      <c r="B49" s="4" t="s">
        <v>721</v>
      </c>
      <c r="C49" s="91" t="s">
        <v>729</v>
      </c>
      <c r="D49" s="91" t="s">
        <v>730</v>
      </c>
      <c r="E49" s="91" t="s">
        <v>731</v>
      </c>
      <c r="F49" s="91" t="s">
        <v>732</v>
      </c>
      <c r="G49" s="4" t="s">
        <v>733</v>
      </c>
      <c r="H49" s="91" t="s">
        <v>734</v>
      </c>
      <c r="I49" s="91" t="s">
        <v>735</v>
      </c>
    </row>
    <row r="50" spans="2:9" ht="14.25" customHeight="1">
      <c r="B50" s="4" t="s">
        <v>721</v>
      </c>
      <c r="C50" s="91" t="s">
        <v>736</v>
      </c>
      <c r="D50" s="91" t="s">
        <v>737</v>
      </c>
      <c r="E50" s="91" t="s">
        <v>738</v>
      </c>
      <c r="F50" s="91" t="s">
        <v>739</v>
      </c>
      <c r="G50" s="4" t="s">
        <v>740</v>
      </c>
      <c r="H50" s="91" t="s">
        <v>741</v>
      </c>
      <c r="I50" s="91" t="s">
        <v>742</v>
      </c>
    </row>
    <row r="51" spans="2:9" ht="14.25" customHeight="1">
      <c r="B51" s="4" t="s">
        <v>721</v>
      </c>
      <c r="C51" s="91" t="s">
        <v>743</v>
      </c>
      <c r="D51" s="91" t="s">
        <v>744</v>
      </c>
      <c r="E51" s="91" t="s">
        <v>745</v>
      </c>
      <c r="F51" s="91" t="s">
        <v>746</v>
      </c>
      <c r="G51" s="4" t="s">
        <v>747</v>
      </c>
      <c r="H51" s="91" t="s">
        <v>748</v>
      </c>
      <c r="I51" s="91" t="s">
        <v>749</v>
      </c>
    </row>
    <row r="52" spans="2:9" ht="14.25" customHeight="1">
      <c r="B52" s="4" t="s">
        <v>721</v>
      </c>
      <c r="C52" s="91" t="s">
        <v>750</v>
      </c>
      <c r="D52" s="91" t="s">
        <v>751</v>
      </c>
      <c r="E52" s="91" t="s">
        <v>752</v>
      </c>
      <c r="F52" s="91" t="s">
        <v>753</v>
      </c>
      <c r="G52" s="4" t="s">
        <v>754</v>
      </c>
      <c r="H52" s="91" t="s">
        <v>755</v>
      </c>
      <c r="I52" s="91" t="s">
        <v>756</v>
      </c>
    </row>
    <row r="53" spans="2:9" ht="14.25" customHeight="1">
      <c r="B53" s="4" t="s">
        <v>721</v>
      </c>
      <c r="C53" s="91" t="s">
        <v>757</v>
      </c>
      <c r="D53" s="91" t="s">
        <v>758</v>
      </c>
      <c r="E53" s="91" t="s">
        <v>759</v>
      </c>
      <c r="F53" s="91" t="s">
        <v>760</v>
      </c>
      <c r="G53" s="4" t="s">
        <v>761</v>
      </c>
      <c r="H53" s="91" t="s">
        <v>762</v>
      </c>
      <c r="I53" s="91" t="s">
        <v>763</v>
      </c>
    </row>
    <row r="54" spans="2:9" ht="14.25" customHeight="1">
      <c r="B54" s="4" t="s">
        <v>721</v>
      </c>
      <c r="C54" s="91" t="s">
        <v>764</v>
      </c>
      <c r="D54" s="91" t="s">
        <v>765</v>
      </c>
      <c r="E54" s="91" t="s">
        <v>766</v>
      </c>
      <c r="F54" s="91" t="s">
        <v>767</v>
      </c>
      <c r="G54" s="4" t="s">
        <v>768</v>
      </c>
      <c r="H54" s="91" t="s">
        <v>769</v>
      </c>
      <c r="I54" s="91" t="s">
        <v>770</v>
      </c>
    </row>
    <row r="55" spans="2:9" ht="14.25" customHeight="1">
      <c r="B55" s="4" t="s">
        <v>771</v>
      </c>
      <c r="C55" s="91" t="s">
        <v>772</v>
      </c>
      <c r="D55" s="91" t="s">
        <v>773</v>
      </c>
      <c r="E55" s="91" t="s">
        <v>774</v>
      </c>
      <c r="F55" s="91" t="s">
        <v>775</v>
      </c>
      <c r="G55" s="4" t="s">
        <v>776</v>
      </c>
      <c r="H55" s="91" t="s">
        <v>777</v>
      </c>
      <c r="I55" s="91" t="s">
        <v>534</v>
      </c>
    </row>
    <row r="56" spans="2:9" ht="14.25" customHeight="1">
      <c r="B56" s="4" t="s">
        <v>771</v>
      </c>
      <c r="C56" s="91" t="s">
        <v>778</v>
      </c>
      <c r="D56" s="91" t="s">
        <v>779</v>
      </c>
      <c r="E56" s="91" t="s">
        <v>780</v>
      </c>
      <c r="F56" s="91" t="s">
        <v>781</v>
      </c>
      <c r="G56" s="4" t="s">
        <v>782</v>
      </c>
      <c r="H56" s="91" t="s">
        <v>783</v>
      </c>
      <c r="I56" s="91" t="s">
        <v>578</v>
      </c>
    </row>
    <row r="57" spans="2:9" ht="14.25" customHeight="1">
      <c r="B57" s="4" t="s">
        <v>771</v>
      </c>
      <c r="C57" s="91" t="s">
        <v>784</v>
      </c>
      <c r="D57" s="91" t="s">
        <v>785</v>
      </c>
      <c r="E57" s="91" t="s">
        <v>786</v>
      </c>
      <c r="F57" s="91" t="s">
        <v>787</v>
      </c>
      <c r="G57" s="4" t="s">
        <v>788</v>
      </c>
      <c r="H57" s="91" t="s">
        <v>789</v>
      </c>
      <c r="I57" s="91" t="s">
        <v>539</v>
      </c>
    </row>
    <row r="58" spans="2:9" ht="14.25" customHeight="1">
      <c r="B58" s="4" t="s">
        <v>771</v>
      </c>
      <c r="C58" s="91" t="s">
        <v>790</v>
      </c>
      <c r="D58" s="91" t="s">
        <v>791</v>
      </c>
      <c r="E58" s="91" t="s">
        <v>792</v>
      </c>
      <c r="F58" s="91" t="s">
        <v>793</v>
      </c>
      <c r="G58" s="4" t="s">
        <v>794</v>
      </c>
      <c r="H58" s="91" t="s">
        <v>795</v>
      </c>
      <c r="I58" s="91" t="s">
        <v>638</v>
      </c>
    </row>
    <row r="59" spans="2:9" ht="14.25" customHeight="1">
      <c r="B59" s="4" t="s">
        <v>771</v>
      </c>
      <c r="C59" s="91" t="s">
        <v>796</v>
      </c>
      <c r="D59" s="91" t="s">
        <v>797</v>
      </c>
      <c r="E59" s="91" t="s">
        <v>798</v>
      </c>
      <c r="F59" s="91" t="s">
        <v>799</v>
      </c>
      <c r="G59" s="4" t="s">
        <v>800</v>
      </c>
      <c r="H59" s="91" t="s">
        <v>801</v>
      </c>
      <c r="I59" s="91" t="s">
        <v>770</v>
      </c>
    </row>
    <row r="60" spans="2:9" ht="14.25" customHeight="1">
      <c r="C60" s="36"/>
      <c r="D60" s="36"/>
      <c r="E60" s="36"/>
      <c r="F60" s="36"/>
      <c r="G60" s="36"/>
      <c r="H60" s="36"/>
      <c r="I60" s="36"/>
    </row>
    <row r="61" spans="2:9" ht="14.25" customHeight="1">
      <c r="B61" s="27" t="s">
        <v>802</v>
      </c>
      <c r="C61" s="36"/>
      <c r="D61" s="36"/>
      <c r="E61" s="36"/>
      <c r="F61" s="36"/>
      <c r="G61" s="36"/>
      <c r="H61" s="36"/>
      <c r="I61" s="36"/>
    </row>
    <row r="62" spans="2:9" ht="14.25" customHeight="1">
      <c r="B62" s="27" t="s">
        <v>803</v>
      </c>
      <c r="C62" s="36"/>
      <c r="D62" s="36"/>
      <c r="E62" s="36"/>
      <c r="F62" s="36"/>
      <c r="G62" s="36"/>
      <c r="H62" s="36"/>
      <c r="I62" s="36"/>
    </row>
    <row r="63" spans="2:9" ht="14.25" customHeight="1">
      <c r="B63" s="27" t="s">
        <v>804</v>
      </c>
      <c r="C63" s="36"/>
      <c r="D63" s="36"/>
      <c r="E63" s="36"/>
      <c r="F63" s="36"/>
      <c r="G63" s="36"/>
      <c r="H63" s="36"/>
      <c r="I63" s="36"/>
    </row>
    <row r="64" spans="2:9" ht="14.25" customHeight="1">
      <c r="B64" s="27" t="s">
        <v>805</v>
      </c>
      <c r="C64" s="36"/>
      <c r="D64" s="36"/>
      <c r="E64" s="36"/>
      <c r="F64" s="36"/>
      <c r="G64" s="36"/>
      <c r="H64" s="36"/>
      <c r="I64" s="36"/>
    </row>
    <row r="65" spans="2:9" ht="14.25" customHeight="1">
      <c r="B65" s="27" t="s">
        <v>806</v>
      </c>
      <c r="C65" s="36"/>
      <c r="D65" s="36"/>
      <c r="E65" s="36"/>
      <c r="F65" s="36"/>
      <c r="G65" s="36"/>
      <c r="H65" s="36"/>
      <c r="I65" s="36"/>
    </row>
    <row r="66" spans="2:9" ht="14.25" customHeight="1">
      <c r="C66" s="36"/>
      <c r="D66" s="36"/>
      <c r="E66" s="36"/>
      <c r="F66" s="36"/>
      <c r="G66" s="36"/>
      <c r="H66" s="36"/>
      <c r="I66" s="36"/>
    </row>
    <row r="67" spans="2:9" ht="14.25" customHeight="1">
      <c r="C67" s="36"/>
      <c r="D67" s="36"/>
      <c r="E67" s="36"/>
      <c r="F67" s="36"/>
      <c r="G67" s="36"/>
      <c r="H67" s="36"/>
      <c r="I67" s="36"/>
    </row>
    <row r="68" spans="2:9" ht="14.25" customHeight="1">
      <c r="C68" s="36"/>
      <c r="D68" s="36"/>
      <c r="E68" s="36"/>
      <c r="F68" s="36"/>
      <c r="G68" s="36"/>
      <c r="H68" s="36"/>
      <c r="I68" s="36"/>
    </row>
    <row r="69" spans="2:9" ht="14.25" customHeight="1">
      <c r="B69" s="3" t="s">
        <v>807</v>
      </c>
      <c r="C69" s="36"/>
      <c r="D69" s="36"/>
      <c r="E69" s="36"/>
      <c r="F69" s="36"/>
      <c r="G69" s="36"/>
      <c r="H69" s="36"/>
      <c r="I69" s="36"/>
    </row>
    <row r="70" spans="2:9" ht="14.25" customHeight="1">
      <c r="B70" s="87" t="s">
        <v>526</v>
      </c>
      <c r="C70" s="90" t="s">
        <v>527</v>
      </c>
      <c r="D70" s="90" t="s">
        <v>528</v>
      </c>
      <c r="E70" s="90" t="s">
        <v>7</v>
      </c>
      <c r="F70" s="90" t="s">
        <v>529</v>
      </c>
      <c r="G70" s="90" t="s">
        <v>54</v>
      </c>
      <c r="H70" s="90" t="s">
        <v>5</v>
      </c>
      <c r="I70" s="90" t="s">
        <v>52</v>
      </c>
    </row>
    <row r="71" spans="2:9" ht="14.25" customHeight="1">
      <c r="B71" s="4" t="s">
        <v>808</v>
      </c>
      <c r="C71" s="91" t="s">
        <v>809</v>
      </c>
      <c r="D71" s="91" t="s">
        <v>810</v>
      </c>
      <c r="E71" s="91" t="s">
        <v>811</v>
      </c>
      <c r="F71" s="91" t="s">
        <v>812</v>
      </c>
      <c r="G71" s="91" t="s">
        <v>813</v>
      </c>
      <c r="H71" s="91" t="s">
        <v>814</v>
      </c>
      <c r="I71" s="91" t="s">
        <v>815</v>
      </c>
    </row>
    <row r="72" spans="2:9" ht="14.25" customHeight="1">
      <c r="B72" s="4" t="s">
        <v>808</v>
      </c>
      <c r="C72" s="91" t="s">
        <v>816</v>
      </c>
      <c r="D72" s="91" t="s">
        <v>817</v>
      </c>
      <c r="E72" s="91" t="s">
        <v>818</v>
      </c>
      <c r="F72" s="91" t="s">
        <v>819</v>
      </c>
      <c r="G72" s="91" t="s">
        <v>820</v>
      </c>
      <c r="H72" s="91" t="s">
        <v>821</v>
      </c>
      <c r="I72" s="91" t="s">
        <v>822</v>
      </c>
    </row>
    <row r="73" spans="2:9" ht="14.25" customHeight="1">
      <c r="B73" s="4" t="s">
        <v>808</v>
      </c>
      <c r="C73" s="91" t="s">
        <v>823</v>
      </c>
      <c r="D73" s="91" t="s">
        <v>824</v>
      </c>
      <c r="E73" s="91" t="s">
        <v>825</v>
      </c>
      <c r="F73" s="91" t="s">
        <v>826</v>
      </c>
      <c r="G73" s="91" t="s">
        <v>827</v>
      </c>
      <c r="H73" s="91" t="s">
        <v>828</v>
      </c>
      <c r="I73" s="91" t="s">
        <v>829</v>
      </c>
    </row>
    <row r="74" spans="2:9" ht="14.25" customHeight="1">
      <c r="B74" s="4" t="s">
        <v>808</v>
      </c>
      <c r="C74" s="91" t="s">
        <v>830</v>
      </c>
      <c r="D74" s="91" t="s">
        <v>831</v>
      </c>
      <c r="E74" s="91" t="s">
        <v>832</v>
      </c>
      <c r="F74" s="91" t="s">
        <v>833</v>
      </c>
      <c r="G74" s="91" t="s">
        <v>834</v>
      </c>
      <c r="H74" s="91" t="s">
        <v>835</v>
      </c>
      <c r="I74" s="91" t="s">
        <v>836</v>
      </c>
    </row>
    <row r="75" spans="2:9" ht="14.25" customHeight="1">
      <c r="B75" s="4" t="s">
        <v>808</v>
      </c>
      <c r="C75" s="91" t="s">
        <v>837</v>
      </c>
      <c r="D75" s="91" t="s">
        <v>838</v>
      </c>
      <c r="E75" s="91" t="s">
        <v>839</v>
      </c>
      <c r="F75" s="91" t="s">
        <v>840</v>
      </c>
      <c r="G75" s="91" t="s">
        <v>841</v>
      </c>
      <c r="H75" s="91" t="s">
        <v>842</v>
      </c>
      <c r="I75" s="91" t="s">
        <v>843</v>
      </c>
    </row>
    <row r="76" spans="2:9" ht="14.25" customHeight="1">
      <c r="B76" s="4" t="s">
        <v>808</v>
      </c>
      <c r="C76" s="91" t="s">
        <v>844</v>
      </c>
      <c r="D76" s="91" t="s">
        <v>845</v>
      </c>
      <c r="E76" s="91" t="s">
        <v>846</v>
      </c>
      <c r="F76" s="91" t="s">
        <v>847</v>
      </c>
      <c r="G76" s="91" t="s">
        <v>848</v>
      </c>
      <c r="H76" s="91" t="s">
        <v>849</v>
      </c>
      <c r="I76" s="91" t="s">
        <v>850</v>
      </c>
    </row>
    <row r="77" spans="2:9" ht="14.25" customHeight="1">
      <c r="B77" s="4" t="s">
        <v>851</v>
      </c>
      <c r="C77" s="91" t="s">
        <v>852</v>
      </c>
      <c r="D77" s="91" t="s">
        <v>853</v>
      </c>
      <c r="E77" s="91" t="s">
        <v>854</v>
      </c>
      <c r="F77" s="91" t="s">
        <v>855</v>
      </c>
      <c r="G77" s="91" t="s">
        <v>856</v>
      </c>
      <c r="H77" s="91" t="s">
        <v>857</v>
      </c>
      <c r="I77" s="91" t="s">
        <v>858</v>
      </c>
    </row>
    <row r="78" spans="2:9" ht="14.25" customHeight="1">
      <c r="B78" s="4" t="s">
        <v>851</v>
      </c>
      <c r="C78" s="91" t="s">
        <v>859</v>
      </c>
      <c r="D78" s="91" t="s">
        <v>860</v>
      </c>
      <c r="E78" s="91" t="s">
        <v>861</v>
      </c>
      <c r="F78" s="91" t="s">
        <v>862</v>
      </c>
      <c r="G78" s="91" t="s">
        <v>863</v>
      </c>
      <c r="H78" s="91" t="s">
        <v>864</v>
      </c>
      <c r="I78" s="91" t="s">
        <v>865</v>
      </c>
    </row>
    <row r="79" spans="2:9" ht="14.25" customHeight="1">
      <c r="B79" s="4" t="s">
        <v>866</v>
      </c>
      <c r="C79" s="91" t="s">
        <v>867</v>
      </c>
      <c r="D79" s="91" t="s">
        <v>868</v>
      </c>
      <c r="E79" s="91" t="s">
        <v>869</v>
      </c>
      <c r="F79" s="91" t="s">
        <v>870</v>
      </c>
      <c r="G79" s="91" t="s">
        <v>871</v>
      </c>
      <c r="H79" s="91" t="s">
        <v>872</v>
      </c>
      <c r="I79" s="91" t="s">
        <v>638</v>
      </c>
    </row>
    <row r="80" spans="2:9" ht="14.25" customHeight="1">
      <c r="C80" s="36"/>
      <c r="D80" s="36"/>
      <c r="E80" s="36"/>
      <c r="F80" s="36"/>
      <c r="G80" s="36"/>
      <c r="H80" s="36"/>
      <c r="I80" s="36"/>
    </row>
    <row r="81" spans="2:9" ht="14.25" customHeight="1">
      <c r="B81" s="27" t="s">
        <v>873</v>
      </c>
      <c r="C81" s="36"/>
      <c r="D81" s="36"/>
      <c r="E81" s="36"/>
      <c r="F81" s="36"/>
      <c r="G81" s="36"/>
      <c r="H81" s="36"/>
      <c r="I81" s="36"/>
    </row>
    <row r="82" spans="2:9" ht="14.25" customHeight="1">
      <c r="B82" s="27" t="s">
        <v>874</v>
      </c>
      <c r="C82" s="36"/>
      <c r="D82" s="36"/>
      <c r="E82" s="36"/>
      <c r="F82" s="36"/>
      <c r="G82" s="36"/>
      <c r="H82" s="36"/>
      <c r="I82" s="36"/>
    </row>
    <row r="83" spans="2:9" ht="14.25" customHeight="1">
      <c r="B83" s="27" t="s">
        <v>875</v>
      </c>
      <c r="C83" s="36"/>
      <c r="D83" s="36"/>
      <c r="E83" s="36"/>
      <c r="F83" s="36"/>
      <c r="G83" s="36"/>
      <c r="H83" s="36"/>
      <c r="I83" s="36"/>
    </row>
    <row r="84" spans="2:9" ht="14.25" customHeight="1">
      <c r="B84" s="27" t="s">
        <v>876</v>
      </c>
      <c r="C84" s="36"/>
      <c r="D84" s="36"/>
      <c r="E84" s="36"/>
      <c r="F84" s="36"/>
      <c r="G84" s="36"/>
      <c r="H84" s="36"/>
      <c r="I84" s="36"/>
    </row>
    <row r="85" spans="2:9" ht="14.25" customHeight="1">
      <c r="B85" s="27" t="s">
        <v>877</v>
      </c>
      <c r="C85" s="36"/>
      <c r="D85" s="36"/>
      <c r="E85" s="36"/>
      <c r="F85" s="36"/>
      <c r="G85" s="36"/>
      <c r="H85" s="36"/>
      <c r="I85" s="36"/>
    </row>
    <row r="86" spans="2:9" ht="14.25" customHeight="1">
      <c r="B86" s="27" t="s">
        <v>878</v>
      </c>
      <c r="C86" s="36"/>
      <c r="D86" s="36"/>
      <c r="E86" s="36"/>
      <c r="F86" s="36"/>
      <c r="G86" s="36"/>
      <c r="H86" s="36"/>
      <c r="I86" s="36"/>
    </row>
    <row r="87" spans="2:9" ht="14.25" customHeight="1">
      <c r="C87" s="36"/>
      <c r="D87" s="36"/>
      <c r="E87" s="36"/>
      <c r="F87" s="36"/>
      <c r="G87" s="36"/>
      <c r="H87" s="36"/>
      <c r="I87" s="36"/>
    </row>
    <row r="88" spans="2:9" ht="14.25" customHeight="1">
      <c r="C88" s="36"/>
      <c r="D88" s="36"/>
      <c r="E88" s="36"/>
      <c r="F88" s="36"/>
      <c r="G88" s="36"/>
      <c r="H88" s="36"/>
      <c r="I88" s="36"/>
    </row>
    <row r="89" spans="2:9" ht="14.25" customHeight="1">
      <c r="C89" s="36"/>
      <c r="D89" s="36"/>
      <c r="E89" s="36"/>
      <c r="F89" s="36"/>
      <c r="G89" s="36"/>
      <c r="H89" s="36"/>
      <c r="I89" s="36"/>
    </row>
    <row r="90" spans="2:9" ht="14.25" customHeight="1">
      <c r="C90" s="36"/>
      <c r="D90" s="36"/>
      <c r="E90" s="36"/>
      <c r="F90" s="36"/>
      <c r="G90" s="36"/>
      <c r="H90" s="36"/>
      <c r="I90" s="36"/>
    </row>
    <row r="91" spans="2:9" ht="14.25" customHeight="1">
      <c r="C91" s="36"/>
      <c r="D91" s="36"/>
      <c r="E91" s="36"/>
      <c r="F91" s="36"/>
      <c r="G91" s="36"/>
      <c r="H91" s="36"/>
      <c r="I91" s="36"/>
    </row>
    <row r="92" spans="2:9" ht="14.25" customHeight="1">
      <c r="C92" s="36"/>
      <c r="D92" s="36"/>
      <c r="E92" s="36"/>
      <c r="F92" s="36"/>
      <c r="G92" s="36"/>
      <c r="H92" s="36"/>
      <c r="I92" s="36"/>
    </row>
    <row r="93" spans="2:9" ht="14.25" customHeight="1">
      <c r="C93" s="36"/>
      <c r="D93" s="36"/>
      <c r="E93" s="36"/>
      <c r="F93" s="36"/>
      <c r="G93" s="36"/>
      <c r="H93" s="36"/>
      <c r="I93" s="36"/>
    </row>
    <row r="94" spans="2:9" ht="14.25" customHeight="1">
      <c r="C94" s="36"/>
      <c r="D94" s="36"/>
      <c r="E94" s="36"/>
      <c r="F94" s="36"/>
      <c r="G94" s="36"/>
      <c r="H94" s="36"/>
      <c r="I94" s="36"/>
    </row>
    <row r="95" spans="2:9" ht="14.25" customHeight="1">
      <c r="C95" s="36"/>
      <c r="D95" s="36"/>
      <c r="E95" s="36"/>
      <c r="F95" s="36"/>
      <c r="G95" s="36"/>
      <c r="H95" s="36"/>
      <c r="I95" s="36"/>
    </row>
    <row r="96" spans="2:9" ht="14.25" customHeight="1">
      <c r="C96" s="36"/>
      <c r="D96" s="36"/>
      <c r="E96" s="36"/>
      <c r="F96" s="36"/>
      <c r="G96" s="36"/>
      <c r="H96" s="36"/>
      <c r="I96" s="36"/>
    </row>
    <row r="97" spans="3:9" ht="14.25" customHeight="1">
      <c r="C97" s="36"/>
      <c r="D97" s="36"/>
      <c r="E97" s="36"/>
      <c r="F97" s="36"/>
      <c r="G97" s="36"/>
      <c r="H97" s="36"/>
      <c r="I97" s="36"/>
    </row>
    <row r="98" spans="3:9" ht="14.25" customHeight="1">
      <c r="C98" s="36"/>
      <c r="D98" s="36"/>
      <c r="E98" s="36"/>
      <c r="F98" s="36"/>
      <c r="G98" s="36"/>
      <c r="H98" s="36"/>
      <c r="I98" s="36"/>
    </row>
    <row r="99" spans="3:9" ht="14.25" customHeight="1">
      <c r="C99" s="36"/>
      <c r="D99" s="36"/>
      <c r="E99" s="36"/>
      <c r="F99" s="36"/>
      <c r="G99" s="36"/>
      <c r="H99" s="36"/>
      <c r="I99" s="36"/>
    </row>
    <row r="100" spans="3:9" ht="14.25" customHeight="1">
      <c r="C100" s="36"/>
      <c r="D100" s="36"/>
      <c r="E100" s="36"/>
      <c r="F100" s="36"/>
      <c r="G100" s="36"/>
      <c r="H100" s="36"/>
      <c r="I100" s="36"/>
    </row>
    <row r="101" spans="3:9" ht="14.25" customHeight="1">
      <c r="C101" s="36"/>
      <c r="D101" s="36"/>
      <c r="E101" s="36"/>
      <c r="F101" s="36"/>
      <c r="G101" s="36"/>
      <c r="H101" s="36"/>
      <c r="I101" s="36"/>
    </row>
    <row r="102" spans="3:9" ht="14.25" customHeight="1">
      <c r="C102" s="36"/>
      <c r="D102" s="36"/>
      <c r="E102" s="36"/>
      <c r="F102" s="36"/>
      <c r="G102" s="36"/>
      <c r="H102" s="36"/>
      <c r="I102" s="36"/>
    </row>
    <row r="103" spans="3:9" ht="14.25" customHeight="1">
      <c r="C103" s="36"/>
      <c r="D103" s="36"/>
      <c r="E103" s="36"/>
      <c r="F103" s="36"/>
      <c r="G103" s="36"/>
      <c r="H103" s="36"/>
      <c r="I103" s="36"/>
    </row>
    <row r="104" spans="3:9" ht="14.25" customHeight="1">
      <c r="C104" s="36"/>
      <c r="D104" s="36"/>
      <c r="E104" s="36"/>
      <c r="F104" s="36"/>
      <c r="G104" s="36"/>
      <c r="H104" s="36"/>
      <c r="I104" s="36"/>
    </row>
    <row r="105" spans="3:9" ht="14.25" customHeight="1">
      <c r="C105" s="36"/>
      <c r="D105" s="36"/>
      <c r="E105" s="36"/>
      <c r="F105" s="36"/>
      <c r="G105" s="36"/>
      <c r="H105" s="36"/>
      <c r="I105" s="36"/>
    </row>
    <row r="106" spans="3:9" ht="14.25" customHeight="1">
      <c r="C106" s="36"/>
      <c r="D106" s="36"/>
      <c r="E106" s="36"/>
      <c r="F106" s="36"/>
      <c r="G106" s="36"/>
      <c r="H106" s="36"/>
      <c r="I106" s="36"/>
    </row>
    <row r="107" spans="3:9" ht="14.25" customHeight="1">
      <c r="C107" s="36"/>
      <c r="D107" s="36"/>
      <c r="E107" s="36"/>
      <c r="F107" s="36"/>
      <c r="G107" s="36"/>
      <c r="H107" s="36"/>
      <c r="I107" s="36"/>
    </row>
    <row r="108" spans="3:9" ht="14.25" customHeight="1">
      <c r="C108" s="36"/>
      <c r="D108" s="36"/>
      <c r="E108" s="36"/>
      <c r="F108" s="36"/>
      <c r="G108" s="36"/>
      <c r="H108" s="36"/>
      <c r="I108" s="36"/>
    </row>
    <row r="109" spans="3:9" ht="14.25" customHeight="1">
      <c r="C109" s="36"/>
      <c r="D109" s="36"/>
      <c r="E109" s="36"/>
      <c r="F109" s="36"/>
      <c r="G109" s="36"/>
      <c r="H109" s="36"/>
      <c r="I109" s="36"/>
    </row>
    <row r="110" spans="3:9" ht="14.25" customHeight="1">
      <c r="C110" s="36"/>
      <c r="D110" s="36"/>
      <c r="E110" s="36"/>
      <c r="F110" s="36"/>
      <c r="G110" s="36"/>
      <c r="H110" s="36"/>
      <c r="I110" s="36"/>
    </row>
    <row r="111" spans="3:9" ht="14.25" customHeight="1">
      <c r="C111" s="36"/>
      <c r="D111" s="36"/>
      <c r="E111" s="36"/>
      <c r="F111" s="36"/>
      <c r="G111" s="36"/>
      <c r="H111" s="36"/>
      <c r="I111" s="36"/>
    </row>
    <row r="112" spans="3:9" ht="14.25" customHeight="1">
      <c r="C112" s="36"/>
      <c r="D112" s="36"/>
      <c r="E112" s="36"/>
      <c r="F112" s="36"/>
      <c r="G112" s="36"/>
      <c r="H112" s="36"/>
      <c r="I112" s="36"/>
    </row>
    <row r="113" spans="3:9" ht="14.25" customHeight="1">
      <c r="C113" s="36"/>
      <c r="D113" s="36"/>
      <c r="E113" s="36"/>
      <c r="F113" s="36"/>
      <c r="G113" s="36"/>
      <c r="H113" s="36"/>
      <c r="I113" s="36"/>
    </row>
    <row r="114" spans="3:9" ht="14.25" customHeight="1">
      <c r="C114" s="36"/>
      <c r="D114" s="36"/>
      <c r="E114" s="36"/>
      <c r="F114" s="36"/>
      <c r="G114" s="36"/>
      <c r="H114" s="36"/>
      <c r="I114" s="36"/>
    </row>
    <row r="115" spans="3:9" ht="14.25" customHeight="1">
      <c r="C115" s="36"/>
      <c r="D115" s="36"/>
      <c r="E115" s="36"/>
      <c r="F115" s="36"/>
      <c r="G115" s="36"/>
      <c r="H115" s="36"/>
      <c r="I115" s="36"/>
    </row>
    <row r="116" spans="3:9" ht="14.25" customHeight="1">
      <c r="C116" s="36"/>
      <c r="D116" s="36"/>
      <c r="E116" s="36"/>
      <c r="F116" s="36"/>
      <c r="G116" s="36"/>
      <c r="H116" s="36"/>
      <c r="I116" s="36"/>
    </row>
    <row r="117" spans="3:9" ht="14.25" customHeight="1">
      <c r="C117" s="36"/>
      <c r="D117" s="36"/>
      <c r="E117" s="36"/>
      <c r="F117" s="36"/>
      <c r="G117" s="36"/>
      <c r="H117" s="36"/>
      <c r="I117" s="36"/>
    </row>
    <row r="118" spans="3:9" ht="14.25" customHeight="1">
      <c r="C118" s="36"/>
      <c r="D118" s="36"/>
      <c r="E118" s="36"/>
      <c r="F118" s="36"/>
      <c r="G118" s="36"/>
      <c r="H118" s="36"/>
      <c r="I118" s="36"/>
    </row>
    <row r="119" spans="3:9" ht="14.25" customHeight="1">
      <c r="C119" s="36"/>
      <c r="D119" s="36"/>
      <c r="E119" s="36"/>
      <c r="F119" s="36"/>
      <c r="G119" s="36"/>
      <c r="H119" s="36"/>
      <c r="I119" s="36"/>
    </row>
    <row r="120" spans="3:9" ht="14.25" customHeight="1">
      <c r="C120" s="36"/>
      <c r="D120" s="36"/>
      <c r="E120" s="36"/>
      <c r="F120" s="36"/>
      <c r="G120" s="36"/>
      <c r="H120" s="36"/>
      <c r="I120" s="36"/>
    </row>
    <row r="121" spans="3:9" ht="14.25" customHeight="1">
      <c r="C121" s="36"/>
      <c r="D121" s="36"/>
      <c r="E121" s="36"/>
      <c r="F121" s="36"/>
      <c r="G121" s="36"/>
      <c r="H121" s="36"/>
      <c r="I121" s="36"/>
    </row>
    <row r="122" spans="3:9" ht="14.25" customHeight="1">
      <c r="C122" s="36"/>
      <c r="D122" s="36"/>
      <c r="E122" s="36"/>
      <c r="F122" s="36"/>
      <c r="G122" s="36"/>
      <c r="H122" s="36"/>
      <c r="I122" s="36"/>
    </row>
    <row r="123" spans="3:9" ht="14.25" customHeight="1">
      <c r="C123" s="36"/>
      <c r="D123" s="36"/>
      <c r="E123" s="36"/>
      <c r="F123" s="36"/>
      <c r="G123" s="36"/>
      <c r="H123" s="36"/>
      <c r="I123" s="36"/>
    </row>
    <row r="124" spans="3:9" ht="14.25" customHeight="1">
      <c r="C124" s="36"/>
      <c r="D124" s="36"/>
      <c r="E124" s="36"/>
      <c r="F124" s="36"/>
      <c r="G124" s="36"/>
      <c r="H124" s="36"/>
      <c r="I124" s="36"/>
    </row>
    <row r="125" spans="3:9" ht="14.25" customHeight="1">
      <c r="C125" s="36"/>
      <c r="D125" s="36"/>
      <c r="E125" s="36"/>
      <c r="F125" s="36"/>
      <c r="G125" s="36"/>
      <c r="H125" s="36"/>
      <c r="I125" s="36"/>
    </row>
    <row r="126" spans="3:9" ht="14.25" customHeight="1">
      <c r="C126" s="36"/>
      <c r="D126" s="36"/>
      <c r="E126" s="36"/>
      <c r="F126" s="36"/>
      <c r="G126" s="36"/>
      <c r="H126" s="36"/>
      <c r="I126" s="36"/>
    </row>
    <row r="127" spans="3:9" ht="14.25" customHeight="1">
      <c r="C127" s="36"/>
      <c r="D127" s="36"/>
      <c r="E127" s="36"/>
      <c r="F127" s="36"/>
      <c r="G127" s="36"/>
      <c r="H127" s="36"/>
      <c r="I127" s="36"/>
    </row>
    <row r="128" spans="3:9" ht="14.25" customHeight="1">
      <c r="C128" s="36"/>
      <c r="D128" s="36"/>
      <c r="E128" s="36"/>
      <c r="F128" s="36"/>
      <c r="G128" s="36"/>
      <c r="H128" s="36"/>
      <c r="I128" s="36"/>
    </row>
    <row r="129" spans="3:9" ht="14.25" customHeight="1">
      <c r="C129" s="36"/>
      <c r="D129" s="36"/>
      <c r="E129" s="36"/>
      <c r="F129" s="36"/>
      <c r="G129" s="36"/>
      <c r="H129" s="36"/>
      <c r="I129" s="36"/>
    </row>
    <row r="130" spans="3:9" ht="14.25" customHeight="1">
      <c r="C130" s="36"/>
      <c r="D130" s="36"/>
      <c r="E130" s="36"/>
      <c r="F130" s="36"/>
      <c r="G130" s="36"/>
      <c r="H130" s="36"/>
      <c r="I130" s="36"/>
    </row>
    <row r="131" spans="3:9" ht="14.25" customHeight="1">
      <c r="C131" s="36"/>
      <c r="D131" s="36"/>
      <c r="E131" s="36"/>
      <c r="F131" s="36"/>
      <c r="G131" s="36"/>
      <c r="H131" s="36"/>
      <c r="I131" s="36"/>
    </row>
    <row r="132" spans="3:9" ht="14.25" customHeight="1">
      <c r="C132" s="36"/>
      <c r="D132" s="36"/>
      <c r="E132" s="36"/>
      <c r="F132" s="36"/>
      <c r="G132" s="36"/>
      <c r="H132" s="36"/>
      <c r="I132" s="36"/>
    </row>
    <row r="133" spans="3:9" ht="14.25" customHeight="1">
      <c r="C133" s="36"/>
      <c r="D133" s="36"/>
      <c r="E133" s="36"/>
      <c r="F133" s="36"/>
      <c r="G133" s="36"/>
      <c r="H133" s="36"/>
      <c r="I133" s="36"/>
    </row>
    <row r="134" spans="3:9" ht="14.25" customHeight="1">
      <c r="C134" s="36"/>
      <c r="D134" s="36"/>
      <c r="E134" s="36"/>
      <c r="F134" s="36"/>
      <c r="G134" s="36"/>
      <c r="H134" s="36"/>
      <c r="I134" s="36"/>
    </row>
    <row r="135" spans="3:9" ht="14.25" customHeight="1">
      <c r="C135" s="36"/>
      <c r="D135" s="36"/>
      <c r="E135" s="36"/>
      <c r="F135" s="36"/>
      <c r="G135" s="36"/>
      <c r="H135" s="36"/>
      <c r="I135" s="36"/>
    </row>
    <row r="136" spans="3:9" ht="14.25" customHeight="1">
      <c r="C136" s="36"/>
      <c r="D136" s="36"/>
      <c r="E136" s="36"/>
      <c r="F136" s="36"/>
      <c r="G136" s="36"/>
      <c r="H136" s="36"/>
      <c r="I136" s="36"/>
    </row>
    <row r="137" spans="3:9" ht="14.25" customHeight="1">
      <c r="C137" s="36"/>
      <c r="D137" s="36"/>
      <c r="E137" s="36"/>
      <c r="F137" s="36"/>
      <c r="G137" s="36"/>
      <c r="H137" s="36"/>
      <c r="I137" s="36"/>
    </row>
    <row r="138" spans="3:9" ht="14.25" customHeight="1">
      <c r="C138" s="36"/>
      <c r="D138" s="36"/>
      <c r="E138" s="36"/>
      <c r="F138" s="36"/>
      <c r="G138" s="36"/>
      <c r="H138" s="36"/>
      <c r="I138" s="36"/>
    </row>
    <row r="139" spans="3:9" ht="14.25" customHeight="1">
      <c r="C139" s="36"/>
      <c r="D139" s="36"/>
      <c r="E139" s="36"/>
      <c r="F139" s="36"/>
      <c r="G139" s="36"/>
      <c r="H139" s="36"/>
      <c r="I139" s="36"/>
    </row>
    <row r="140" spans="3:9" ht="14.25" customHeight="1">
      <c r="C140" s="36"/>
      <c r="D140" s="36"/>
      <c r="E140" s="36"/>
      <c r="F140" s="36"/>
      <c r="G140" s="36"/>
      <c r="H140" s="36"/>
      <c r="I140" s="36"/>
    </row>
    <row r="141" spans="3:9" ht="14.25" customHeight="1">
      <c r="C141" s="36"/>
      <c r="D141" s="36"/>
      <c r="E141" s="36"/>
      <c r="F141" s="36"/>
      <c r="G141" s="36"/>
      <c r="H141" s="36"/>
      <c r="I141" s="36"/>
    </row>
    <row r="142" spans="3:9" ht="14.25" customHeight="1">
      <c r="C142" s="36"/>
      <c r="D142" s="36"/>
      <c r="E142" s="36"/>
      <c r="F142" s="36"/>
      <c r="G142" s="36"/>
      <c r="H142" s="36"/>
      <c r="I142" s="36"/>
    </row>
    <row r="143" spans="3:9" ht="14.25" customHeight="1">
      <c r="C143" s="36"/>
      <c r="D143" s="36"/>
      <c r="E143" s="36"/>
      <c r="F143" s="36"/>
      <c r="G143" s="36"/>
      <c r="H143" s="36"/>
      <c r="I143" s="36"/>
    </row>
    <row r="144" spans="3:9" ht="14.25" customHeight="1">
      <c r="C144" s="36"/>
      <c r="D144" s="36"/>
      <c r="E144" s="36"/>
      <c r="F144" s="36"/>
      <c r="G144" s="36"/>
      <c r="H144" s="36"/>
      <c r="I144" s="36"/>
    </row>
    <row r="145" spans="3:9" ht="14.25" customHeight="1">
      <c r="C145" s="36"/>
      <c r="D145" s="36"/>
      <c r="E145" s="36"/>
      <c r="F145" s="36"/>
      <c r="G145" s="36"/>
      <c r="H145" s="36"/>
      <c r="I145" s="36"/>
    </row>
    <row r="146" spans="3:9" ht="14.25" customHeight="1">
      <c r="C146" s="36"/>
      <c r="D146" s="36"/>
      <c r="E146" s="36"/>
      <c r="F146" s="36"/>
      <c r="G146" s="36"/>
      <c r="H146" s="36"/>
      <c r="I146" s="36"/>
    </row>
    <row r="147" spans="3:9" ht="14.25" customHeight="1">
      <c r="C147" s="36"/>
      <c r="D147" s="36"/>
      <c r="E147" s="36"/>
      <c r="F147" s="36"/>
      <c r="G147" s="36"/>
      <c r="H147" s="36"/>
      <c r="I147" s="36"/>
    </row>
    <row r="148" spans="3:9" ht="14.25" customHeight="1">
      <c r="C148" s="36"/>
      <c r="D148" s="36"/>
      <c r="E148" s="36"/>
      <c r="F148" s="36"/>
      <c r="G148" s="36"/>
      <c r="H148" s="36"/>
      <c r="I148" s="36"/>
    </row>
    <row r="149" spans="3:9" ht="14.25" customHeight="1">
      <c r="C149" s="36"/>
      <c r="D149" s="36"/>
      <c r="E149" s="36"/>
      <c r="F149" s="36"/>
      <c r="G149" s="36"/>
      <c r="H149" s="36"/>
      <c r="I149" s="36"/>
    </row>
    <row r="150" spans="3:9" ht="14.25" customHeight="1">
      <c r="C150" s="36"/>
      <c r="D150" s="36"/>
      <c r="E150" s="36"/>
      <c r="F150" s="36"/>
      <c r="G150" s="36"/>
      <c r="H150" s="36"/>
      <c r="I150" s="36"/>
    </row>
    <row r="151" spans="3:9" ht="14.25" customHeight="1">
      <c r="C151" s="36"/>
      <c r="D151" s="36"/>
      <c r="E151" s="36"/>
      <c r="F151" s="36"/>
      <c r="G151" s="36"/>
      <c r="H151" s="36"/>
      <c r="I151" s="36"/>
    </row>
    <row r="152" spans="3:9" ht="14.25" customHeight="1">
      <c r="C152" s="36"/>
      <c r="D152" s="36"/>
      <c r="E152" s="36"/>
      <c r="F152" s="36"/>
      <c r="G152" s="36"/>
      <c r="H152" s="36"/>
      <c r="I152" s="36"/>
    </row>
    <row r="153" spans="3:9" ht="14.25" customHeight="1">
      <c r="C153" s="36"/>
      <c r="D153" s="36"/>
      <c r="E153" s="36"/>
      <c r="F153" s="36"/>
      <c r="G153" s="36"/>
      <c r="H153" s="36"/>
      <c r="I153" s="36"/>
    </row>
    <row r="154" spans="3:9" ht="14.25" customHeight="1">
      <c r="C154" s="36"/>
      <c r="D154" s="36"/>
      <c r="E154" s="36"/>
      <c r="F154" s="36"/>
      <c r="G154" s="36"/>
      <c r="H154" s="36"/>
      <c r="I154" s="36"/>
    </row>
    <row r="155" spans="3:9" ht="14.25" customHeight="1">
      <c r="C155" s="36"/>
      <c r="D155" s="36"/>
      <c r="E155" s="36"/>
      <c r="F155" s="36"/>
      <c r="G155" s="36"/>
      <c r="H155" s="36"/>
      <c r="I155" s="36"/>
    </row>
    <row r="156" spans="3:9" ht="14.25" customHeight="1">
      <c r="C156" s="36"/>
      <c r="D156" s="36"/>
      <c r="E156" s="36"/>
      <c r="F156" s="36"/>
      <c r="G156" s="36"/>
      <c r="H156" s="36"/>
      <c r="I156" s="36"/>
    </row>
    <row r="157" spans="3:9" ht="14.25" customHeight="1">
      <c r="C157" s="36"/>
      <c r="D157" s="36"/>
      <c r="E157" s="36"/>
      <c r="F157" s="36"/>
      <c r="G157" s="36"/>
      <c r="H157" s="36"/>
      <c r="I157" s="36"/>
    </row>
    <row r="158" spans="3:9" ht="14.25" customHeight="1">
      <c r="C158" s="36"/>
      <c r="D158" s="36"/>
      <c r="E158" s="36"/>
      <c r="F158" s="36"/>
      <c r="G158" s="36"/>
      <c r="H158" s="36"/>
      <c r="I158" s="36"/>
    </row>
    <row r="159" spans="3:9" ht="14.25" customHeight="1">
      <c r="C159" s="36"/>
      <c r="D159" s="36"/>
      <c r="E159" s="36"/>
      <c r="F159" s="36"/>
      <c r="G159" s="36"/>
      <c r="H159" s="36"/>
      <c r="I159" s="36"/>
    </row>
    <row r="160" spans="3:9" ht="14.25" customHeight="1">
      <c r="C160" s="36"/>
      <c r="D160" s="36"/>
      <c r="E160" s="36"/>
      <c r="F160" s="36"/>
      <c r="G160" s="36"/>
      <c r="H160" s="36"/>
      <c r="I160" s="36"/>
    </row>
    <row r="161" spans="3:9" ht="14.25" customHeight="1">
      <c r="C161" s="36"/>
      <c r="D161" s="36"/>
      <c r="E161" s="36"/>
      <c r="F161" s="36"/>
      <c r="G161" s="36"/>
      <c r="H161" s="36"/>
      <c r="I161" s="36"/>
    </row>
    <row r="162" spans="3:9" ht="14.25" customHeight="1">
      <c r="C162" s="36"/>
      <c r="D162" s="36"/>
      <c r="E162" s="36"/>
      <c r="F162" s="36"/>
      <c r="G162" s="36"/>
      <c r="H162" s="36"/>
      <c r="I162" s="36"/>
    </row>
    <row r="163" spans="3:9" ht="14.25" customHeight="1">
      <c r="C163" s="36"/>
      <c r="D163" s="36"/>
      <c r="E163" s="36"/>
      <c r="F163" s="36"/>
      <c r="G163" s="36"/>
      <c r="H163" s="36"/>
      <c r="I163" s="36"/>
    </row>
    <row r="164" spans="3:9" ht="14.25" customHeight="1">
      <c r="C164" s="36"/>
      <c r="D164" s="36"/>
      <c r="E164" s="36"/>
      <c r="F164" s="36"/>
      <c r="G164" s="36"/>
      <c r="H164" s="36"/>
      <c r="I164" s="36"/>
    </row>
    <row r="165" spans="3:9" ht="14.25" customHeight="1">
      <c r="C165" s="36"/>
      <c r="D165" s="36"/>
      <c r="E165" s="36"/>
      <c r="F165" s="36"/>
      <c r="G165" s="36"/>
      <c r="H165" s="36"/>
      <c r="I165" s="36"/>
    </row>
    <row r="166" spans="3:9" ht="14.25" customHeight="1">
      <c r="C166" s="36"/>
      <c r="D166" s="36"/>
      <c r="E166" s="36"/>
      <c r="F166" s="36"/>
      <c r="G166" s="36"/>
      <c r="H166" s="36"/>
      <c r="I166" s="36"/>
    </row>
    <row r="167" spans="3:9" ht="14.25" customHeight="1">
      <c r="C167" s="36"/>
      <c r="D167" s="36"/>
      <c r="E167" s="36"/>
      <c r="F167" s="36"/>
      <c r="G167" s="36"/>
      <c r="H167" s="36"/>
      <c r="I167" s="36"/>
    </row>
    <row r="168" spans="3:9" ht="14.25" customHeight="1">
      <c r="C168" s="36"/>
      <c r="D168" s="36"/>
      <c r="E168" s="36"/>
      <c r="F168" s="36"/>
      <c r="G168" s="36"/>
      <c r="H168" s="36"/>
      <c r="I168" s="36"/>
    </row>
    <row r="169" spans="3:9" ht="14.25" customHeight="1">
      <c r="C169" s="36"/>
      <c r="D169" s="36"/>
      <c r="E169" s="36"/>
      <c r="F169" s="36"/>
      <c r="G169" s="36"/>
      <c r="H169" s="36"/>
      <c r="I169" s="36"/>
    </row>
    <row r="170" spans="3:9" ht="14.25" customHeight="1">
      <c r="C170" s="36"/>
      <c r="D170" s="36"/>
      <c r="E170" s="36"/>
      <c r="F170" s="36"/>
      <c r="G170" s="36"/>
      <c r="H170" s="36"/>
      <c r="I170" s="36"/>
    </row>
    <row r="171" spans="3:9" ht="14.25" customHeight="1">
      <c r="C171" s="36"/>
      <c r="D171" s="36"/>
      <c r="E171" s="36"/>
      <c r="F171" s="36"/>
      <c r="G171" s="36"/>
      <c r="H171" s="36"/>
      <c r="I171" s="36"/>
    </row>
    <row r="172" spans="3:9" ht="14.25" customHeight="1">
      <c r="C172" s="36"/>
      <c r="D172" s="36"/>
      <c r="E172" s="36"/>
      <c r="F172" s="36"/>
      <c r="G172" s="36"/>
      <c r="H172" s="36"/>
      <c r="I172" s="36"/>
    </row>
    <row r="173" spans="3:9" ht="14.25" customHeight="1">
      <c r="C173" s="36"/>
      <c r="D173" s="36"/>
      <c r="E173" s="36"/>
      <c r="F173" s="36"/>
      <c r="G173" s="36"/>
      <c r="H173" s="36"/>
      <c r="I173" s="36"/>
    </row>
    <row r="174" spans="3:9" ht="14.25" customHeight="1">
      <c r="C174" s="36"/>
      <c r="D174" s="36"/>
      <c r="E174" s="36"/>
      <c r="F174" s="36"/>
      <c r="G174" s="36"/>
      <c r="H174" s="36"/>
      <c r="I174" s="36"/>
    </row>
    <row r="175" spans="3:9" ht="14.25" customHeight="1">
      <c r="C175" s="36"/>
      <c r="D175" s="36"/>
      <c r="E175" s="36"/>
      <c r="F175" s="36"/>
      <c r="G175" s="36"/>
      <c r="H175" s="36"/>
      <c r="I175" s="36"/>
    </row>
    <row r="176" spans="3:9" ht="14.25" customHeight="1">
      <c r="C176" s="36"/>
      <c r="D176" s="36"/>
      <c r="E176" s="36"/>
      <c r="F176" s="36"/>
      <c r="G176" s="36"/>
      <c r="H176" s="36"/>
      <c r="I176" s="36"/>
    </row>
    <row r="177" spans="3:9" ht="14.25" customHeight="1">
      <c r="C177" s="36"/>
      <c r="D177" s="36"/>
      <c r="E177" s="36"/>
      <c r="F177" s="36"/>
      <c r="G177" s="36"/>
      <c r="H177" s="36"/>
      <c r="I177" s="36"/>
    </row>
    <row r="178" spans="3:9" ht="14.25" customHeight="1">
      <c r="C178" s="36"/>
      <c r="D178" s="36"/>
      <c r="E178" s="36"/>
      <c r="F178" s="36"/>
      <c r="G178" s="36"/>
      <c r="H178" s="36"/>
      <c r="I178" s="36"/>
    </row>
    <row r="179" spans="3:9" ht="14.25" customHeight="1">
      <c r="C179" s="36"/>
      <c r="D179" s="36"/>
      <c r="E179" s="36"/>
      <c r="F179" s="36"/>
      <c r="G179" s="36"/>
      <c r="H179" s="36"/>
      <c r="I179" s="36"/>
    </row>
    <row r="180" spans="3:9" ht="14.25" customHeight="1">
      <c r="C180" s="36"/>
      <c r="D180" s="36"/>
      <c r="E180" s="36"/>
      <c r="F180" s="36"/>
      <c r="G180" s="36"/>
      <c r="H180" s="36"/>
      <c r="I180" s="36"/>
    </row>
    <row r="181" spans="3:9" ht="14.25" customHeight="1">
      <c r="C181" s="36"/>
      <c r="D181" s="36"/>
      <c r="E181" s="36"/>
      <c r="F181" s="36"/>
      <c r="G181" s="36"/>
      <c r="H181" s="36"/>
      <c r="I181" s="36"/>
    </row>
    <row r="182" spans="3:9" ht="14.25" customHeight="1">
      <c r="C182" s="36"/>
      <c r="D182" s="36"/>
      <c r="E182" s="36"/>
      <c r="F182" s="36"/>
      <c r="G182" s="36"/>
      <c r="H182" s="36"/>
      <c r="I182" s="36"/>
    </row>
    <row r="183" spans="3:9" ht="14.25" customHeight="1">
      <c r="C183" s="36"/>
      <c r="D183" s="36"/>
      <c r="E183" s="36"/>
      <c r="F183" s="36"/>
      <c r="G183" s="36"/>
      <c r="H183" s="36"/>
      <c r="I183" s="36"/>
    </row>
    <row r="184" spans="3:9" ht="14.25" customHeight="1">
      <c r="C184" s="36"/>
      <c r="D184" s="36"/>
      <c r="E184" s="36"/>
      <c r="F184" s="36"/>
      <c r="G184" s="36"/>
      <c r="H184" s="36"/>
      <c r="I184" s="36"/>
    </row>
    <row r="185" spans="3:9" ht="14.25" customHeight="1">
      <c r="C185" s="36"/>
      <c r="D185" s="36"/>
      <c r="E185" s="36"/>
      <c r="F185" s="36"/>
      <c r="G185" s="36"/>
      <c r="H185" s="36"/>
      <c r="I185" s="36"/>
    </row>
    <row r="186" spans="3:9" ht="14.25" customHeight="1">
      <c r="C186" s="36"/>
      <c r="D186" s="36"/>
      <c r="E186" s="36"/>
      <c r="F186" s="36"/>
      <c r="G186" s="36"/>
      <c r="H186" s="36"/>
      <c r="I186" s="36"/>
    </row>
    <row r="187" spans="3:9" ht="14.25" customHeight="1">
      <c r="C187" s="36"/>
      <c r="D187" s="36"/>
      <c r="E187" s="36"/>
      <c r="F187" s="36"/>
      <c r="G187" s="36"/>
      <c r="H187" s="36"/>
      <c r="I187" s="36"/>
    </row>
    <row r="188" spans="3:9" ht="14.25" customHeight="1">
      <c r="C188" s="36"/>
      <c r="D188" s="36"/>
      <c r="E188" s="36"/>
      <c r="F188" s="36"/>
      <c r="G188" s="36"/>
      <c r="H188" s="36"/>
      <c r="I188" s="36"/>
    </row>
    <row r="189" spans="3:9" ht="14.25" customHeight="1">
      <c r="C189" s="36"/>
      <c r="D189" s="36"/>
      <c r="E189" s="36"/>
      <c r="F189" s="36"/>
      <c r="G189" s="36"/>
      <c r="H189" s="36"/>
      <c r="I189" s="36"/>
    </row>
    <row r="190" spans="3:9" ht="14.25" customHeight="1">
      <c r="C190" s="36"/>
      <c r="D190" s="36"/>
      <c r="E190" s="36"/>
      <c r="F190" s="36"/>
      <c r="G190" s="36"/>
      <c r="H190" s="36"/>
      <c r="I190" s="36"/>
    </row>
    <row r="191" spans="3:9" ht="14.25" customHeight="1">
      <c r="C191" s="36"/>
      <c r="D191" s="36"/>
      <c r="E191" s="36"/>
      <c r="F191" s="36"/>
      <c r="G191" s="36"/>
      <c r="H191" s="36"/>
      <c r="I191" s="36"/>
    </row>
    <row r="192" spans="3:9" ht="14.25" customHeight="1">
      <c r="C192" s="36"/>
      <c r="D192" s="36"/>
      <c r="E192" s="36"/>
      <c r="F192" s="36"/>
      <c r="G192" s="36"/>
      <c r="H192" s="36"/>
      <c r="I192" s="36"/>
    </row>
    <row r="193" spans="3:9" ht="14.25" customHeight="1">
      <c r="C193" s="36"/>
      <c r="D193" s="36"/>
      <c r="E193" s="36"/>
      <c r="F193" s="36"/>
      <c r="G193" s="36"/>
      <c r="H193" s="36"/>
      <c r="I193" s="36"/>
    </row>
    <row r="194" spans="3:9" ht="14.25" customHeight="1">
      <c r="C194" s="36"/>
      <c r="D194" s="36"/>
      <c r="E194" s="36"/>
      <c r="F194" s="36"/>
      <c r="G194" s="36"/>
      <c r="H194" s="36"/>
      <c r="I194" s="36"/>
    </row>
    <row r="195" spans="3:9" ht="14.25" customHeight="1">
      <c r="C195" s="36"/>
      <c r="D195" s="36"/>
      <c r="E195" s="36"/>
      <c r="F195" s="36"/>
      <c r="G195" s="36"/>
      <c r="H195" s="36"/>
      <c r="I195" s="36"/>
    </row>
    <row r="196" spans="3:9" ht="14.25" customHeight="1">
      <c r="C196" s="36"/>
      <c r="D196" s="36"/>
      <c r="E196" s="36"/>
      <c r="F196" s="36"/>
      <c r="G196" s="36"/>
      <c r="H196" s="36"/>
      <c r="I196" s="36"/>
    </row>
    <row r="197" spans="3:9" ht="14.25" customHeight="1">
      <c r="C197" s="36"/>
      <c r="D197" s="36"/>
      <c r="E197" s="36"/>
      <c r="F197" s="36"/>
      <c r="G197" s="36"/>
      <c r="H197" s="36"/>
      <c r="I197" s="36"/>
    </row>
    <row r="198" spans="3:9" ht="14.25" customHeight="1">
      <c r="C198" s="36"/>
      <c r="D198" s="36"/>
      <c r="E198" s="36"/>
      <c r="F198" s="36"/>
      <c r="G198" s="36"/>
      <c r="H198" s="36"/>
      <c r="I198" s="36"/>
    </row>
    <row r="199" spans="3:9" ht="14.25" customHeight="1">
      <c r="C199" s="36"/>
      <c r="D199" s="36"/>
      <c r="E199" s="36"/>
      <c r="F199" s="36"/>
      <c r="G199" s="36"/>
      <c r="H199" s="36"/>
      <c r="I199" s="36"/>
    </row>
    <row r="200" spans="3:9" ht="14.25" customHeight="1">
      <c r="C200" s="36"/>
      <c r="D200" s="36"/>
      <c r="E200" s="36"/>
      <c r="F200" s="36"/>
      <c r="G200" s="36"/>
      <c r="H200" s="36"/>
      <c r="I200" s="36"/>
    </row>
    <row r="201" spans="3:9" ht="14.25" customHeight="1">
      <c r="C201" s="36"/>
      <c r="D201" s="36"/>
      <c r="E201" s="36"/>
      <c r="F201" s="36"/>
      <c r="G201" s="36"/>
      <c r="H201" s="36"/>
      <c r="I201" s="36"/>
    </row>
    <row r="202" spans="3:9" ht="14.25" customHeight="1">
      <c r="C202" s="36"/>
      <c r="D202" s="36"/>
      <c r="E202" s="36"/>
      <c r="F202" s="36"/>
      <c r="G202" s="36"/>
      <c r="H202" s="36"/>
      <c r="I202" s="36"/>
    </row>
    <row r="203" spans="3:9" ht="14.25" customHeight="1">
      <c r="C203" s="36"/>
      <c r="D203" s="36"/>
      <c r="E203" s="36"/>
      <c r="F203" s="36"/>
      <c r="G203" s="36"/>
      <c r="H203" s="36"/>
      <c r="I203" s="36"/>
    </row>
    <row r="204" spans="3:9" ht="14.25" customHeight="1">
      <c r="C204" s="36"/>
      <c r="D204" s="36"/>
      <c r="E204" s="36"/>
      <c r="F204" s="36"/>
      <c r="G204" s="36"/>
      <c r="H204" s="36"/>
      <c r="I204" s="36"/>
    </row>
    <row r="205" spans="3:9" ht="14.25" customHeight="1">
      <c r="C205" s="36"/>
      <c r="D205" s="36"/>
      <c r="E205" s="36"/>
      <c r="F205" s="36"/>
      <c r="G205" s="36"/>
      <c r="H205" s="36"/>
      <c r="I205" s="36"/>
    </row>
    <row r="206" spans="3:9" ht="14.25" customHeight="1">
      <c r="C206" s="36"/>
      <c r="D206" s="36"/>
      <c r="E206" s="36"/>
      <c r="F206" s="36"/>
      <c r="G206" s="36"/>
      <c r="H206" s="36"/>
      <c r="I206" s="36"/>
    </row>
    <row r="207" spans="3:9" ht="14.25" customHeight="1">
      <c r="C207" s="36"/>
      <c r="D207" s="36"/>
      <c r="E207" s="36"/>
      <c r="F207" s="36"/>
      <c r="G207" s="36"/>
      <c r="H207" s="36"/>
      <c r="I207" s="36"/>
    </row>
    <row r="208" spans="3:9" ht="14.25" customHeight="1">
      <c r="C208" s="36"/>
      <c r="D208" s="36"/>
      <c r="E208" s="36"/>
      <c r="F208" s="36"/>
      <c r="G208" s="36"/>
      <c r="H208" s="36"/>
      <c r="I208" s="36"/>
    </row>
    <row r="209" spans="3:9" ht="14.25" customHeight="1">
      <c r="C209" s="36"/>
      <c r="D209" s="36"/>
      <c r="E209" s="36"/>
      <c r="F209" s="36"/>
      <c r="G209" s="36"/>
      <c r="H209" s="36"/>
      <c r="I209" s="36"/>
    </row>
    <row r="210" spans="3:9" ht="14.25" customHeight="1">
      <c r="C210" s="36"/>
      <c r="D210" s="36"/>
      <c r="E210" s="36"/>
      <c r="F210" s="36"/>
      <c r="G210" s="36"/>
      <c r="H210" s="36"/>
      <c r="I210" s="36"/>
    </row>
    <row r="211" spans="3:9" ht="14.25" customHeight="1">
      <c r="C211" s="36"/>
      <c r="D211" s="36"/>
      <c r="E211" s="36"/>
      <c r="F211" s="36"/>
      <c r="G211" s="36"/>
      <c r="H211" s="36"/>
      <c r="I211" s="36"/>
    </row>
    <row r="212" spans="3:9" ht="14.25" customHeight="1">
      <c r="C212" s="36"/>
      <c r="D212" s="36"/>
      <c r="E212" s="36"/>
      <c r="F212" s="36"/>
      <c r="G212" s="36"/>
      <c r="H212" s="36"/>
      <c r="I212" s="36"/>
    </row>
    <row r="213" spans="3:9" ht="14.25" customHeight="1">
      <c r="C213" s="36"/>
      <c r="D213" s="36"/>
      <c r="E213" s="36"/>
      <c r="F213" s="36"/>
      <c r="G213" s="36"/>
      <c r="H213" s="36"/>
      <c r="I213" s="36"/>
    </row>
    <row r="214" spans="3:9" ht="14.25" customHeight="1">
      <c r="C214" s="36"/>
      <c r="D214" s="36"/>
      <c r="E214" s="36"/>
      <c r="F214" s="36"/>
      <c r="G214" s="36"/>
      <c r="H214" s="36"/>
      <c r="I214" s="36"/>
    </row>
    <row r="215" spans="3:9" ht="14.25" customHeight="1">
      <c r="C215" s="36"/>
      <c r="D215" s="36"/>
      <c r="E215" s="36"/>
      <c r="F215" s="36"/>
      <c r="G215" s="36"/>
      <c r="H215" s="36"/>
      <c r="I215" s="36"/>
    </row>
    <row r="216" spans="3:9" ht="14.25" customHeight="1">
      <c r="C216" s="36"/>
      <c r="D216" s="36"/>
      <c r="E216" s="36"/>
      <c r="F216" s="36"/>
      <c r="G216" s="36"/>
      <c r="H216" s="36"/>
      <c r="I216" s="36"/>
    </row>
    <row r="217" spans="3:9" ht="14.25" customHeight="1">
      <c r="C217" s="36"/>
      <c r="D217" s="36"/>
      <c r="E217" s="36"/>
      <c r="F217" s="36"/>
      <c r="G217" s="36"/>
      <c r="H217" s="36"/>
      <c r="I217" s="36"/>
    </row>
    <row r="218" spans="3:9" ht="14.25" customHeight="1">
      <c r="C218" s="36"/>
      <c r="D218" s="36"/>
      <c r="E218" s="36"/>
      <c r="F218" s="36"/>
      <c r="G218" s="36"/>
      <c r="H218" s="36"/>
      <c r="I218" s="36"/>
    </row>
    <row r="219" spans="3:9" ht="14.25" customHeight="1">
      <c r="C219" s="36"/>
      <c r="D219" s="36"/>
      <c r="E219" s="36"/>
      <c r="F219" s="36"/>
      <c r="G219" s="36"/>
      <c r="H219" s="36"/>
      <c r="I219" s="36"/>
    </row>
    <row r="220" spans="3:9" ht="14.25" customHeight="1">
      <c r="C220" s="36"/>
      <c r="D220" s="36"/>
      <c r="E220" s="36"/>
      <c r="F220" s="36"/>
      <c r="G220" s="36"/>
      <c r="H220" s="36"/>
      <c r="I220" s="36"/>
    </row>
    <row r="221" spans="3:9" ht="14.25" customHeight="1">
      <c r="C221" s="36"/>
      <c r="D221" s="36"/>
      <c r="E221" s="36"/>
      <c r="F221" s="36"/>
      <c r="G221" s="36"/>
      <c r="H221" s="36"/>
      <c r="I221" s="36"/>
    </row>
    <row r="222" spans="3:9" ht="14.25" customHeight="1">
      <c r="C222" s="36"/>
      <c r="D222" s="36"/>
      <c r="E222" s="36"/>
      <c r="F222" s="36"/>
      <c r="G222" s="36"/>
      <c r="H222" s="36"/>
      <c r="I222" s="36"/>
    </row>
    <row r="223" spans="3:9" ht="14.25" customHeight="1">
      <c r="C223" s="36"/>
      <c r="D223" s="36"/>
      <c r="E223" s="36"/>
      <c r="F223" s="36"/>
      <c r="G223" s="36"/>
      <c r="H223" s="36"/>
      <c r="I223" s="36"/>
    </row>
    <row r="224" spans="3:9" ht="14.25" customHeight="1">
      <c r="C224" s="36"/>
      <c r="D224" s="36"/>
      <c r="E224" s="36"/>
      <c r="F224" s="36"/>
      <c r="G224" s="36"/>
      <c r="H224" s="36"/>
      <c r="I224" s="36"/>
    </row>
    <row r="225" spans="3:9" ht="14.25" customHeight="1">
      <c r="C225" s="36"/>
      <c r="D225" s="36"/>
      <c r="E225" s="36"/>
      <c r="F225" s="36"/>
      <c r="G225" s="36"/>
      <c r="H225" s="36"/>
      <c r="I225" s="36"/>
    </row>
    <row r="226" spans="3:9" ht="14.25" customHeight="1">
      <c r="C226" s="36"/>
      <c r="D226" s="36"/>
      <c r="E226" s="36"/>
      <c r="F226" s="36"/>
      <c r="G226" s="36"/>
      <c r="H226" s="36"/>
      <c r="I226" s="36"/>
    </row>
    <row r="227" spans="3:9" ht="14.25" customHeight="1">
      <c r="C227" s="36"/>
      <c r="D227" s="36"/>
      <c r="E227" s="36"/>
      <c r="F227" s="36"/>
      <c r="G227" s="36"/>
      <c r="H227" s="36"/>
      <c r="I227" s="36"/>
    </row>
    <row r="228" spans="3:9" ht="14.25" customHeight="1">
      <c r="C228" s="36"/>
      <c r="D228" s="36"/>
      <c r="E228" s="36"/>
      <c r="F228" s="36"/>
      <c r="G228" s="36"/>
      <c r="H228" s="36"/>
      <c r="I228" s="36"/>
    </row>
    <row r="229" spans="3:9" ht="14.25" customHeight="1">
      <c r="C229" s="36"/>
      <c r="D229" s="36"/>
      <c r="E229" s="36"/>
      <c r="F229" s="36"/>
      <c r="G229" s="36"/>
      <c r="H229" s="36"/>
      <c r="I229" s="36"/>
    </row>
    <row r="230" spans="3:9" ht="14.25" customHeight="1">
      <c r="C230" s="36"/>
      <c r="D230" s="36"/>
      <c r="E230" s="36"/>
      <c r="F230" s="36"/>
      <c r="G230" s="36"/>
      <c r="H230" s="36"/>
      <c r="I230" s="36"/>
    </row>
    <row r="231" spans="3:9" ht="14.25" customHeight="1">
      <c r="C231" s="36"/>
      <c r="D231" s="36"/>
      <c r="E231" s="36"/>
      <c r="F231" s="36"/>
      <c r="G231" s="36"/>
      <c r="H231" s="36"/>
      <c r="I231" s="36"/>
    </row>
    <row r="232" spans="3:9" ht="14.25" customHeight="1">
      <c r="C232" s="36"/>
      <c r="D232" s="36"/>
      <c r="E232" s="36"/>
      <c r="F232" s="36"/>
      <c r="G232" s="36"/>
      <c r="H232" s="36"/>
      <c r="I232" s="36"/>
    </row>
    <row r="233" spans="3:9" ht="14.25" customHeight="1">
      <c r="C233" s="36"/>
      <c r="D233" s="36"/>
      <c r="E233" s="36"/>
      <c r="F233" s="36"/>
      <c r="G233" s="36"/>
      <c r="H233" s="36"/>
      <c r="I233" s="36"/>
    </row>
    <row r="234" spans="3:9" ht="14.25" customHeight="1">
      <c r="C234" s="36"/>
      <c r="D234" s="36"/>
      <c r="E234" s="36"/>
      <c r="F234" s="36"/>
      <c r="G234" s="36"/>
      <c r="H234" s="36"/>
      <c r="I234" s="36"/>
    </row>
    <row r="235" spans="3:9" ht="14.25" customHeight="1">
      <c r="C235" s="36"/>
      <c r="D235" s="36"/>
      <c r="E235" s="36"/>
      <c r="F235" s="36"/>
      <c r="G235" s="36"/>
      <c r="H235" s="36"/>
      <c r="I235" s="36"/>
    </row>
    <row r="236" spans="3:9" ht="14.25" customHeight="1">
      <c r="C236" s="36"/>
      <c r="D236" s="36"/>
      <c r="E236" s="36"/>
      <c r="F236" s="36"/>
      <c r="G236" s="36"/>
      <c r="H236" s="36"/>
      <c r="I236" s="36"/>
    </row>
    <row r="237" spans="3:9" ht="14.25" customHeight="1">
      <c r="C237" s="36"/>
      <c r="D237" s="36"/>
      <c r="E237" s="36"/>
      <c r="F237" s="36"/>
      <c r="G237" s="36"/>
      <c r="H237" s="36"/>
      <c r="I237" s="36"/>
    </row>
    <row r="238" spans="3:9" ht="14.25" customHeight="1">
      <c r="C238" s="36"/>
      <c r="D238" s="36"/>
      <c r="E238" s="36"/>
      <c r="F238" s="36"/>
      <c r="G238" s="36"/>
      <c r="H238" s="36"/>
      <c r="I238" s="36"/>
    </row>
    <row r="239" spans="3:9" ht="14.25" customHeight="1">
      <c r="C239" s="36"/>
      <c r="D239" s="36"/>
      <c r="E239" s="36"/>
      <c r="F239" s="36"/>
      <c r="G239" s="36"/>
      <c r="H239" s="36"/>
      <c r="I239" s="36"/>
    </row>
    <row r="240" spans="3:9" ht="14.25" customHeight="1">
      <c r="C240" s="36"/>
      <c r="D240" s="36"/>
      <c r="E240" s="36"/>
      <c r="F240" s="36"/>
      <c r="G240" s="36"/>
      <c r="H240" s="36"/>
      <c r="I240" s="36"/>
    </row>
    <row r="241" spans="3:9" ht="14.25" customHeight="1">
      <c r="C241" s="36"/>
      <c r="D241" s="36"/>
      <c r="E241" s="36"/>
      <c r="F241" s="36"/>
      <c r="G241" s="36"/>
      <c r="H241" s="36"/>
      <c r="I241" s="36"/>
    </row>
    <row r="242" spans="3:9" ht="14.25" customHeight="1">
      <c r="C242" s="36"/>
      <c r="D242" s="36"/>
      <c r="E242" s="36"/>
      <c r="F242" s="36"/>
      <c r="G242" s="36"/>
      <c r="H242" s="36"/>
      <c r="I242" s="36"/>
    </row>
    <row r="243" spans="3:9" ht="14.25" customHeight="1">
      <c r="C243" s="36"/>
      <c r="D243" s="36"/>
      <c r="E243" s="36"/>
      <c r="F243" s="36"/>
      <c r="G243" s="36"/>
      <c r="H243" s="36"/>
      <c r="I243" s="36"/>
    </row>
    <row r="244" spans="3:9" ht="14.25" customHeight="1">
      <c r="C244" s="36"/>
      <c r="D244" s="36"/>
      <c r="E244" s="36"/>
      <c r="F244" s="36"/>
      <c r="G244" s="36"/>
      <c r="H244" s="36"/>
      <c r="I244" s="36"/>
    </row>
    <row r="245" spans="3:9" ht="14.25" customHeight="1">
      <c r="C245" s="36"/>
      <c r="D245" s="36"/>
      <c r="E245" s="36"/>
      <c r="F245" s="36"/>
      <c r="G245" s="36"/>
      <c r="H245" s="36"/>
      <c r="I245" s="36"/>
    </row>
    <row r="246" spans="3:9" ht="14.25" customHeight="1">
      <c r="C246" s="36"/>
      <c r="D246" s="36"/>
      <c r="E246" s="36"/>
      <c r="F246" s="36"/>
      <c r="G246" s="36"/>
      <c r="H246" s="36"/>
      <c r="I246" s="36"/>
    </row>
    <row r="247" spans="3:9" ht="14.25" customHeight="1">
      <c r="C247" s="36"/>
      <c r="D247" s="36"/>
      <c r="E247" s="36"/>
      <c r="F247" s="36"/>
      <c r="G247" s="36"/>
      <c r="H247" s="36"/>
      <c r="I247" s="36"/>
    </row>
    <row r="248" spans="3:9" ht="14.25" customHeight="1">
      <c r="C248" s="36"/>
      <c r="D248" s="36"/>
      <c r="E248" s="36"/>
      <c r="F248" s="36"/>
      <c r="G248" s="36"/>
      <c r="H248" s="36"/>
      <c r="I248" s="36"/>
    </row>
    <row r="249" spans="3:9" ht="14.25" customHeight="1">
      <c r="C249" s="36"/>
      <c r="D249" s="36"/>
      <c r="E249" s="36"/>
      <c r="F249" s="36"/>
      <c r="G249" s="36"/>
      <c r="H249" s="36"/>
      <c r="I249" s="36"/>
    </row>
    <row r="250" spans="3:9" ht="14.25" customHeight="1">
      <c r="C250" s="36"/>
      <c r="D250" s="36"/>
      <c r="E250" s="36"/>
      <c r="F250" s="36"/>
      <c r="G250" s="36"/>
      <c r="H250" s="36"/>
      <c r="I250" s="36"/>
    </row>
    <row r="251" spans="3:9" ht="14.25" customHeight="1">
      <c r="C251" s="36"/>
      <c r="D251" s="36"/>
      <c r="E251" s="36"/>
      <c r="F251" s="36"/>
      <c r="G251" s="36"/>
      <c r="H251" s="36"/>
      <c r="I251" s="36"/>
    </row>
    <row r="252" spans="3:9" ht="14.25" customHeight="1">
      <c r="C252" s="36"/>
      <c r="D252" s="36"/>
      <c r="E252" s="36"/>
      <c r="F252" s="36"/>
      <c r="G252" s="36"/>
      <c r="H252" s="36"/>
      <c r="I252" s="36"/>
    </row>
    <row r="253" spans="3:9" ht="14.25" customHeight="1">
      <c r="C253" s="36"/>
      <c r="D253" s="36"/>
      <c r="E253" s="36"/>
      <c r="F253" s="36"/>
      <c r="G253" s="36"/>
      <c r="H253" s="36"/>
      <c r="I253" s="36"/>
    </row>
    <row r="254" spans="3:9" ht="14.25" customHeight="1">
      <c r="C254" s="36"/>
      <c r="D254" s="36"/>
      <c r="E254" s="36"/>
      <c r="F254" s="36"/>
      <c r="G254" s="36"/>
      <c r="H254" s="36"/>
      <c r="I254" s="36"/>
    </row>
    <row r="255" spans="3:9" ht="14.25" customHeight="1">
      <c r="C255" s="36"/>
      <c r="D255" s="36"/>
      <c r="E255" s="36"/>
      <c r="F255" s="36"/>
      <c r="G255" s="36"/>
      <c r="H255" s="36"/>
      <c r="I255" s="36"/>
    </row>
    <row r="256" spans="3:9" ht="14.25" customHeight="1">
      <c r="C256" s="36"/>
      <c r="D256" s="36"/>
      <c r="E256" s="36"/>
      <c r="F256" s="36"/>
      <c r="G256" s="36"/>
      <c r="H256" s="36"/>
      <c r="I256" s="36"/>
    </row>
    <row r="257" spans="3:9" ht="14.25" customHeight="1">
      <c r="C257" s="36"/>
      <c r="D257" s="36"/>
      <c r="E257" s="36"/>
      <c r="F257" s="36"/>
      <c r="G257" s="36"/>
      <c r="H257" s="36"/>
      <c r="I257" s="36"/>
    </row>
    <row r="258" spans="3:9" ht="14.25" customHeight="1">
      <c r="C258" s="36"/>
      <c r="D258" s="36"/>
      <c r="E258" s="36"/>
      <c r="F258" s="36"/>
      <c r="G258" s="36"/>
      <c r="H258" s="36"/>
      <c r="I258" s="36"/>
    </row>
    <row r="259" spans="3:9" ht="14.25" customHeight="1">
      <c r="C259" s="36"/>
      <c r="D259" s="36"/>
      <c r="E259" s="36"/>
      <c r="F259" s="36"/>
      <c r="G259" s="36"/>
      <c r="H259" s="36"/>
      <c r="I259" s="36"/>
    </row>
    <row r="260" spans="3:9" ht="14.25" customHeight="1">
      <c r="C260" s="36"/>
      <c r="D260" s="36"/>
      <c r="E260" s="36"/>
      <c r="F260" s="36"/>
      <c r="G260" s="36"/>
      <c r="H260" s="36"/>
      <c r="I260" s="36"/>
    </row>
    <row r="261" spans="3:9" ht="14.25" customHeight="1">
      <c r="C261" s="36"/>
      <c r="D261" s="36"/>
      <c r="E261" s="36"/>
      <c r="F261" s="36"/>
      <c r="G261" s="36"/>
      <c r="H261" s="36"/>
      <c r="I261" s="36"/>
    </row>
    <row r="262" spans="3:9" ht="14.25" customHeight="1">
      <c r="C262" s="36"/>
      <c r="D262" s="36"/>
      <c r="E262" s="36"/>
      <c r="F262" s="36"/>
      <c r="G262" s="36"/>
      <c r="H262" s="36"/>
      <c r="I262" s="36"/>
    </row>
    <row r="263" spans="3:9" ht="14.25" customHeight="1">
      <c r="C263" s="36"/>
      <c r="D263" s="36"/>
      <c r="E263" s="36"/>
      <c r="F263" s="36"/>
      <c r="G263" s="36"/>
      <c r="H263" s="36"/>
      <c r="I263" s="36"/>
    </row>
    <row r="264" spans="3:9" ht="14.25" customHeight="1">
      <c r="C264" s="36"/>
      <c r="D264" s="36"/>
      <c r="E264" s="36"/>
      <c r="F264" s="36"/>
      <c r="G264" s="36"/>
      <c r="H264" s="36"/>
      <c r="I264" s="36"/>
    </row>
    <row r="265" spans="3:9" ht="14.25" customHeight="1">
      <c r="C265" s="36"/>
      <c r="D265" s="36"/>
      <c r="E265" s="36"/>
      <c r="F265" s="36"/>
      <c r="G265" s="36"/>
      <c r="H265" s="36"/>
      <c r="I265" s="36"/>
    </row>
    <row r="266" spans="3:9" ht="14.25" customHeight="1">
      <c r="C266" s="36"/>
      <c r="D266" s="36"/>
      <c r="E266" s="36"/>
      <c r="F266" s="36"/>
      <c r="G266" s="36"/>
      <c r="H266" s="36"/>
      <c r="I266" s="36"/>
    </row>
    <row r="267" spans="3:9" ht="14.25" customHeight="1">
      <c r="C267" s="36"/>
      <c r="D267" s="36"/>
      <c r="E267" s="36"/>
      <c r="F267" s="36"/>
      <c r="G267" s="36"/>
      <c r="H267" s="36"/>
      <c r="I267" s="36"/>
    </row>
    <row r="268" spans="3:9" ht="14.25" customHeight="1">
      <c r="C268" s="36"/>
      <c r="D268" s="36"/>
      <c r="E268" s="36"/>
      <c r="F268" s="36"/>
      <c r="G268" s="36"/>
      <c r="H268" s="36"/>
      <c r="I268" s="36"/>
    </row>
    <row r="269" spans="3:9" ht="14.25" customHeight="1">
      <c r="C269" s="36"/>
      <c r="D269" s="36"/>
      <c r="E269" s="36"/>
      <c r="F269" s="36"/>
      <c r="G269" s="36"/>
      <c r="H269" s="36"/>
      <c r="I269" s="36"/>
    </row>
    <row r="270" spans="3:9" ht="14.25" customHeight="1">
      <c r="C270" s="36"/>
      <c r="D270" s="36"/>
      <c r="E270" s="36"/>
      <c r="F270" s="36"/>
      <c r="G270" s="36"/>
      <c r="H270" s="36"/>
      <c r="I270" s="36"/>
    </row>
    <row r="271" spans="3:9" ht="14.25" customHeight="1">
      <c r="C271" s="36"/>
      <c r="D271" s="36"/>
      <c r="E271" s="36"/>
      <c r="F271" s="36"/>
      <c r="G271" s="36"/>
      <c r="H271" s="36"/>
      <c r="I271" s="36"/>
    </row>
    <row r="272" spans="3:9" ht="14.25" customHeight="1">
      <c r="C272" s="36"/>
      <c r="D272" s="36"/>
      <c r="E272" s="36"/>
      <c r="F272" s="36"/>
      <c r="G272" s="36"/>
      <c r="H272" s="36"/>
      <c r="I272" s="36"/>
    </row>
    <row r="273" spans="3:9" ht="14.25" customHeight="1">
      <c r="C273" s="36"/>
      <c r="D273" s="36"/>
      <c r="E273" s="36"/>
      <c r="F273" s="36"/>
      <c r="G273" s="36"/>
      <c r="H273" s="36"/>
      <c r="I273" s="36"/>
    </row>
    <row r="274" spans="3:9" ht="14.25" customHeight="1">
      <c r="C274" s="36"/>
      <c r="D274" s="36"/>
      <c r="E274" s="36"/>
      <c r="F274" s="36"/>
      <c r="G274" s="36"/>
      <c r="H274" s="36"/>
      <c r="I274" s="36"/>
    </row>
    <row r="275" spans="3:9" ht="14.25" customHeight="1">
      <c r="C275" s="36"/>
      <c r="D275" s="36"/>
      <c r="E275" s="36"/>
      <c r="F275" s="36"/>
      <c r="G275" s="36"/>
      <c r="H275" s="36"/>
      <c r="I275" s="36"/>
    </row>
    <row r="276" spans="3:9" ht="14.25" customHeight="1">
      <c r="C276" s="36"/>
      <c r="D276" s="36"/>
      <c r="E276" s="36"/>
      <c r="F276" s="36"/>
      <c r="G276" s="36"/>
      <c r="H276" s="36"/>
      <c r="I276" s="36"/>
    </row>
    <row r="277" spans="3:9" ht="14.25" customHeight="1">
      <c r="C277" s="36"/>
      <c r="D277" s="36"/>
      <c r="E277" s="36"/>
      <c r="F277" s="36"/>
      <c r="G277" s="36"/>
      <c r="H277" s="36"/>
      <c r="I277" s="36"/>
    </row>
    <row r="278" spans="3:9" ht="14.25" customHeight="1">
      <c r="C278" s="36"/>
      <c r="D278" s="36"/>
      <c r="E278" s="36"/>
      <c r="F278" s="36"/>
      <c r="G278" s="36"/>
      <c r="H278" s="36"/>
      <c r="I278" s="36"/>
    </row>
    <row r="279" spans="3:9" ht="14.25" customHeight="1">
      <c r="C279" s="36"/>
      <c r="D279" s="36"/>
      <c r="E279" s="36"/>
      <c r="F279" s="36"/>
      <c r="G279" s="36"/>
      <c r="H279" s="36"/>
      <c r="I279" s="36"/>
    </row>
    <row r="280" spans="3:9" ht="14.25" customHeight="1">
      <c r="C280" s="36"/>
      <c r="D280" s="36"/>
      <c r="E280" s="36"/>
      <c r="F280" s="36"/>
      <c r="G280" s="36"/>
      <c r="H280" s="36"/>
      <c r="I280" s="36"/>
    </row>
    <row r="281" spans="3:9" ht="14.25" customHeight="1">
      <c r="C281" s="36"/>
      <c r="D281" s="36"/>
      <c r="E281" s="36"/>
      <c r="F281" s="36"/>
      <c r="G281" s="36"/>
      <c r="H281" s="36"/>
      <c r="I281" s="36"/>
    </row>
    <row r="282" spans="3:9" ht="14.25" customHeight="1">
      <c r="C282" s="36"/>
      <c r="D282" s="36"/>
      <c r="E282" s="36"/>
      <c r="F282" s="36"/>
      <c r="G282" s="36"/>
      <c r="H282" s="36"/>
      <c r="I282" s="36"/>
    </row>
    <row r="283" spans="3:9" ht="14.25" customHeight="1">
      <c r="C283" s="36"/>
      <c r="D283" s="36"/>
      <c r="E283" s="36"/>
      <c r="F283" s="36"/>
      <c r="G283" s="36"/>
      <c r="H283" s="36"/>
      <c r="I283" s="36"/>
    </row>
    <row r="284" spans="3:9" ht="14.25" customHeight="1">
      <c r="C284" s="36"/>
      <c r="D284" s="36"/>
      <c r="E284" s="36"/>
      <c r="F284" s="36"/>
      <c r="G284" s="36"/>
      <c r="H284" s="36"/>
      <c r="I284" s="36"/>
    </row>
    <row r="285" spans="3:9" ht="14.25" customHeight="1">
      <c r="C285" s="36"/>
      <c r="D285" s="36"/>
      <c r="E285" s="36"/>
      <c r="F285" s="36"/>
      <c r="G285" s="36"/>
      <c r="H285" s="36"/>
      <c r="I285" s="36"/>
    </row>
    <row r="286" spans="3:9" ht="14.25" customHeight="1">
      <c r="C286" s="36"/>
      <c r="D286" s="36"/>
      <c r="E286" s="36"/>
      <c r="F286" s="36"/>
      <c r="G286" s="36"/>
      <c r="H286" s="36"/>
      <c r="I286" s="36"/>
    </row>
    <row r="287" spans="3:9" ht="14.25" customHeight="1">
      <c r="C287" s="36"/>
      <c r="D287" s="36"/>
      <c r="E287" s="36"/>
      <c r="F287" s="36"/>
      <c r="G287" s="36"/>
      <c r="H287" s="36"/>
      <c r="I287" s="36"/>
    </row>
    <row r="288" spans="3:9" ht="14.25" customHeight="1">
      <c r="C288" s="36"/>
      <c r="D288" s="36"/>
      <c r="E288" s="36"/>
      <c r="F288" s="36"/>
      <c r="G288" s="36"/>
      <c r="H288" s="36"/>
      <c r="I288" s="36"/>
    </row>
    <row r="289" spans="3:9" ht="14.25" customHeight="1">
      <c r="C289" s="36"/>
      <c r="D289" s="36"/>
      <c r="E289" s="36"/>
      <c r="F289" s="36"/>
      <c r="G289" s="36"/>
      <c r="H289" s="36"/>
      <c r="I289" s="36"/>
    </row>
    <row r="290" spans="3:9" ht="14.25" customHeight="1">
      <c r="C290" s="36"/>
      <c r="D290" s="36"/>
      <c r="E290" s="36"/>
      <c r="F290" s="36"/>
      <c r="G290" s="36"/>
      <c r="H290" s="36"/>
      <c r="I290" s="36"/>
    </row>
    <row r="291" spans="3:9" ht="14.25" customHeight="1">
      <c r="C291" s="36"/>
      <c r="D291" s="36"/>
      <c r="E291" s="36"/>
      <c r="F291" s="36"/>
      <c r="G291" s="36"/>
      <c r="H291" s="36"/>
      <c r="I291" s="36"/>
    </row>
    <row r="292" spans="3:9" ht="14.25" customHeight="1">
      <c r="C292" s="36"/>
      <c r="D292" s="36"/>
      <c r="E292" s="36"/>
      <c r="F292" s="36"/>
      <c r="G292" s="36"/>
      <c r="H292" s="36"/>
      <c r="I292" s="36"/>
    </row>
    <row r="293" spans="3:9" ht="14.25" customHeight="1">
      <c r="C293" s="36"/>
      <c r="D293" s="36"/>
      <c r="E293" s="36"/>
      <c r="F293" s="36"/>
      <c r="G293" s="36"/>
      <c r="H293" s="36"/>
      <c r="I293" s="36"/>
    </row>
    <row r="294" spans="3:9" ht="14.25" customHeight="1">
      <c r="C294" s="36"/>
      <c r="D294" s="36"/>
      <c r="E294" s="36"/>
      <c r="F294" s="36"/>
      <c r="G294" s="36"/>
      <c r="H294" s="36"/>
      <c r="I294" s="36"/>
    </row>
    <row r="295" spans="3:9" ht="14.25" customHeight="1">
      <c r="C295" s="36"/>
      <c r="D295" s="36"/>
      <c r="E295" s="36"/>
      <c r="F295" s="36"/>
      <c r="G295" s="36"/>
      <c r="H295" s="36"/>
      <c r="I295" s="36"/>
    </row>
    <row r="296" spans="3:9" ht="14.25" customHeight="1">
      <c r="C296" s="36"/>
      <c r="D296" s="36"/>
      <c r="E296" s="36"/>
      <c r="F296" s="36"/>
      <c r="G296" s="36"/>
      <c r="H296" s="36"/>
      <c r="I296" s="36"/>
    </row>
    <row r="297" spans="3:9" ht="14.25" customHeight="1">
      <c r="C297" s="36"/>
      <c r="D297" s="36"/>
      <c r="E297" s="36"/>
      <c r="F297" s="36"/>
      <c r="G297" s="36"/>
      <c r="H297" s="36"/>
      <c r="I297" s="36"/>
    </row>
    <row r="298" spans="3:9" ht="14.25" customHeight="1">
      <c r="C298" s="36"/>
      <c r="D298" s="36"/>
      <c r="E298" s="36"/>
      <c r="F298" s="36"/>
      <c r="G298" s="36"/>
      <c r="H298" s="36"/>
      <c r="I298" s="36"/>
    </row>
    <row r="299" spans="3:9" ht="14.25" customHeight="1">
      <c r="C299" s="36"/>
      <c r="D299" s="36"/>
      <c r="E299" s="36"/>
      <c r="F299" s="36"/>
      <c r="G299" s="36"/>
      <c r="H299" s="36"/>
      <c r="I299" s="36"/>
    </row>
    <row r="300" spans="3:9" ht="14.25" customHeight="1">
      <c r="C300" s="36"/>
      <c r="D300" s="36"/>
      <c r="E300" s="36"/>
      <c r="F300" s="36"/>
      <c r="G300" s="36"/>
      <c r="H300" s="36"/>
      <c r="I300" s="36"/>
    </row>
    <row r="301" spans="3:9" ht="14.25" customHeight="1">
      <c r="C301" s="36"/>
      <c r="D301" s="36"/>
      <c r="E301" s="36"/>
      <c r="F301" s="36"/>
      <c r="G301" s="36"/>
      <c r="H301" s="36"/>
      <c r="I301" s="36"/>
    </row>
    <row r="302" spans="3:9" ht="14.25" customHeight="1">
      <c r="C302" s="36"/>
      <c r="D302" s="36"/>
      <c r="E302" s="36"/>
      <c r="F302" s="36"/>
      <c r="G302" s="36"/>
      <c r="H302" s="36"/>
      <c r="I302" s="36"/>
    </row>
    <row r="303" spans="3:9" ht="14.25" customHeight="1">
      <c r="C303" s="36"/>
      <c r="D303" s="36"/>
      <c r="E303" s="36"/>
      <c r="F303" s="36"/>
      <c r="G303" s="36"/>
      <c r="H303" s="36"/>
      <c r="I303" s="36"/>
    </row>
    <row r="304" spans="3:9" ht="14.25" customHeight="1">
      <c r="C304" s="36"/>
      <c r="D304" s="36"/>
      <c r="E304" s="36"/>
      <c r="F304" s="36"/>
      <c r="G304" s="36"/>
      <c r="H304" s="36"/>
      <c r="I304" s="36"/>
    </row>
    <row r="305" spans="3:9" ht="14.25" customHeight="1">
      <c r="C305" s="36"/>
      <c r="D305" s="36"/>
      <c r="E305" s="36"/>
      <c r="F305" s="36"/>
      <c r="G305" s="36"/>
      <c r="H305" s="36"/>
      <c r="I305" s="36"/>
    </row>
    <row r="306" spans="3:9" ht="14.25" customHeight="1">
      <c r="C306" s="36"/>
      <c r="D306" s="36"/>
      <c r="E306" s="36"/>
      <c r="F306" s="36"/>
      <c r="G306" s="36"/>
      <c r="H306" s="36"/>
      <c r="I306" s="36"/>
    </row>
    <row r="307" spans="3:9" ht="14.25" customHeight="1">
      <c r="C307" s="36"/>
      <c r="D307" s="36"/>
      <c r="E307" s="36"/>
      <c r="F307" s="36"/>
      <c r="G307" s="36"/>
      <c r="H307" s="36"/>
      <c r="I307" s="36"/>
    </row>
    <row r="308" spans="3:9" ht="14.25" customHeight="1">
      <c r="C308" s="36"/>
      <c r="D308" s="36"/>
      <c r="E308" s="36"/>
      <c r="F308" s="36"/>
      <c r="G308" s="36"/>
      <c r="H308" s="36"/>
      <c r="I308" s="36"/>
    </row>
    <row r="309" spans="3:9" ht="14.25" customHeight="1">
      <c r="C309" s="36"/>
      <c r="D309" s="36"/>
      <c r="E309" s="36"/>
      <c r="F309" s="36"/>
      <c r="G309" s="36"/>
      <c r="H309" s="36"/>
      <c r="I309" s="36"/>
    </row>
    <row r="310" spans="3:9" ht="14.25" customHeight="1">
      <c r="C310" s="36"/>
      <c r="D310" s="36"/>
      <c r="E310" s="36"/>
      <c r="F310" s="36"/>
      <c r="G310" s="36"/>
      <c r="H310" s="36"/>
      <c r="I310" s="36"/>
    </row>
    <row r="311" spans="3:9" ht="14.25" customHeight="1">
      <c r="C311" s="36"/>
      <c r="D311" s="36"/>
      <c r="E311" s="36"/>
      <c r="F311" s="36"/>
      <c r="G311" s="36"/>
      <c r="H311" s="36"/>
      <c r="I311" s="36"/>
    </row>
    <row r="312" spans="3:9" ht="14.25" customHeight="1">
      <c r="C312" s="36"/>
      <c r="D312" s="36"/>
      <c r="E312" s="36"/>
      <c r="F312" s="36"/>
      <c r="G312" s="36"/>
      <c r="H312" s="36"/>
      <c r="I312" s="36"/>
    </row>
    <row r="313" spans="3:9" ht="14.25" customHeight="1">
      <c r="C313" s="36"/>
      <c r="D313" s="36"/>
      <c r="E313" s="36"/>
      <c r="F313" s="36"/>
      <c r="G313" s="36"/>
      <c r="H313" s="36"/>
      <c r="I313" s="36"/>
    </row>
    <row r="314" spans="3:9" ht="14.25" customHeight="1">
      <c r="C314" s="36"/>
      <c r="D314" s="36"/>
      <c r="E314" s="36"/>
      <c r="F314" s="36"/>
      <c r="G314" s="36"/>
      <c r="H314" s="36"/>
      <c r="I314" s="36"/>
    </row>
    <row r="315" spans="3:9" ht="14.25" customHeight="1">
      <c r="C315" s="36"/>
      <c r="D315" s="36"/>
      <c r="E315" s="36"/>
      <c r="F315" s="36"/>
      <c r="G315" s="36"/>
      <c r="H315" s="36"/>
      <c r="I315" s="36"/>
    </row>
    <row r="316" spans="3:9" ht="14.25" customHeight="1">
      <c r="C316" s="36"/>
      <c r="D316" s="36"/>
      <c r="E316" s="36"/>
      <c r="F316" s="36"/>
      <c r="G316" s="36"/>
      <c r="H316" s="36"/>
      <c r="I316" s="36"/>
    </row>
    <row r="317" spans="3:9" ht="14.25" customHeight="1">
      <c r="C317" s="36"/>
      <c r="D317" s="36"/>
      <c r="E317" s="36"/>
      <c r="F317" s="36"/>
      <c r="G317" s="36"/>
      <c r="H317" s="36"/>
      <c r="I317" s="36"/>
    </row>
    <row r="318" spans="3:9" ht="14.25" customHeight="1">
      <c r="C318" s="36"/>
      <c r="D318" s="36"/>
      <c r="E318" s="36"/>
      <c r="F318" s="36"/>
      <c r="G318" s="36"/>
      <c r="H318" s="36"/>
      <c r="I318" s="36"/>
    </row>
    <row r="319" spans="3:9" ht="14.25" customHeight="1">
      <c r="C319" s="36"/>
      <c r="D319" s="36"/>
      <c r="E319" s="36"/>
      <c r="F319" s="36"/>
      <c r="G319" s="36"/>
      <c r="H319" s="36"/>
      <c r="I319" s="36"/>
    </row>
    <row r="320" spans="3:9" ht="14.25" customHeight="1">
      <c r="C320" s="36"/>
      <c r="D320" s="36"/>
      <c r="E320" s="36"/>
      <c r="F320" s="36"/>
      <c r="G320" s="36"/>
      <c r="H320" s="36"/>
      <c r="I320" s="36"/>
    </row>
    <row r="321" spans="3:9" ht="14.25" customHeight="1">
      <c r="C321" s="36"/>
      <c r="D321" s="36"/>
      <c r="E321" s="36"/>
      <c r="F321" s="36"/>
      <c r="G321" s="36"/>
      <c r="H321" s="36"/>
      <c r="I321" s="36"/>
    </row>
    <row r="322" spans="3:9" ht="14.25" customHeight="1">
      <c r="C322" s="36"/>
      <c r="D322" s="36"/>
      <c r="E322" s="36"/>
      <c r="F322" s="36"/>
      <c r="G322" s="36"/>
      <c r="H322" s="36"/>
      <c r="I322" s="36"/>
    </row>
    <row r="323" spans="3:9" ht="14.25" customHeight="1">
      <c r="C323" s="36"/>
      <c r="D323" s="36"/>
      <c r="E323" s="36"/>
      <c r="F323" s="36"/>
      <c r="G323" s="36"/>
      <c r="H323" s="36"/>
      <c r="I323" s="36"/>
    </row>
    <row r="324" spans="3:9" ht="14.25" customHeight="1">
      <c r="C324" s="36"/>
      <c r="D324" s="36"/>
      <c r="E324" s="36"/>
      <c r="F324" s="36"/>
      <c r="G324" s="36"/>
      <c r="H324" s="36"/>
      <c r="I324" s="36"/>
    </row>
    <row r="325" spans="3:9" ht="14.25" customHeight="1">
      <c r="C325" s="36"/>
      <c r="D325" s="36"/>
      <c r="E325" s="36"/>
      <c r="F325" s="36"/>
      <c r="G325" s="36"/>
      <c r="H325" s="36"/>
      <c r="I325" s="36"/>
    </row>
    <row r="326" spans="3:9" ht="14.25" customHeight="1">
      <c r="C326" s="36"/>
      <c r="D326" s="36"/>
      <c r="E326" s="36"/>
      <c r="F326" s="36"/>
      <c r="G326" s="36"/>
      <c r="H326" s="36"/>
      <c r="I326" s="36"/>
    </row>
    <row r="327" spans="3:9" ht="14.25" customHeight="1">
      <c r="C327" s="36"/>
      <c r="D327" s="36"/>
      <c r="E327" s="36"/>
      <c r="F327" s="36"/>
      <c r="G327" s="36"/>
      <c r="H327" s="36"/>
      <c r="I327" s="36"/>
    </row>
    <row r="328" spans="3:9" ht="14.25" customHeight="1">
      <c r="C328" s="36"/>
      <c r="D328" s="36"/>
      <c r="E328" s="36"/>
      <c r="F328" s="36"/>
      <c r="G328" s="36"/>
      <c r="H328" s="36"/>
      <c r="I328" s="36"/>
    </row>
    <row r="329" spans="3:9" ht="14.25" customHeight="1">
      <c r="C329" s="36"/>
      <c r="D329" s="36"/>
      <c r="E329" s="36"/>
      <c r="F329" s="36"/>
      <c r="G329" s="36"/>
      <c r="H329" s="36"/>
      <c r="I329" s="36"/>
    </row>
    <row r="330" spans="3:9" ht="14.25" customHeight="1">
      <c r="C330" s="36"/>
      <c r="D330" s="36"/>
      <c r="E330" s="36"/>
      <c r="F330" s="36"/>
      <c r="G330" s="36"/>
      <c r="H330" s="36"/>
      <c r="I330" s="36"/>
    </row>
    <row r="331" spans="3:9" ht="14.25" customHeight="1">
      <c r="C331" s="36"/>
      <c r="D331" s="36"/>
      <c r="E331" s="36"/>
      <c r="F331" s="36"/>
      <c r="G331" s="36"/>
      <c r="H331" s="36"/>
      <c r="I331" s="36"/>
    </row>
    <row r="332" spans="3:9" ht="14.25" customHeight="1">
      <c r="C332" s="36"/>
      <c r="D332" s="36"/>
      <c r="E332" s="36"/>
      <c r="F332" s="36"/>
      <c r="G332" s="36"/>
      <c r="H332" s="36"/>
      <c r="I332" s="36"/>
    </row>
    <row r="333" spans="3:9" ht="14.25" customHeight="1">
      <c r="C333" s="36"/>
      <c r="D333" s="36"/>
      <c r="E333" s="36"/>
      <c r="F333" s="36"/>
      <c r="G333" s="36"/>
      <c r="H333" s="36"/>
      <c r="I333" s="36"/>
    </row>
    <row r="334" spans="3:9" ht="14.25" customHeight="1">
      <c r="C334" s="36"/>
      <c r="D334" s="36"/>
      <c r="E334" s="36"/>
      <c r="F334" s="36"/>
      <c r="G334" s="36"/>
      <c r="H334" s="36"/>
      <c r="I334" s="36"/>
    </row>
    <row r="335" spans="3:9" ht="14.25" customHeight="1">
      <c r="C335" s="36"/>
      <c r="D335" s="36"/>
      <c r="E335" s="36"/>
      <c r="F335" s="36"/>
      <c r="G335" s="36"/>
      <c r="H335" s="36"/>
      <c r="I335" s="36"/>
    </row>
    <row r="336" spans="3:9" ht="14.25" customHeight="1">
      <c r="C336" s="36"/>
      <c r="D336" s="36"/>
      <c r="E336" s="36"/>
      <c r="F336" s="36"/>
      <c r="G336" s="36"/>
      <c r="H336" s="36"/>
      <c r="I336" s="36"/>
    </row>
    <row r="337" spans="3:9" ht="14.25" customHeight="1">
      <c r="C337" s="36"/>
      <c r="D337" s="36"/>
      <c r="E337" s="36"/>
      <c r="F337" s="36"/>
      <c r="G337" s="36"/>
      <c r="H337" s="36"/>
      <c r="I337" s="36"/>
    </row>
    <row r="338" spans="3:9" ht="14.25" customHeight="1">
      <c r="C338" s="36"/>
      <c r="D338" s="36"/>
      <c r="E338" s="36"/>
      <c r="F338" s="36"/>
      <c r="G338" s="36"/>
      <c r="H338" s="36"/>
      <c r="I338" s="36"/>
    </row>
    <row r="339" spans="3:9" ht="14.25" customHeight="1">
      <c r="C339" s="36"/>
      <c r="D339" s="36"/>
      <c r="E339" s="36"/>
      <c r="F339" s="36"/>
      <c r="G339" s="36"/>
      <c r="H339" s="36"/>
      <c r="I339" s="36"/>
    </row>
    <row r="340" spans="3:9" ht="14.25" customHeight="1">
      <c r="C340" s="36"/>
      <c r="D340" s="36"/>
      <c r="E340" s="36"/>
      <c r="F340" s="36"/>
      <c r="G340" s="36"/>
      <c r="H340" s="36"/>
      <c r="I340" s="36"/>
    </row>
    <row r="341" spans="3:9" ht="14.25" customHeight="1">
      <c r="C341" s="36"/>
      <c r="D341" s="36"/>
      <c r="E341" s="36"/>
      <c r="F341" s="36"/>
      <c r="G341" s="36"/>
      <c r="H341" s="36"/>
      <c r="I341" s="36"/>
    </row>
    <row r="342" spans="3:9" ht="14.25" customHeight="1">
      <c r="C342" s="36"/>
      <c r="D342" s="36"/>
      <c r="E342" s="36"/>
      <c r="F342" s="36"/>
      <c r="G342" s="36"/>
      <c r="H342" s="36"/>
      <c r="I342" s="36"/>
    </row>
    <row r="343" spans="3:9" ht="14.25" customHeight="1">
      <c r="C343" s="36"/>
      <c r="D343" s="36"/>
      <c r="E343" s="36"/>
      <c r="F343" s="36"/>
      <c r="G343" s="36"/>
      <c r="H343" s="36"/>
      <c r="I343" s="36"/>
    </row>
    <row r="344" spans="3:9" ht="14.25" customHeight="1">
      <c r="C344" s="36"/>
      <c r="D344" s="36"/>
      <c r="E344" s="36"/>
      <c r="F344" s="36"/>
      <c r="G344" s="36"/>
      <c r="H344" s="36"/>
      <c r="I344" s="36"/>
    </row>
    <row r="345" spans="3:9" ht="14.25" customHeight="1">
      <c r="C345" s="36"/>
      <c r="D345" s="36"/>
      <c r="E345" s="36"/>
      <c r="F345" s="36"/>
      <c r="G345" s="36"/>
      <c r="H345" s="36"/>
      <c r="I345" s="36"/>
    </row>
    <row r="346" spans="3:9" ht="14.25" customHeight="1">
      <c r="C346" s="36"/>
      <c r="D346" s="36"/>
      <c r="E346" s="36"/>
      <c r="F346" s="36"/>
      <c r="G346" s="36"/>
      <c r="H346" s="36"/>
      <c r="I346" s="36"/>
    </row>
    <row r="347" spans="3:9" ht="14.25" customHeight="1">
      <c r="C347" s="36"/>
      <c r="D347" s="36"/>
      <c r="E347" s="36"/>
      <c r="F347" s="36"/>
      <c r="G347" s="36"/>
      <c r="H347" s="36"/>
      <c r="I347" s="36"/>
    </row>
    <row r="348" spans="3:9" ht="14.25" customHeight="1">
      <c r="C348" s="36"/>
      <c r="D348" s="36"/>
      <c r="E348" s="36"/>
      <c r="F348" s="36"/>
      <c r="G348" s="36"/>
      <c r="H348" s="36"/>
      <c r="I348" s="36"/>
    </row>
    <row r="349" spans="3:9" ht="14.25" customHeight="1">
      <c r="C349" s="36"/>
      <c r="D349" s="36"/>
      <c r="E349" s="36"/>
      <c r="F349" s="36"/>
      <c r="G349" s="36"/>
      <c r="H349" s="36"/>
      <c r="I349" s="36"/>
    </row>
    <row r="350" spans="3:9" ht="14.25" customHeight="1">
      <c r="C350" s="36"/>
      <c r="D350" s="36"/>
      <c r="E350" s="36"/>
      <c r="F350" s="36"/>
      <c r="G350" s="36"/>
      <c r="H350" s="36"/>
      <c r="I350" s="36"/>
    </row>
    <row r="351" spans="3:9" ht="14.25" customHeight="1">
      <c r="C351" s="36"/>
      <c r="D351" s="36"/>
      <c r="E351" s="36"/>
      <c r="F351" s="36"/>
      <c r="G351" s="36"/>
      <c r="H351" s="36"/>
      <c r="I351" s="36"/>
    </row>
    <row r="352" spans="3:9" ht="14.25" customHeight="1">
      <c r="C352" s="36"/>
      <c r="D352" s="36"/>
      <c r="E352" s="36"/>
      <c r="F352" s="36"/>
      <c r="G352" s="36"/>
      <c r="H352" s="36"/>
      <c r="I352" s="36"/>
    </row>
    <row r="353" spans="3:9" ht="14.25" customHeight="1">
      <c r="C353" s="36"/>
      <c r="D353" s="36"/>
      <c r="E353" s="36"/>
      <c r="F353" s="36"/>
      <c r="G353" s="36"/>
      <c r="H353" s="36"/>
      <c r="I353" s="36"/>
    </row>
    <row r="354" spans="3:9" ht="14.25" customHeight="1">
      <c r="C354" s="36"/>
      <c r="D354" s="36"/>
      <c r="E354" s="36"/>
      <c r="F354" s="36"/>
      <c r="G354" s="36"/>
      <c r="H354" s="36"/>
      <c r="I354" s="36"/>
    </row>
    <row r="355" spans="3:9" ht="14.25" customHeight="1">
      <c r="C355" s="36"/>
      <c r="D355" s="36"/>
      <c r="E355" s="36"/>
      <c r="F355" s="36"/>
      <c r="G355" s="36"/>
      <c r="H355" s="36"/>
      <c r="I355" s="36"/>
    </row>
    <row r="356" spans="3:9" ht="14.25" customHeight="1">
      <c r="C356" s="36"/>
      <c r="D356" s="36"/>
      <c r="E356" s="36"/>
      <c r="F356" s="36"/>
      <c r="G356" s="36"/>
      <c r="H356" s="36"/>
      <c r="I356" s="36"/>
    </row>
    <row r="357" spans="3:9" ht="14.25" customHeight="1">
      <c r="C357" s="36"/>
      <c r="D357" s="36"/>
      <c r="E357" s="36"/>
      <c r="F357" s="36"/>
      <c r="G357" s="36"/>
      <c r="H357" s="36"/>
      <c r="I357" s="36"/>
    </row>
    <row r="358" spans="3:9" ht="14.25" customHeight="1">
      <c r="C358" s="36"/>
      <c r="D358" s="36"/>
      <c r="E358" s="36"/>
      <c r="F358" s="36"/>
      <c r="G358" s="36"/>
      <c r="H358" s="36"/>
      <c r="I358" s="36"/>
    </row>
    <row r="359" spans="3:9" ht="14.25" customHeight="1">
      <c r="C359" s="36"/>
      <c r="D359" s="36"/>
      <c r="E359" s="36"/>
      <c r="F359" s="36"/>
      <c r="G359" s="36"/>
      <c r="H359" s="36"/>
      <c r="I359" s="36"/>
    </row>
    <row r="360" spans="3:9" ht="14.25" customHeight="1">
      <c r="C360" s="36"/>
      <c r="D360" s="36"/>
      <c r="E360" s="36"/>
      <c r="F360" s="36"/>
      <c r="G360" s="36"/>
      <c r="H360" s="36"/>
      <c r="I360" s="36"/>
    </row>
    <row r="361" spans="3:9" ht="14.25" customHeight="1">
      <c r="C361" s="36"/>
      <c r="D361" s="36"/>
      <c r="E361" s="36"/>
      <c r="F361" s="36"/>
      <c r="G361" s="36"/>
      <c r="H361" s="36"/>
      <c r="I361" s="36"/>
    </row>
    <row r="362" spans="3:9" ht="14.25" customHeight="1">
      <c r="C362" s="36"/>
      <c r="D362" s="36"/>
      <c r="E362" s="36"/>
      <c r="F362" s="36"/>
      <c r="G362" s="36"/>
      <c r="H362" s="36"/>
      <c r="I362" s="36"/>
    </row>
    <row r="363" spans="3:9" ht="14.25" customHeight="1">
      <c r="C363" s="36"/>
      <c r="D363" s="36"/>
      <c r="E363" s="36"/>
      <c r="F363" s="36"/>
      <c r="G363" s="36"/>
      <c r="H363" s="36"/>
      <c r="I363" s="36"/>
    </row>
    <row r="364" spans="3:9" ht="14.25" customHeight="1">
      <c r="C364" s="36"/>
      <c r="D364" s="36"/>
      <c r="E364" s="36"/>
      <c r="F364" s="36"/>
      <c r="G364" s="36"/>
      <c r="H364" s="36"/>
      <c r="I364" s="36"/>
    </row>
    <row r="365" spans="3:9" ht="14.25" customHeight="1">
      <c r="C365" s="36"/>
      <c r="D365" s="36"/>
      <c r="E365" s="36"/>
      <c r="F365" s="36"/>
      <c r="G365" s="36"/>
      <c r="H365" s="36"/>
      <c r="I365" s="36"/>
    </row>
    <row r="366" spans="3:9" ht="14.25" customHeight="1">
      <c r="C366" s="36"/>
      <c r="D366" s="36"/>
      <c r="E366" s="36"/>
      <c r="F366" s="36"/>
      <c r="G366" s="36"/>
      <c r="H366" s="36"/>
      <c r="I366" s="36"/>
    </row>
    <row r="367" spans="3:9" ht="14.25" customHeight="1">
      <c r="C367" s="36"/>
      <c r="D367" s="36"/>
      <c r="E367" s="36"/>
      <c r="F367" s="36"/>
      <c r="G367" s="36"/>
      <c r="H367" s="36"/>
      <c r="I367" s="36"/>
    </row>
    <row r="368" spans="3:9" ht="14.25" customHeight="1">
      <c r="C368" s="36"/>
      <c r="D368" s="36"/>
      <c r="E368" s="36"/>
      <c r="F368" s="36"/>
      <c r="G368" s="36"/>
      <c r="H368" s="36"/>
      <c r="I368" s="36"/>
    </row>
    <row r="369" spans="3:9" ht="14.25" customHeight="1">
      <c r="C369" s="36"/>
      <c r="D369" s="36"/>
      <c r="E369" s="36"/>
      <c r="F369" s="36"/>
      <c r="G369" s="36"/>
      <c r="H369" s="36"/>
      <c r="I369" s="36"/>
    </row>
    <row r="370" spans="3:9" ht="14.25" customHeight="1">
      <c r="C370" s="36"/>
      <c r="D370" s="36"/>
      <c r="E370" s="36"/>
      <c r="F370" s="36"/>
      <c r="G370" s="36"/>
      <c r="H370" s="36"/>
      <c r="I370" s="36"/>
    </row>
    <row r="371" spans="3:9" ht="14.25" customHeight="1">
      <c r="C371" s="36"/>
      <c r="D371" s="36"/>
      <c r="E371" s="36"/>
      <c r="F371" s="36"/>
      <c r="G371" s="36"/>
      <c r="H371" s="36"/>
      <c r="I371" s="36"/>
    </row>
    <row r="372" spans="3:9" ht="14.25" customHeight="1">
      <c r="C372" s="36"/>
      <c r="D372" s="36"/>
      <c r="E372" s="36"/>
      <c r="F372" s="36"/>
      <c r="G372" s="36"/>
      <c r="H372" s="36"/>
      <c r="I372" s="36"/>
    </row>
    <row r="373" spans="3:9" ht="14.25" customHeight="1">
      <c r="C373" s="36"/>
      <c r="D373" s="36"/>
      <c r="E373" s="36"/>
      <c r="F373" s="36"/>
      <c r="G373" s="36"/>
      <c r="H373" s="36"/>
      <c r="I373" s="36"/>
    </row>
    <row r="374" spans="3:9" ht="14.25" customHeight="1">
      <c r="C374" s="36"/>
      <c r="D374" s="36"/>
      <c r="E374" s="36"/>
      <c r="F374" s="36"/>
      <c r="G374" s="36"/>
      <c r="H374" s="36"/>
      <c r="I374" s="36"/>
    </row>
    <row r="375" spans="3:9" ht="14.25" customHeight="1">
      <c r="C375" s="36"/>
      <c r="D375" s="36"/>
      <c r="E375" s="36"/>
      <c r="F375" s="36"/>
      <c r="G375" s="36"/>
      <c r="H375" s="36"/>
      <c r="I375" s="36"/>
    </row>
    <row r="376" spans="3:9" ht="14.25" customHeight="1">
      <c r="C376" s="36"/>
      <c r="D376" s="36"/>
      <c r="E376" s="36"/>
      <c r="F376" s="36"/>
      <c r="G376" s="36"/>
      <c r="H376" s="36"/>
      <c r="I376" s="36"/>
    </row>
    <row r="377" spans="3:9" ht="14.25" customHeight="1">
      <c r="C377" s="36"/>
      <c r="D377" s="36"/>
      <c r="E377" s="36"/>
      <c r="F377" s="36"/>
      <c r="G377" s="36"/>
      <c r="H377" s="36"/>
      <c r="I377" s="36"/>
    </row>
    <row r="378" spans="3:9" ht="14.25" customHeight="1">
      <c r="C378" s="36"/>
      <c r="D378" s="36"/>
      <c r="E378" s="36"/>
      <c r="F378" s="36"/>
      <c r="G378" s="36"/>
      <c r="H378" s="36"/>
      <c r="I378" s="36"/>
    </row>
    <row r="379" spans="3:9" ht="14.25" customHeight="1">
      <c r="C379" s="36"/>
      <c r="D379" s="36"/>
      <c r="E379" s="36"/>
      <c r="F379" s="36"/>
      <c r="G379" s="36"/>
      <c r="H379" s="36"/>
      <c r="I379" s="36"/>
    </row>
    <row r="380" spans="3:9" ht="14.25" customHeight="1">
      <c r="C380" s="36"/>
      <c r="D380" s="36"/>
      <c r="E380" s="36"/>
      <c r="F380" s="36"/>
      <c r="G380" s="36"/>
      <c r="H380" s="36"/>
      <c r="I380" s="36"/>
    </row>
    <row r="381" spans="3:9" ht="14.25" customHeight="1">
      <c r="C381" s="36"/>
      <c r="D381" s="36"/>
      <c r="E381" s="36"/>
      <c r="F381" s="36"/>
      <c r="G381" s="36"/>
      <c r="H381" s="36"/>
      <c r="I381" s="36"/>
    </row>
    <row r="382" spans="3:9" ht="14.25" customHeight="1">
      <c r="C382" s="36"/>
      <c r="D382" s="36"/>
      <c r="E382" s="36"/>
      <c r="F382" s="36"/>
      <c r="G382" s="36"/>
      <c r="H382" s="36"/>
      <c r="I382" s="36"/>
    </row>
    <row r="383" spans="3:9" ht="14.25" customHeight="1">
      <c r="C383" s="36"/>
      <c r="D383" s="36"/>
      <c r="E383" s="36"/>
      <c r="F383" s="36"/>
      <c r="G383" s="36"/>
      <c r="H383" s="36"/>
      <c r="I383" s="36"/>
    </row>
    <row r="384" spans="3:9" ht="14.25" customHeight="1">
      <c r="C384" s="36"/>
      <c r="D384" s="36"/>
      <c r="E384" s="36"/>
      <c r="F384" s="36"/>
      <c r="G384" s="36"/>
      <c r="H384" s="36"/>
      <c r="I384" s="36"/>
    </row>
    <row r="385" spans="3:9" ht="14.25" customHeight="1">
      <c r="C385" s="36"/>
      <c r="D385" s="36"/>
      <c r="E385" s="36"/>
      <c r="F385" s="36"/>
      <c r="G385" s="36"/>
      <c r="H385" s="36"/>
      <c r="I385" s="36"/>
    </row>
    <row r="386" spans="3:9" ht="14.25" customHeight="1">
      <c r="C386" s="36"/>
      <c r="D386" s="36"/>
      <c r="E386" s="36"/>
      <c r="F386" s="36"/>
      <c r="G386" s="36"/>
      <c r="H386" s="36"/>
      <c r="I386" s="36"/>
    </row>
    <row r="387" spans="3:9" ht="14.25" customHeight="1">
      <c r="C387" s="36"/>
      <c r="D387" s="36"/>
      <c r="E387" s="36"/>
      <c r="F387" s="36"/>
      <c r="G387" s="36"/>
      <c r="H387" s="36"/>
      <c r="I387" s="36"/>
    </row>
    <row r="388" spans="3:9" ht="14.25" customHeight="1">
      <c r="C388" s="36"/>
      <c r="D388" s="36"/>
      <c r="E388" s="36"/>
      <c r="F388" s="36"/>
      <c r="G388" s="36"/>
      <c r="H388" s="36"/>
      <c r="I388" s="36"/>
    </row>
    <row r="389" spans="3:9" ht="14.25" customHeight="1">
      <c r="C389" s="36"/>
      <c r="D389" s="36"/>
      <c r="E389" s="36"/>
      <c r="F389" s="36"/>
      <c r="G389" s="36"/>
      <c r="H389" s="36"/>
      <c r="I389" s="36"/>
    </row>
    <row r="390" spans="3:9" ht="14.25" customHeight="1">
      <c r="C390" s="36"/>
      <c r="D390" s="36"/>
      <c r="E390" s="36"/>
      <c r="F390" s="36"/>
      <c r="G390" s="36"/>
      <c r="H390" s="36"/>
      <c r="I390" s="36"/>
    </row>
    <row r="391" spans="3:9" ht="14.25" customHeight="1">
      <c r="C391" s="36"/>
      <c r="D391" s="36"/>
      <c r="E391" s="36"/>
      <c r="F391" s="36"/>
      <c r="G391" s="36"/>
      <c r="H391" s="36"/>
      <c r="I391" s="36"/>
    </row>
    <row r="392" spans="3:9" ht="14.25" customHeight="1">
      <c r="C392" s="36"/>
      <c r="D392" s="36"/>
      <c r="E392" s="36"/>
      <c r="F392" s="36"/>
      <c r="G392" s="36"/>
      <c r="H392" s="36"/>
      <c r="I392" s="36"/>
    </row>
    <row r="393" spans="3:9" ht="14.25" customHeight="1">
      <c r="C393" s="36"/>
      <c r="D393" s="36"/>
      <c r="E393" s="36"/>
      <c r="F393" s="36"/>
      <c r="G393" s="36"/>
      <c r="H393" s="36"/>
      <c r="I393" s="36"/>
    </row>
    <row r="394" spans="3:9" ht="14.25" customHeight="1">
      <c r="C394" s="36"/>
      <c r="D394" s="36"/>
      <c r="E394" s="36"/>
      <c r="F394" s="36"/>
      <c r="G394" s="36"/>
      <c r="H394" s="36"/>
      <c r="I394" s="36"/>
    </row>
    <row r="395" spans="3:9" ht="14.25" customHeight="1">
      <c r="C395" s="36"/>
      <c r="D395" s="36"/>
      <c r="E395" s="36"/>
      <c r="F395" s="36"/>
      <c r="G395" s="36"/>
      <c r="H395" s="36"/>
      <c r="I395" s="36"/>
    </row>
    <row r="396" spans="3:9" ht="14.25" customHeight="1">
      <c r="C396" s="36"/>
      <c r="D396" s="36"/>
      <c r="E396" s="36"/>
      <c r="F396" s="36"/>
      <c r="G396" s="36"/>
      <c r="H396" s="36"/>
      <c r="I396" s="36"/>
    </row>
    <row r="397" spans="3:9" ht="14.25" customHeight="1">
      <c r="C397" s="36"/>
      <c r="D397" s="36"/>
      <c r="E397" s="36"/>
      <c r="F397" s="36"/>
      <c r="G397" s="36"/>
      <c r="H397" s="36"/>
      <c r="I397" s="36"/>
    </row>
    <row r="398" spans="3:9" ht="14.25" customHeight="1">
      <c r="C398" s="36"/>
      <c r="D398" s="36"/>
      <c r="E398" s="36"/>
      <c r="F398" s="36"/>
      <c r="G398" s="36"/>
      <c r="H398" s="36"/>
      <c r="I398" s="36"/>
    </row>
    <row r="399" spans="3:9" ht="14.25" customHeight="1">
      <c r="C399" s="36"/>
      <c r="D399" s="36"/>
      <c r="E399" s="36"/>
      <c r="F399" s="36"/>
      <c r="G399" s="36"/>
      <c r="H399" s="36"/>
      <c r="I399" s="36"/>
    </row>
    <row r="400" spans="3:9" ht="14.25" customHeight="1">
      <c r="C400" s="36"/>
      <c r="D400" s="36"/>
      <c r="E400" s="36"/>
      <c r="F400" s="36"/>
      <c r="G400" s="36"/>
      <c r="H400" s="36"/>
      <c r="I400" s="36"/>
    </row>
    <row r="401" spans="3:9" ht="14.25" customHeight="1">
      <c r="C401" s="36"/>
      <c r="D401" s="36"/>
      <c r="E401" s="36"/>
      <c r="F401" s="36"/>
      <c r="G401" s="36"/>
      <c r="H401" s="36"/>
      <c r="I401" s="36"/>
    </row>
    <row r="402" spans="3:9" ht="14.25" customHeight="1">
      <c r="C402" s="36"/>
      <c r="D402" s="36"/>
      <c r="E402" s="36"/>
      <c r="F402" s="36"/>
      <c r="G402" s="36"/>
      <c r="H402" s="36"/>
      <c r="I402" s="36"/>
    </row>
    <row r="403" spans="3:9" ht="14.25" customHeight="1">
      <c r="C403" s="36"/>
      <c r="D403" s="36"/>
      <c r="E403" s="36"/>
      <c r="F403" s="36"/>
      <c r="G403" s="36"/>
      <c r="H403" s="36"/>
      <c r="I403" s="36"/>
    </row>
    <row r="404" spans="3:9" ht="14.25" customHeight="1">
      <c r="C404" s="36"/>
      <c r="D404" s="36"/>
      <c r="E404" s="36"/>
      <c r="F404" s="36"/>
      <c r="G404" s="36"/>
      <c r="H404" s="36"/>
      <c r="I404" s="36"/>
    </row>
    <row r="405" spans="3:9" ht="14.25" customHeight="1">
      <c r="C405" s="36"/>
      <c r="D405" s="36"/>
      <c r="E405" s="36"/>
      <c r="F405" s="36"/>
      <c r="G405" s="36"/>
      <c r="H405" s="36"/>
      <c r="I405" s="36"/>
    </row>
    <row r="406" spans="3:9" ht="14.25" customHeight="1">
      <c r="C406" s="36"/>
      <c r="D406" s="36"/>
      <c r="E406" s="36"/>
      <c r="F406" s="36"/>
      <c r="G406" s="36"/>
      <c r="H406" s="36"/>
      <c r="I406" s="36"/>
    </row>
    <row r="407" spans="3:9" ht="14.25" customHeight="1">
      <c r="C407" s="36"/>
      <c r="D407" s="36"/>
      <c r="E407" s="36"/>
      <c r="F407" s="36"/>
      <c r="G407" s="36"/>
      <c r="H407" s="36"/>
      <c r="I407" s="36"/>
    </row>
    <row r="408" spans="3:9" ht="14.25" customHeight="1">
      <c r="C408" s="36"/>
      <c r="D408" s="36"/>
      <c r="E408" s="36"/>
      <c r="F408" s="36"/>
      <c r="G408" s="36"/>
      <c r="H408" s="36"/>
      <c r="I408" s="36"/>
    </row>
    <row r="409" spans="3:9" ht="14.25" customHeight="1">
      <c r="C409" s="36"/>
      <c r="D409" s="36"/>
      <c r="E409" s="36"/>
      <c r="F409" s="36"/>
      <c r="G409" s="36"/>
      <c r="H409" s="36"/>
      <c r="I409" s="36"/>
    </row>
    <row r="410" spans="3:9" ht="14.25" customHeight="1">
      <c r="C410" s="36"/>
      <c r="D410" s="36"/>
      <c r="E410" s="36"/>
      <c r="F410" s="36"/>
      <c r="G410" s="36"/>
      <c r="H410" s="36"/>
      <c r="I410" s="36"/>
    </row>
    <row r="411" spans="3:9" ht="14.25" customHeight="1">
      <c r="C411" s="36"/>
      <c r="D411" s="36"/>
      <c r="E411" s="36"/>
      <c r="F411" s="36"/>
      <c r="G411" s="36"/>
      <c r="H411" s="36"/>
      <c r="I411" s="36"/>
    </row>
    <row r="412" spans="3:9" ht="14.25" customHeight="1">
      <c r="C412" s="36"/>
      <c r="D412" s="36"/>
      <c r="E412" s="36"/>
      <c r="F412" s="36"/>
      <c r="G412" s="36"/>
      <c r="H412" s="36"/>
      <c r="I412" s="36"/>
    </row>
    <row r="413" spans="3:9" ht="14.25" customHeight="1">
      <c r="C413" s="36"/>
      <c r="D413" s="36"/>
      <c r="E413" s="36"/>
      <c r="F413" s="36"/>
      <c r="G413" s="36"/>
      <c r="H413" s="36"/>
      <c r="I413" s="36"/>
    </row>
    <row r="414" spans="3:9" ht="14.25" customHeight="1">
      <c r="C414" s="36"/>
      <c r="D414" s="36"/>
      <c r="E414" s="36"/>
      <c r="F414" s="36"/>
      <c r="G414" s="36"/>
      <c r="H414" s="36"/>
      <c r="I414" s="36"/>
    </row>
    <row r="415" spans="3:9" ht="14.25" customHeight="1">
      <c r="C415" s="36"/>
      <c r="D415" s="36"/>
      <c r="E415" s="36"/>
      <c r="F415" s="36"/>
      <c r="G415" s="36"/>
      <c r="H415" s="36"/>
      <c r="I415" s="36"/>
    </row>
    <row r="416" spans="3:9" ht="14.25" customHeight="1">
      <c r="C416" s="36"/>
      <c r="D416" s="36"/>
      <c r="E416" s="36"/>
      <c r="F416" s="36"/>
      <c r="G416" s="36"/>
      <c r="H416" s="36"/>
      <c r="I416" s="36"/>
    </row>
    <row r="417" spans="3:9" ht="14.25" customHeight="1">
      <c r="C417" s="36"/>
      <c r="D417" s="36"/>
      <c r="E417" s="36"/>
      <c r="F417" s="36"/>
      <c r="G417" s="36"/>
      <c r="H417" s="36"/>
      <c r="I417" s="36"/>
    </row>
    <row r="418" spans="3:9" ht="14.25" customHeight="1">
      <c r="C418" s="36"/>
      <c r="D418" s="36"/>
      <c r="E418" s="36"/>
      <c r="F418" s="36"/>
      <c r="G418" s="36"/>
      <c r="H418" s="36"/>
      <c r="I418" s="36"/>
    </row>
    <row r="419" spans="3:9" ht="14.25" customHeight="1">
      <c r="C419" s="36"/>
      <c r="D419" s="36"/>
      <c r="E419" s="36"/>
      <c r="F419" s="36"/>
      <c r="G419" s="36"/>
      <c r="H419" s="36"/>
      <c r="I419" s="36"/>
    </row>
    <row r="420" spans="3:9" ht="14.25" customHeight="1">
      <c r="C420" s="36"/>
      <c r="D420" s="36"/>
      <c r="E420" s="36"/>
      <c r="F420" s="36"/>
      <c r="G420" s="36"/>
      <c r="H420" s="36"/>
      <c r="I420" s="36"/>
    </row>
    <row r="421" spans="3:9" ht="14.25" customHeight="1">
      <c r="C421" s="36"/>
      <c r="D421" s="36"/>
      <c r="E421" s="36"/>
      <c r="F421" s="36"/>
      <c r="G421" s="36"/>
      <c r="H421" s="36"/>
      <c r="I421" s="36"/>
    </row>
    <row r="422" spans="3:9" ht="14.25" customHeight="1">
      <c r="C422" s="36"/>
      <c r="D422" s="36"/>
      <c r="E422" s="36"/>
      <c r="F422" s="36"/>
      <c r="G422" s="36"/>
      <c r="H422" s="36"/>
      <c r="I422" s="36"/>
    </row>
    <row r="423" spans="3:9" ht="14.25" customHeight="1">
      <c r="C423" s="36"/>
      <c r="D423" s="36"/>
      <c r="E423" s="36"/>
      <c r="F423" s="36"/>
      <c r="G423" s="36"/>
      <c r="H423" s="36"/>
      <c r="I423" s="36"/>
    </row>
    <row r="424" spans="3:9" ht="14.25" customHeight="1">
      <c r="C424" s="36"/>
      <c r="D424" s="36"/>
      <c r="E424" s="36"/>
      <c r="F424" s="36"/>
      <c r="G424" s="36"/>
      <c r="H424" s="36"/>
      <c r="I424" s="36"/>
    </row>
    <row r="425" spans="3:9" ht="14.25" customHeight="1">
      <c r="C425" s="36"/>
      <c r="D425" s="36"/>
      <c r="E425" s="36"/>
      <c r="F425" s="36"/>
      <c r="G425" s="36"/>
      <c r="H425" s="36"/>
      <c r="I425" s="36"/>
    </row>
    <row r="426" spans="3:9" ht="14.25" customHeight="1">
      <c r="C426" s="36"/>
      <c r="D426" s="36"/>
      <c r="E426" s="36"/>
      <c r="F426" s="36"/>
      <c r="G426" s="36"/>
      <c r="H426" s="36"/>
      <c r="I426" s="36"/>
    </row>
    <row r="427" spans="3:9" ht="14.25" customHeight="1">
      <c r="C427" s="36"/>
      <c r="D427" s="36"/>
      <c r="E427" s="36"/>
      <c r="F427" s="36"/>
      <c r="G427" s="36"/>
      <c r="H427" s="36"/>
      <c r="I427" s="36"/>
    </row>
    <row r="428" spans="3:9" ht="14.25" customHeight="1">
      <c r="C428" s="36"/>
      <c r="D428" s="36"/>
      <c r="E428" s="36"/>
      <c r="F428" s="36"/>
      <c r="G428" s="36"/>
      <c r="H428" s="36"/>
      <c r="I428" s="36"/>
    </row>
    <row r="429" spans="3:9" ht="14.25" customHeight="1">
      <c r="C429" s="36"/>
      <c r="D429" s="36"/>
      <c r="E429" s="36"/>
      <c r="F429" s="36"/>
      <c r="G429" s="36"/>
      <c r="H429" s="36"/>
      <c r="I429" s="36"/>
    </row>
    <row r="430" spans="3:9" ht="14.25" customHeight="1">
      <c r="C430" s="36"/>
      <c r="D430" s="36"/>
      <c r="E430" s="36"/>
      <c r="F430" s="36"/>
      <c r="G430" s="36"/>
      <c r="H430" s="36"/>
      <c r="I430" s="36"/>
    </row>
    <row r="431" spans="3:9" ht="14.25" customHeight="1">
      <c r="C431" s="36"/>
      <c r="D431" s="36"/>
      <c r="E431" s="36"/>
      <c r="F431" s="36"/>
      <c r="G431" s="36"/>
      <c r="H431" s="36"/>
      <c r="I431" s="36"/>
    </row>
    <row r="432" spans="3:9" ht="14.25" customHeight="1">
      <c r="C432" s="36"/>
      <c r="D432" s="36"/>
      <c r="E432" s="36"/>
      <c r="F432" s="36"/>
      <c r="G432" s="36"/>
      <c r="H432" s="36"/>
      <c r="I432" s="36"/>
    </row>
    <row r="433" spans="3:9" ht="14.25" customHeight="1">
      <c r="C433" s="36"/>
      <c r="D433" s="36"/>
      <c r="E433" s="36"/>
      <c r="F433" s="36"/>
      <c r="G433" s="36"/>
      <c r="H433" s="36"/>
      <c r="I433" s="36"/>
    </row>
    <row r="434" spans="3:9" ht="14.25" customHeight="1">
      <c r="C434" s="36"/>
      <c r="D434" s="36"/>
      <c r="E434" s="36"/>
      <c r="F434" s="36"/>
      <c r="G434" s="36"/>
      <c r="H434" s="36"/>
      <c r="I434" s="36"/>
    </row>
    <row r="435" spans="3:9" ht="14.25" customHeight="1">
      <c r="C435" s="36"/>
      <c r="D435" s="36"/>
      <c r="E435" s="36"/>
      <c r="F435" s="36"/>
      <c r="G435" s="36"/>
      <c r="H435" s="36"/>
      <c r="I435" s="36"/>
    </row>
    <row r="436" spans="3:9" ht="14.25" customHeight="1">
      <c r="C436" s="36"/>
      <c r="D436" s="36"/>
      <c r="E436" s="36"/>
      <c r="F436" s="36"/>
      <c r="G436" s="36"/>
      <c r="H436" s="36"/>
      <c r="I436" s="36"/>
    </row>
    <row r="437" spans="3:9" ht="14.25" customHeight="1">
      <c r="C437" s="36"/>
      <c r="D437" s="36"/>
      <c r="E437" s="36"/>
      <c r="F437" s="36"/>
      <c r="G437" s="36"/>
      <c r="H437" s="36"/>
      <c r="I437" s="36"/>
    </row>
    <row r="438" spans="3:9" ht="14.25" customHeight="1">
      <c r="C438" s="36"/>
      <c r="D438" s="36"/>
      <c r="E438" s="36"/>
      <c r="F438" s="36"/>
      <c r="G438" s="36"/>
      <c r="H438" s="36"/>
      <c r="I438" s="36"/>
    </row>
    <row r="439" spans="3:9" ht="14.25" customHeight="1">
      <c r="C439" s="36"/>
      <c r="D439" s="36"/>
      <c r="E439" s="36"/>
      <c r="F439" s="36"/>
      <c r="G439" s="36"/>
      <c r="H439" s="36"/>
      <c r="I439" s="36"/>
    </row>
    <row r="440" spans="3:9" ht="14.25" customHeight="1">
      <c r="C440" s="36"/>
      <c r="D440" s="36"/>
      <c r="E440" s="36"/>
      <c r="F440" s="36"/>
      <c r="G440" s="36"/>
      <c r="H440" s="36"/>
      <c r="I440" s="36"/>
    </row>
    <row r="441" spans="3:9" ht="14.25" customHeight="1">
      <c r="C441" s="36"/>
      <c r="D441" s="36"/>
      <c r="E441" s="36"/>
      <c r="F441" s="36"/>
      <c r="G441" s="36"/>
      <c r="H441" s="36"/>
      <c r="I441" s="36"/>
    </row>
    <row r="442" spans="3:9" ht="14.25" customHeight="1">
      <c r="C442" s="36"/>
      <c r="D442" s="36"/>
      <c r="E442" s="36"/>
      <c r="F442" s="36"/>
      <c r="G442" s="36"/>
      <c r="H442" s="36"/>
      <c r="I442" s="36"/>
    </row>
    <row r="443" spans="3:9" ht="14.25" customHeight="1">
      <c r="C443" s="36"/>
      <c r="D443" s="36"/>
      <c r="E443" s="36"/>
      <c r="F443" s="36"/>
      <c r="G443" s="36"/>
      <c r="H443" s="36"/>
      <c r="I443" s="36"/>
    </row>
    <row r="444" spans="3:9" ht="14.25" customHeight="1">
      <c r="C444" s="36"/>
      <c r="D444" s="36"/>
      <c r="E444" s="36"/>
      <c r="F444" s="36"/>
      <c r="G444" s="36"/>
      <c r="H444" s="36"/>
      <c r="I444" s="36"/>
    </row>
    <row r="445" spans="3:9" ht="14.25" customHeight="1">
      <c r="C445" s="36"/>
      <c r="D445" s="36"/>
      <c r="E445" s="36"/>
      <c r="F445" s="36"/>
      <c r="G445" s="36"/>
      <c r="H445" s="36"/>
      <c r="I445" s="36"/>
    </row>
    <row r="446" spans="3:9" ht="14.25" customHeight="1">
      <c r="C446" s="36"/>
      <c r="D446" s="36"/>
      <c r="E446" s="36"/>
      <c r="F446" s="36"/>
      <c r="G446" s="36"/>
      <c r="H446" s="36"/>
      <c r="I446" s="36"/>
    </row>
    <row r="447" spans="3:9" ht="14.25" customHeight="1">
      <c r="C447" s="36"/>
      <c r="D447" s="36"/>
      <c r="E447" s="36"/>
      <c r="F447" s="36"/>
      <c r="G447" s="36"/>
      <c r="H447" s="36"/>
      <c r="I447" s="36"/>
    </row>
    <row r="448" spans="3:9" ht="14.25" customHeight="1">
      <c r="C448" s="36"/>
      <c r="D448" s="36"/>
      <c r="E448" s="36"/>
      <c r="F448" s="36"/>
      <c r="G448" s="36"/>
      <c r="H448" s="36"/>
      <c r="I448" s="36"/>
    </row>
    <row r="449" spans="3:9" ht="14.25" customHeight="1">
      <c r="C449" s="36"/>
      <c r="D449" s="36"/>
      <c r="E449" s="36"/>
      <c r="F449" s="36"/>
      <c r="G449" s="36"/>
      <c r="H449" s="36"/>
      <c r="I449" s="36"/>
    </row>
    <row r="450" spans="3:9" ht="14.25" customHeight="1">
      <c r="C450" s="36"/>
      <c r="D450" s="36"/>
      <c r="E450" s="36"/>
      <c r="F450" s="36"/>
      <c r="G450" s="36"/>
      <c r="H450" s="36"/>
      <c r="I450" s="36"/>
    </row>
    <row r="451" spans="3:9" ht="14.25" customHeight="1">
      <c r="C451" s="36"/>
      <c r="D451" s="36"/>
      <c r="E451" s="36"/>
      <c r="F451" s="36"/>
      <c r="G451" s="36"/>
      <c r="H451" s="36"/>
      <c r="I451" s="36"/>
    </row>
    <row r="452" spans="3:9" ht="14.25" customHeight="1">
      <c r="C452" s="36"/>
      <c r="D452" s="36"/>
      <c r="E452" s="36"/>
      <c r="F452" s="36"/>
      <c r="G452" s="36"/>
      <c r="H452" s="36"/>
      <c r="I452" s="36"/>
    </row>
    <row r="453" spans="3:9" ht="14.25" customHeight="1">
      <c r="C453" s="36"/>
      <c r="D453" s="36"/>
      <c r="E453" s="36"/>
      <c r="F453" s="36"/>
      <c r="G453" s="36"/>
      <c r="H453" s="36"/>
      <c r="I453" s="36"/>
    </row>
    <row r="454" spans="3:9" ht="14.25" customHeight="1">
      <c r="C454" s="36"/>
      <c r="D454" s="36"/>
      <c r="E454" s="36"/>
      <c r="F454" s="36"/>
      <c r="G454" s="36"/>
      <c r="H454" s="36"/>
      <c r="I454" s="36"/>
    </row>
    <row r="455" spans="3:9" ht="14.25" customHeight="1">
      <c r="C455" s="36"/>
      <c r="D455" s="36"/>
      <c r="E455" s="36"/>
      <c r="F455" s="36"/>
      <c r="G455" s="36"/>
      <c r="H455" s="36"/>
      <c r="I455" s="36"/>
    </row>
    <row r="456" spans="3:9" ht="14.25" customHeight="1">
      <c r="C456" s="36"/>
      <c r="D456" s="36"/>
      <c r="E456" s="36"/>
      <c r="F456" s="36"/>
      <c r="G456" s="36"/>
      <c r="H456" s="36"/>
      <c r="I456" s="36"/>
    </row>
    <row r="457" spans="3:9" ht="14.25" customHeight="1">
      <c r="C457" s="36"/>
      <c r="D457" s="36"/>
      <c r="E457" s="36"/>
      <c r="F457" s="36"/>
      <c r="G457" s="36"/>
      <c r="H457" s="36"/>
      <c r="I457" s="36"/>
    </row>
    <row r="458" spans="3:9" ht="14.25" customHeight="1">
      <c r="C458" s="36"/>
      <c r="D458" s="36"/>
      <c r="E458" s="36"/>
      <c r="F458" s="36"/>
      <c r="G458" s="36"/>
      <c r="H458" s="36"/>
      <c r="I458" s="36"/>
    </row>
    <row r="459" spans="3:9" ht="14.25" customHeight="1">
      <c r="C459" s="36"/>
      <c r="D459" s="36"/>
      <c r="E459" s="36"/>
      <c r="F459" s="36"/>
      <c r="G459" s="36"/>
      <c r="H459" s="36"/>
      <c r="I459" s="36"/>
    </row>
    <row r="460" spans="3:9" ht="14.25" customHeight="1">
      <c r="C460" s="36"/>
      <c r="D460" s="36"/>
      <c r="E460" s="36"/>
      <c r="F460" s="36"/>
      <c r="G460" s="36"/>
      <c r="H460" s="36"/>
      <c r="I460" s="36"/>
    </row>
    <row r="461" spans="3:9" ht="14.25" customHeight="1">
      <c r="C461" s="36"/>
      <c r="D461" s="36"/>
      <c r="E461" s="36"/>
      <c r="F461" s="36"/>
      <c r="G461" s="36"/>
      <c r="H461" s="36"/>
      <c r="I461" s="36"/>
    </row>
    <row r="462" spans="3:9" ht="14.25" customHeight="1">
      <c r="C462" s="36"/>
      <c r="D462" s="36"/>
      <c r="E462" s="36"/>
      <c r="F462" s="36"/>
      <c r="G462" s="36"/>
      <c r="H462" s="36"/>
      <c r="I462" s="36"/>
    </row>
    <row r="463" spans="3:9" ht="14.25" customHeight="1">
      <c r="C463" s="36"/>
      <c r="D463" s="36"/>
      <c r="E463" s="36"/>
      <c r="F463" s="36"/>
      <c r="G463" s="36"/>
      <c r="H463" s="36"/>
      <c r="I463" s="36"/>
    </row>
    <row r="464" spans="3:9" ht="14.25" customHeight="1">
      <c r="C464" s="36"/>
      <c r="D464" s="36"/>
      <c r="E464" s="36"/>
      <c r="F464" s="36"/>
      <c r="G464" s="36"/>
      <c r="H464" s="36"/>
      <c r="I464" s="36"/>
    </row>
    <row r="465" spans="3:9" ht="14.25" customHeight="1">
      <c r="C465" s="36"/>
      <c r="D465" s="36"/>
      <c r="E465" s="36"/>
      <c r="F465" s="36"/>
      <c r="G465" s="36"/>
      <c r="H465" s="36"/>
      <c r="I465" s="36"/>
    </row>
    <row r="466" spans="3:9" ht="14.25" customHeight="1">
      <c r="C466" s="36"/>
      <c r="D466" s="36"/>
      <c r="E466" s="36"/>
      <c r="F466" s="36"/>
      <c r="G466" s="36"/>
      <c r="H466" s="36"/>
      <c r="I466" s="36"/>
    </row>
    <row r="467" spans="3:9" ht="14.25" customHeight="1">
      <c r="C467" s="36"/>
      <c r="D467" s="36"/>
      <c r="E467" s="36"/>
      <c r="F467" s="36"/>
      <c r="G467" s="36"/>
      <c r="H467" s="36"/>
      <c r="I467" s="36"/>
    </row>
    <row r="468" spans="3:9" ht="14.25" customHeight="1">
      <c r="C468" s="36"/>
      <c r="D468" s="36"/>
      <c r="E468" s="36"/>
      <c r="F468" s="36"/>
      <c r="G468" s="36"/>
      <c r="H468" s="36"/>
      <c r="I468" s="36"/>
    </row>
    <row r="469" spans="3:9" ht="14.25" customHeight="1">
      <c r="C469" s="36"/>
      <c r="D469" s="36"/>
      <c r="E469" s="36"/>
      <c r="F469" s="36"/>
      <c r="G469" s="36"/>
      <c r="H469" s="36"/>
      <c r="I469" s="36"/>
    </row>
    <row r="470" spans="3:9" ht="14.25" customHeight="1">
      <c r="C470" s="36"/>
      <c r="D470" s="36"/>
      <c r="E470" s="36"/>
      <c r="F470" s="36"/>
      <c r="G470" s="36"/>
      <c r="H470" s="36"/>
      <c r="I470" s="36"/>
    </row>
    <row r="471" spans="3:9" ht="14.25" customHeight="1">
      <c r="C471" s="36"/>
      <c r="D471" s="36"/>
      <c r="E471" s="36"/>
      <c r="F471" s="36"/>
      <c r="G471" s="36"/>
      <c r="H471" s="36"/>
      <c r="I471" s="36"/>
    </row>
    <row r="472" spans="3:9" ht="14.25" customHeight="1">
      <c r="C472" s="36"/>
      <c r="D472" s="36"/>
      <c r="E472" s="36"/>
      <c r="F472" s="36"/>
      <c r="G472" s="36"/>
      <c r="H472" s="36"/>
      <c r="I472" s="36"/>
    </row>
    <row r="473" spans="3:9" ht="14.25" customHeight="1">
      <c r="C473" s="36"/>
      <c r="D473" s="36"/>
      <c r="E473" s="36"/>
      <c r="F473" s="36"/>
      <c r="G473" s="36"/>
      <c r="H473" s="36"/>
      <c r="I473" s="36"/>
    </row>
    <row r="474" spans="3:9" ht="14.25" customHeight="1">
      <c r="C474" s="36"/>
      <c r="D474" s="36"/>
      <c r="E474" s="36"/>
      <c r="F474" s="36"/>
      <c r="G474" s="36"/>
      <c r="H474" s="36"/>
      <c r="I474" s="36"/>
    </row>
    <row r="475" spans="3:9" ht="14.25" customHeight="1">
      <c r="C475" s="36"/>
      <c r="D475" s="36"/>
      <c r="E475" s="36"/>
      <c r="F475" s="36"/>
      <c r="G475" s="36"/>
      <c r="H475" s="36"/>
      <c r="I475" s="36"/>
    </row>
    <row r="476" spans="3:9" ht="14.25" customHeight="1">
      <c r="C476" s="36"/>
      <c r="D476" s="36"/>
      <c r="E476" s="36"/>
      <c r="F476" s="36"/>
      <c r="G476" s="36"/>
      <c r="H476" s="36"/>
      <c r="I476" s="36"/>
    </row>
    <row r="477" spans="3:9" ht="14.25" customHeight="1">
      <c r="C477" s="36"/>
      <c r="D477" s="36"/>
      <c r="E477" s="36"/>
      <c r="F477" s="36"/>
      <c r="G477" s="36"/>
      <c r="H477" s="36"/>
      <c r="I477" s="36"/>
    </row>
    <row r="478" spans="3:9" ht="14.25" customHeight="1">
      <c r="C478" s="36"/>
      <c r="D478" s="36"/>
      <c r="E478" s="36"/>
      <c r="F478" s="36"/>
      <c r="G478" s="36"/>
      <c r="H478" s="36"/>
      <c r="I478" s="36"/>
    </row>
    <row r="479" spans="3:9" ht="14.25" customHeight="1">
      <c r="C479" s="36"/>
      <c r="D479" s="36"/>
      <c r="E479" s="36"/>
      <c r="F479" s="36"/>
      <c r="G479" s="36"/>
      <c r="H479" s="36"/>
      <c r="I479" s="36"/>
    </row>
    <row r="480" spans="3:9" ht="14.25" customHeight="1">
      <c r="C480" s="36"/>
      <c r="D480" s="36"/>
      <c r="E480" s="36"/>
      <c r="F480" s="36"/>
      <c r="G480" s="36"/>
      <c r="H480" s="36"/>
      <c r="I480" s="36"/>
    </row>
    <row r="481" spans="3:9" ht="14.25" customHeight="1">
      <c r="C481" s="36"/>
      <c r="D481" s="36"/>
      <c r="E481" s="36"/>
      <c r="F481" s="36"/>
      <c r="G481" s="36"/>
      <c r="H481" s="36"/>
      <c r="I481" s="36"/>
    </row>
    <row r="482" spans="3:9" ht="14.25" customHeight="1">
      <c r="C482" s="36"/>
      <c r="D482" s="36"/>
      <c r="E482" s="36"/>
      <c r="F482" s="36"/>
      <c r="G482" s="36"/>
      <c r="H482" s="36"/>
      <c r="I482" s="36"/>
    </row>
    <row r="483" spans="3:9" ht="14.25" customHeight="1">
      <c r="C483" s="36"/>
      <c r="D483" s="36"/>
      <c r="E483" s="36"/>
      <c r="F483" s="36"/>
      <c r="G483" s="36"/>
      <c r="H483" s="36"/>
      <c r="I483" s="36"/>
    </row>
    <row r="484" spans="3:9" ht="14.25" customHeight="1">
      <c r="C484" s="36"/>
      <c r="D484" s="36"/>
      <c r="E484" s="36"/>
      <c r="F484" s="36"/>
      <c r="G484" s="36"/>
      <c r="H484" s="36"/>
      <c r="I484" s="36"/>
    </row>
    <row r="485" spans="3:9" ht="14.25" customHeight="1">
      <c r="C485" s="36"/>
      <c r="D485" s="36"/>
      <c r="E485" s="36"/>
      <c r="F485" s="36"/>
      <c r="G485" s="36"/>
      <c r="H485" s="36"/>
      <c r="I485" s="36"/>
    </row>
    <row r="486" spans="3:9" ht="14.25" customHeight="1">
      <c r="C486" s="36"/>
      <c r="D486" s="36"/>
      <c r="E486" s="36"/>
      <c r="F486" s="36"/>
      <c r="G486" s="36"/>
      <c r="H486" s="36"/>
      <c r="I486" s="36"/>
    </row>
    <row r="487" spans="3:9" ht="14.25" customHeight="1">
      <c r="C487" s="36"/>
      <c r="D487" s="36"/>
      <c r="E487" s="36"/>
      <c r="F487" s="36"/>
      <c r="G487" s="36"/>
      <c r="H487" s="36"/>
      <c r="I487" s="36"/>
    </row>
    <row r="488" spans="3:9" ht="14.25" customHeight="1">
      <c r="C488" s="36"/>
      <c r="D488" s="36"/>
      <c r="E488" s="36"/>
      <c r="F488" s="36"/>
      <c r="G488" s="36"/>
      <c r="H488" s="36"/>
      <c r="I488" s="36"/>
    </row>
    <row r="489" spans="3:9" ht="14.25" customHeight="1">
      <c r="C489" s="36"/>
      <c r="D489" s="36"/>
      <c r="E489" s="36"/>
      <c r="F489" s="36"/>
      <c r="G489" s="36"/>
      <c r="H489" s="36"/>
      <c r="I489" s="36"/>
    </row>
    <row r="490" spans="3:9" ht="14.25" customHeight="1">
      <c r="C490" s="36"/>
      <c r="D490" s="36"/>
      <c r="E490" s="36"/>
      <c r="F490" s="36"/>
      <c r="G490" s="36"/>
      <c r="H490" s="36"/>
      <c r="I490" s="36"/>
    </row>
    <row r="491" spans="3:9" ht="14.25" customHeight="1">
      <c r="C491" s="36"/>
      <c r="D491" s="36"/>
      <c r="E491" s="36"/>
      <c r="F491" s="36"/>
      <c r="G491" s="36"/>
      <c r="H491" s="36"/>
      <c r="I491" s="36"/>
    </row>
    <row r="492" spans="3:9" ht="14.25" customHeight="1">
      <c r="C492" s="36"/>
      <c r="D492" s="36"/>
      <c r="E492" s="36"/>
      <c r="F492" s="36"/>
      <c r="G492" s="36"/>
      <c r="H492" s="36"/>
      <c r="I492" s="36"/>
    </row>
    <row r="493" spans="3:9" ht="14.25" customHeight="1">
      <c r="C493" s="36"/>
      <c r="D493" s="36"/>
      <c r="E493" s="36"/>
      <c r="F493" s="36"/>
      <c r="G493" s="36"/>
      <c r="H493" s="36"/>
      <c r="I493" s="36"/>
    </row>
    <row r="494" spans="3:9" ht="14.25" customHeight="1">
      <c r="C494" s="36"/>
      <c r="D494" s="36"/>
      <c r="E494" s="36"/>
      <c r="F494" s="36"/>
      <c r="G494" s="36"/>
      <c r="H494" s="36"/>
      <c r="I494" s="36"/>
    </row>
    <row r="495" spans="3:9" ht="14.25" customHeight="1">
      <c r="C495" s="36"/>
      <c r="D495" s="36"/>
      <c r="E495" s="36"/>
      <c r="F495" s="36"/>
      <c r="G495" s="36"/>
      <c r="H495" s="36"/>
      <c r="I495" s="36"/>
    </row>
    <row r="496" spans="3:9" ht="14.25" customHeight="1">
      <c r="C496" s="36"/>
      <c r="D496" s="36"/>
      <c r="E496" s="36"/>
      <c r="F496" s="36"/>
      <c r="G496" s="36"/>
      <c r="H496" s="36"/>
      <c r="I496" s="36"/>
    </row>
    <row r="497" spans="3:9" ht="14.25" customHeight="1">
      <c r="C497" s="36"/>
      <c r="D497" s="36"/>
      <c r="E497" s="36"/>
      <c r="F497" s="36"/>
      <c r="G497" s="36"/>
      <c r="H497" s="36"/>
      <c r="I497" s="36"/>
    </row>
    <row r="498" spans="3:9" ht="14.25" customHeight="1">
      <c r="C498" s="36"/>
      <c r="D498" s="36"/>
      <c r="E498" s="36"/>
      <c r="F498" s="36"/>
      <c r="G498" s="36"/>
      <c r="H498" s="36"/>
      <c r="I498" s="36"/>
    </row>
    <row r="499" spans="3:9" ht="14.25" customHeight="1">
      <c r="C499" s="36"/>
      <c r="D499" s="36"/>
      <c r="E499" s="36"/>
      <c r="F499" s="36"/>
      <c r="G499" s="36"/>
      <c r="H499" s="36"/>
      <c r="I499" s="36"/>
    </row>
    <row r="500" spans="3:9" ht="14.25" customHeight="1">
      <c r="C500" s="36"/>
      <c r="D500" s="36"/>
      <c r="E500" s="36"/>
      <c r="F500" s="36"/>
      <c r="G500" s="36"/>
      <c r="H500" s="36"/>
      <c r="I500" s="36"/>
    </row>
    <row r="501" spans="3:9" ht="14.25" customHeight="1">
      <c r="C501" s="36"/>
      <c r="D501" s="36"/>
      <c r="E501" s="36"/>
      <c r="F501" s="36"/>
      <c r="G501" s="36"/>
      <c r="H501" s="36"/>
      <c r="I501" s="36"/>
    </row>
    <row r="502" spans="3:9" ht="14.25" customHeight="1">
      <c r="C502" s="36"/>
      <c r="D502" s="36"/>
      <c r="E502" s="36"/>
      <c r="F502" s="36"/>
      <c r="G502" s="36"/>
      <c r="H502" s="36"/>
      <c r="I502" s="36"/>
    </row>
    <row r="503" spans="3:9" ht="14.25" customHeight="1">
      <c r="C503" s="36"/>
      <c r="D503" s="36"/>
      <c r="E503" s="36"/>
      <c r="F503" s="36"/>
      <c r="G503" s="36"/>
      <c r="H503" s="36"/>
      <c r="I503" s="36"/>
    </row>
    <row r="504" spans="3:9" ht="14.25" customHeight="1">
      <c r="C504" s="36"/>
      <c r="D504" s="36"/>
      <c r="E504" s="36"/>
      <c r="F504" s="36"/>
      <c r="G504" s="36"/>
      <c r="H504" s="36"/>
      <c r="I504" s="36"/>
    </row>
    <row r="505" spans="3:9" ht="14.25" customHeight="1">
      <c r="C505" s="36"/>
      <c r="D505" s="36"/>
      <c r="E505" s="36"/>
      <c r="F505" s="36"/>
      <c r="G505" s="36"/>
      <c r="H505" s="36"/>
      <c r="I505" s="36"/>
    </row>
    <row r="506" spans="3:9" ht="14.25" customHeight="1">
      <c r="C506" s="36"/>
      <c r="D506" s="36"/>
      <c r="E506" s="36"/>
      <c r="F506" s="36"/>
      <c r="G506" s="36"/>
      <c r="H506" s="36"/>
      <c r="I506" s="36"/>
    </row>
    <row r="507" spans="3:9" ht="14.25" customHeight="1">
      <c r="C507" s="36"/>
      <c r="D507" s="36"/>
      <c r="E507" s="36"/>
      <c r="F507" s="36"/>
      <c r="G507" s="36"/>
      <c r="H507" s="36"/>
      <c r="I507" s="36"/>
    </row>
    <row r="508" spans="3:9" ht="14.25" customHeight="1">
      <c r="C508" s="36"/>
      <c r="D508" s="36"/>
      <c r="E508" s="36"/>
      <c r="F508" s="36"/>
      <c r="G508" s="36"/>
      <c r="H508" s="36"/>
      <c r="I508" s="36"/>
    </row>
    <row r="509" spans="3:9" ht="14.25" customHeight="1">
      <c r="C509" s="36"/>
      <c r="D509" s="36"/>
      <c r="E509" s="36"/>
      <c r="F509" s="36"/>
      <c r="G509" s="36"/>
      <c r="H509" s="36"/>
      <c r="I509" s="36"/>
    </row>
    <row r="510" spans="3:9" ht="14.25" customHeight="1">
      <c r="C510" s="36"/>
      <c r="D510" s="36"/>
      <c r="E510" s="36"/>
      <c r="F510" s="36"/>
      <c r="G510" s="36"/>
      <c r="H510" s="36"/>
      <c r="I510" s="36"/>
    </row>
    <row r="511" spans="3:9" ht="14.25" customHeight="1">
      <c r="C511" s="36"/>
      <c r="D511" s="36"/>
      <c r="E511" s="36"/>
      <c r="F511" s="36"/>
      <c r="G511" s="36"/>
      <c r="H511" s="36"/>
      <c r="I511" s="36"/>
    </row>
    <row r="512" spans="3:9" ht="14.25" customHeight="1">
      <c r="C512" s="36"/>
      <c r="D512" s="36"/>
      <c r="E512" s="36"/>
      <c r="F512" s="36"/>
      <c r="G512" s="36"/>
      <c r="H512" s="36"/>
      <c r="I512" s="36"/>
    </row>
    <row r="513" spans="3:9" ht="14.25" customHeight="1">
      <c r="C513" s="36"/>
      <c r="D513" s="36"/>
      <c r="E513" s="36"/>
      <c r="F513" s="36"/>
      <c r="G513" s="36"/>
      <c r="H513" s="36"/>
      <c r="I513" s="36"/>
    </row>
    <row r="514" spans="3:9" ht="14.25" customHeight="1">
      <c r="C514" s="36"/>
      <c r="D514" s="36"/>
      <c r="E514" s="36"/>
      <c r="F514" s="36"/>
      <c r="G514" s="36"/>
      <c r="H514" s="36"/>
      <c r="I514" s="36"/>
    </row>
    <row r="515" spans="3:9" ht="14.25" customHeight="1">
      <c r="C515" s="36"/>
      <c r="D515" s="36"/>
      <c r="E515" s="36"/>
      <c r="F515" s="36"/>
      <c r="G515" s="36"/>
      <c r="H515" s="36"/>
      <c r="I515" s="36"/>
    </row>
    <row r="516" spans="3:9" ht="14.25" customHeight="1">
      <c r="C516" s="36"/>
      <c r="D516" s="36"/>
      <c r="E516" s="36"/>
      <c r="F516" s="36"/>
      <c r="G516" s="36"/>
      <c r="H516" s="36"/>
      <c r="I516" s="36"/>
    </row>
    <row r="517" spans="3:9" ht="14.25" customHeight="1">
      <c r="C517" s="36"/>
      <c r="D517" s="36"/>
      <c r="E517" s="36"/>
      <c r="F517" s="36"/>
      <c r="G517" s="36"/>
      <c r="H517" s="36"/>
      <c r="I517" s="36"/>
    </row>
    <row r="518" spans="3:9" ht="14.25" customHeight="1">
      <c r="C518" s="36"/>
      <c r="D518" s="36"/>
      <c r="E518" s="36"/>
      <c r="F518" s="36"/>
      <c r="G518" s="36"/>
      <c r="H518" s="36"/>
      <c r="I518" s="36"/>
    </row>
    <row r="519" spans="3:9" ht="14.25" customHeight="1">
      <c r="C519" s="36"/>
      <c r="D519" s="36"/>
      <c r="E519" s="36"/>
      <c r="F519" s="36"/>
      <c r="G519" s="36"/>
      <c r="H519" s="36"/>
      <c r="I519" s="36"/>
    </row>
    <row r="520" spans="3:9" ht="14.25" customHeight="1">
      <c r="C520" s="36"/>
      <c r="D520" s="36"/>
      <c r="E520" s="36"/>
      <c r="F520" s="36"/>
      <c r="G520" s="36"/>
      <c r="H520" s="36"/>
      <c r="I520" s="36"/>
    </row>
    <row r="521" spans="3:9" ht="14.25" customHeight="1">
      <c r="C521" s="36"/>
      <c r="D521" s="36"/>
      <c r="E521" s="36"/>
      <c r="F521" s="36"/>
      <c r="G521" s="36"/>
      <c r="H521" s="36"/>
      <c r="I521" s="36"/>
    </row>
    <row r="522" spans="3:9" ht="14.25" customHeight="1">
      <c r="C522" s="36"/>
      <c r="D522" s="36"/>
      <c r="E522" s="36"/>
      <c r="F522" s="36"/>
      <c r="G522" s="36"/>
      <c r="H522" s="36"/>
      <c r="I522" s="36"/>
    </row>
    <row r="523" spans="3:9" ht="14.25" customHeight="1">
      <c r="C523" s="36"/>
      <c r="D523" s="36"/>
      <c r="E523" s="36"/>
      <c r="F523" s="36"/>
      <c r="G523" s="36"/>
      <c r="H523" s="36"/>
      <c r="I523" s="36"/>
    </row>
    <row r="524" spans="3:9" ht="14.25" customHeight="1">
      <c r="C524" s="36"/>
      <c r="D524" s="36"/>
      <c r="E524" s="36"/>
      <c r="F524" s="36"/>
      <c r="G524" s="36"/>
      <c r="H524" s="36"/>
      <c r="I524" s="36"/>
    </row>
    <row r="525" spans="3:9" ht="14.25" customHeight="1">
      <c r="C525" s="36"/>
      <c r="D525" s="36"/>
      <c r="E525" s="36"/>
      <c r="F525" s="36"/>
      <c r="G525" s="36"/>
      <c r="H525" s="36"/>
      <c r="I525" s="36"/>
    </row>
    <row r="526" spans="3:9" ht="14.25" customHeight="1">
      <c r="C526" s="36"/>
      <c r="D526" s="36"/>
      <c r="E526" s="36"/>
      <c r="F526" s="36"/>
      <c r="G526" s="36"/>
      <c r="H526" s="36"/>
      <c r="I526" s="36"/>
    </row>
    <row r="527" spans="3:9" ht="14.25" customHeight="1">
      <c r="C527" s="36"/>
      <c r="D527" s="36"/>
      <c r="E527" s="36"/>
      <c r="F527" s="36"/>
      <c r="G527" s="36"/>
      <c r="H527" s="36"/>
      <c r="I527" s="36"/>
    </row>
    <row r="528" spans="3:9" ht="14.25" customHeight="1">
      <c r="C528" s="36"/>
      <c r="D528" s="36"/>
      <c r="E528" s="36"/>
      <c r="F528" s="36"/>
      <c r="G528" s="36"/>
      <c r="H528" s="36"/>
      <c r="I528" s="36"/>
    </row>
    <row r="529" spans="3:9" ht="14.25" customHeight="1">
      <c r="C529" s="36"/>
      <c r="D529" s="36"/>
      <c r="E529" s="36"/>
      <c r="F529" s="36"/>
      <c r="G529" s="36"/>
      <c r="H529" s="36"/>
      <c r="I529" s="36"/>
    </row>
    <row r="530" spans="3:9" ht="14.25" customHeight="1">
      <c r="C530" s="36"/>
      <c r="D530" s="36"/>
      <c r="E530" s="36"/>
      <c r="F530" s="36"/>
      <c r="G530" s="36"/>
      <c r="H530" s="36"/>
      <c r="I530" s="36"/>
    </row>
    <row r="531" spans="3:9" ht="14.25" customHeight="1">
      <c r="C531" s="36"/>
      <c r="D531" s="36"/>
      <c r="E531" s="36"/>
      <c r="F531" s="36"/>
      <c r="G531" s="36"/>
      <c r="H531" s="36"/>
      <c r="I531" s="36"/>
    </row>
    <row r="532" spans="3:9" ht="14.25" customHeight="1">
      <c r="C532" s="36"/>
      <c r="D532" s="36"/>
      <c r="E532" s="36"/>
      <c r="F532" s="36"/>
      <c r="G532" s="36"/>
      <c r="H532" s="36"/>
      <c r="I532" s="36"/>
    </row>
    <row r="533" spans="3:9" ht="14.25" customHeight="1">
      <c r="C533" s="36"/>
      <c r="D533" s="36"/>
      <c r="E533" s="36"/>
      <c r="F533" s="36"/>
      <c r="G533" s="36"/>
      <c r="H533" s="36"/>
      <c r="I533" s="36"/>
    </row>
    <row r="534" spans="3:9" ht="14.25" customHeight="1">
      <c r="C534" s="36"/>
      <c r="D534" s="36"/>
      <c r="E534" s="36"/>
      <c r="F534" s="36"/>
      <c r="G534" s="36"/>
      <c r="H534" s="36"/>
      <c r="I534" s="36"/>
    </row>
    <row r="535" spans="3:9" ht="14.25" customHeight="1">
      <c r="C535" s="36"/>
      <c r="D535" s="36"/>
      <c r="E535" s="36"/>
      <c r="F535" s="36"/>
      <c r="G535" s="36"/>
      <c r="H535" s="36"/>
      <c r="I535" s="36"/>
    </row>
    <row r="536" spans="3:9" ht="14.25" customHeight="1">
      <c r="C536" s="36"/>
      <c r="D536" s="36"/>
      <c r="E536" s="36"/>
      <c r="F536" s="36"/>
      <c r="G536" s="36"/>
      <c r="H536" s="36"/>
      <c r="I536" s="36"/>
    </row>
    <row r="537" spans="3:9" ht="14.25" customHeight="1">
      <c r="C537" s="36"/>
      <c r="D537" s="36"/>
      <c r="E537" s="36"/>
      <c r="F537" s="36"/>
      <c r="G537" s="36"/>
      <c r="H537" s="36"/>
      <c r="I537" s="36"/>
    </row>
    <row r="538" spans="3:9" ht="14.25" customHeight="1">
      <c r="C538" s="36"/>
      <c r="D538" s="36"/>
      <c r="E538" s="36"/>
      <c r="F538" s="36"/>
      <c r="G538" s="36"/>
      <c r="H538" s="36"/>
      <c r="I538" s="36"/>
    </row>
    <row r="539" spans="3:9" ht="14.25" customHeight="1">
      <c r="C539" s="36"/>
      <c r="D539" s="36"/>
      <c r="E539" s="36"/>
      <c r="F539" s="36"/>
      <c r="G539" s="36"/>
      <c r="H539" s="36"/>
      <c r="I539" s="36"/>
    </row>
    <row r="540" spans="3:9" ht="14.25" customHeight="1">
      <c r="C540" s="36"/>
      <c r="D540" s="36"/>
      <c r="E540" s="36"/>
      <c r="F540" s="36"/>
      <c r="G540" s="36"/>
      <c r="H540" s="36"/>
      <c r="I540" s="36"/>
    </row>
    <row r="541" spans="3:9" ht="14.25" customHeight="1">
      <c r="C541" s="36"/>
      <c r="D541" s="36"/>
      <c r="E541" s="36"/>
      <c r="F541" s="36"/>
      <c r="G541" s="36"/>
      <c r="H541" s="36"/>
      <c r="I541" s="36"/>
    </row>
    <row r="542" spans="3:9" ht="14.25" customHeight="1">
      <c r="C542" s="36"/>
      <c r="D542" s="36"/>
      <c r="E542" s="36"/>
      <c r="F542" s="36"/>
      <c r="G542" s="36"/>
      <c r="H542" s="36"/>
      <c r="I542" s="36"/>
    </row>
    <row r="543" spans="3:9" ht="14.25" customHeight="1">
      <c r="C543" s="36"/>
      <c r="D543" s="36"/>
      <c r="E543" s="36"/>
      <c r="F543" s="36"/>
      <c r="G543" s="36"/>
      <c r="H543" s="36"/>
      <c r="I543" s="36"/>
    </row>
    <row r="544" spans="3:9" ht="14.25" customHeight="1">
      <c r="C544" s="36"/>
      <c r="D544" s="36"/>
      <c r="E544" s="36"/>
      <c r="F544" s="36"/>
      <c r="G544" s="36"/>
      <c r="H544" s="36"/>
      <c r="I544" s="36"/>
    </row>
    <row r="545" spans="3:9" ht="14.25" customHeight="1">
      <c r="C545" s="36"/>
      <c r="D545" s="36"/>
      <c r="E545" s="36"/>
      <c r="F545" s="36"/>
      <c r="G545" s="36"/>
      <c r="H545" s="36"/>
      <c r="I545" s="36"/>
    </row>
    <row r="546" spans="3:9" ht="14.25" customHeight="1">
      <c r="C546" s="36"/>
      <c r="D546" s="36"/>
      <c r="E546" s="36"/>
      <c r="F546" s="36"/>
      <c r="G546" s="36"/>
      <c r="H546" s="36"/>
      <c r="I546" s="36"/>
    </row>
    <row r="547" spans="3:9" ht="14.25" customHeight="1">
      <c r="C547" s="36"/>
      <c r="D547" s="36"/>
      <c r="E547" s="36"/>
      <c r="F547" s="36"/>
      <c r="G547" s="36"/>
      <c r="H547" s="36"/>
      <c r="I547" s="36"/>
    </row>
    <row r="548" spans="3:9" ht="14.25" customHeight="1">
      <c r="C548" s="36"/>
      <c r="D548" s="36"/>
      <c r="E548" s="36"/>
      <c r="F548" s="36"/>
      <c r="G548" s="36"/>
      <c r="H548" s="36"/>
      <c r="I548" s="36"/>
    </row>
    <row r="549" spans="3:9" ht="14.25" customHeight="1">
      <c r="C549" s="36"/>
      <c r="D549" s="36"/>
      <c r="E549" s="36"/>
      <c r="F549" s="36"/>
      <c r="G549" s="36"/>
      <c r="H549" s="36"/>
      <c r="I549" s="36"/>
    </row>
    <row r="550" spans="3:9" ht="14.25" customHeight="1">
      <c r="C550" s="36"/>
      <c r="D550" s="36"/>
      <c r="E550" s="36"/>
      <c r="F550" s="36"/>
      <c r="G550" s="36"/>
      <c r="H550" s="36"/>
      <c r="I550" s="36"/>
    </row>
    <row r="551" spans="3:9" ht="14.25" customHeight="1">
      <c r="C551" s="36"/>
      <c r="D551" s="36"/>
      <c r="E551" s="36"/>
      <c r="F551" s="36"/>
      <c r="G551" s="36"/>
      <c r="H551" s="36"/>
      <c r="I551" s="36"/>
    </row>
    <row r="552" spans="3:9" ht="14.25" customHeight="1">
      <c r="C552" s="36"/>
      <c r="D552" s="36"/>
      <c r="E552" s="36"/>
      <c r="F552" s="36"/>
      <c r="G552" s="36"/>
      <c r="H552" s="36"/>
      <c r="I552" s="36"/>
    </row>
    <row r="553" spans="3:9" ht="14.25" customHeight="1">
      <c r="C553" s="36"/>
      <c r="D553" s="36"/>
      <c r="E553" s="36"/>
      <c r="F553" s="36"/>
      <c r="G553" s="36"/>
      <c r="H553" s="36"/>
      <c r="I553" s="36"/>
    </row>
    <row r="554" spans="3:9" ht="14.25" customHeight="1">
      <c r="C554" s="36"/>
      <c r="D554" s="36"/>
      <c r="E554" s="36"/>
      <c r="F554" s="36"/>
      <c r="G554" s="36"/>
      <c r="H554" s="36"/>
      <c r="I554" s="36"/>
    </row>
    <row r="555" spans="3:9" ht="14.25" customHeight="1">
      <c r="C555" s="36"/>
      <c r="D555" s="36"/>
      <c r="E555" s="36"/>
      <c r="F555" s="36"/>
      <c r="G555" s="36"/>
      <c r="H555" s="36"/>
      <c r="I555" s="36"/>
    </row>
    <row r="556" spans="3:9" ht="14.25" customHeight="1">
      <c r="C556" s="36"/>
      <c r="D556" s="36"/>
      <c r="E556" s="36"/>
      <c r="F556" s="36"/>
      <c r="G556" s="36"/>
      <c r="H556" s="36"/>
      <c r="I556" s="36"/>
    </row>
    <row r="557" spans="3:9" ht="14.25" customHeight="1">
      <c r="C557" s="36"/>
      <c r="D557" s="36"/>
      <c r="E557" s="36"/>
      <c r="F557" s="36"/>
      <c r="G557" s="36"/>
      <c r="H557" s="36"/>
      <c r="I557" s="36"/>
    </row>
    <row r="558" spans="3:9" ht="14.25" customHeight="1">
      <c r="C558" s="36"/>
      <c r="D558" s="36"/>
      <c r="E558" s="36"/>
      <c r="F558" s="36"/>
      <c r="G558" s="36"/>
      <c r="H558" s="36"/>
      <c r="I558" s="36"/>
    </row>
    <row r="559" spans="3:9" ht="14.25" customHeight="1">
      <c r="C559" s="36"/>
      <c r="D559" s="36"/>
      <c r="E559" s="36"/>
      <c r="F559" s="36"/>
      <c r="G559" s="36"/>
      <c r="H559" s="36"/>
      <c r="I559" s="36"/>
    </row>
    <row r="560" spans="3:9" ht="14.25" customHeight="1">
      <c r="C560" s="36"/>
      <c r="D560" s="36"/>
      <c r="E560" s="36"/>
      <c r="F560" s="36"/>
      <c r="G560" s="36"/>
      <c r="H560" s="36"/>
      <c r="I560" s="36"/>
    </row>
    <row r="561" spans="3:9" ht="14.25" customHeight="1">
      <c r="C561" s="36"/>
      <c r="D561" s="36"/>
      <c r="E561" s="36"/>
      <c r="F561" s="36"/>
      <c r="G561" s="36"/>
      <c r="H561" s="36"/>
      <c r="I561" s="36"/>
    </row>
    <row r="562" spans="3:9" ht="14.25" customHeight="1">
      <c r="C562" s="36"/>
      <c r="D562" s="36"/>
      <c r="E562" s="36"/>
      <c r="F562" s="36"/>
      <c r="G562" s="36"/>
      <c r="H562" s="36"/>
      <c r="I562" s="36"/>
    </row>
    <row r="563" spans="3:9" ht="14.25" customHeight="1">
      <c r="C563" s="36"/>
      <c r="D563" s="36"/>
      <c r="E563" s="36"/>
      <c r="F563" s="36"/>
      <c r="G563" s="36"/>
      <c r="H563" s="36"/>
      <c r="I563" s="36"/>
    </row>
    <row r="564" spans="3:9" ht="14.25" customHeight="1">
      <c r="C564" s="36"/>
      <c r="D564" s="36"/>
      <c r="E564" s="36"/>
      <c r="F564" s="36"/>
      <c r="G564" s="36"/>
      <c r="H564" s="36"/>
      <c r="I564" s="36"/>
    </row>
    <row r="565" spans="3:9" ht="14.25" customHeight="1">
      <c r="C565" s="36"/>
      <c r="D565" s="36"/>
      <c r="E565" s="36"/>
      <c r="F565" s="36"/>
      <c r="G565" s="36"/>
      <c r="H565" s="36"/>
      <c r="I565" s="36"/>
    </row>
    <row r="566" spans="3:9" ht="14.25" customHeight="1">
      <c r="C566" s="36"/>
      <c r="D566" s="36"/>
      <c r="E566" s="36"/>
      <c r="F566" s="36"/>
      <c r="G566" s="36"/>
      <c r="H566" s="36"/>
      <c r="I566" s="36"/>
    </row>
    <row r="567" spans="3:9" ht="14.25" customHeight="1">
      <c r="C567" s="36"/>
      <c r="D567" s="36"/>
      <c r="E567" s="36"/>
      <c r="F567" s="36"/>
      <c r="G567" s="36"/>
      <c r="H567" s="36"/>
      <c r="I567" s="36"/>
    </row>
    <row r="568" spans="3:9" ht="14.25" customHeight="1">
      <c r="C568" s="36"/>
      <c r="D568" s="36"/>
      <c r="E568" s="36"/>
      <c r="F568" s="36"/>
      <c r="G568" s="36"/>
      <c r="H568" s="36"/>
      <c r="I568" s="36"/>
    </row>
    <row r="569" spans="3:9" ht="14.25" customHeight="1">
      <c r="C569" s="36"/>
      <c r="D569" s="36"/>
      <c r="E569" s="36"/>
      <c r="F569" s="36"/>
      <c r="G569" s="36"/>
      <c r="H569" s="36"/>
      <c r="I569" s="36"/>
    </row>
    <row r="570" spans="3:9" ht="14.25" customHeight="1">
      <c r="C570" s="36"/>
      <c r="D570" s="36"/>
      <c r="E570" s="36"/>
      <c r="F570" s="36"/>
      <c r="G570" s="36"/>
      <c r="H570" s="36"/>
      <c r="I570" s="36"/>
    </row>
    <row r="571" spans="3:9" ht="14.25" customHeight="1">
      <c r="C571" s="36"/>
      <c r="D571" s="36"/>
      <c r="E571" s="36"/>
      <c r="F571" s="36"/>
      <c r="G571" s="36"/>
      <c r="H571" s="36"/>
      <c r="I571" s="36"/>
    </row>
    <row r="572" spans="3:9" ht="14.25" customHeight="1">
      <c r="C572" s="36"/>
      <c r="D572" s="36"/>
      <c r="E572" s="36"/>
      <c r="F572" s="36"/>
      <c r="G572" s="36"/>
      <c r="H572" s="36"/>
      <c r="I572" s="36"/>
    </row>
    <row r="573" spans="3:9" ht="14.25" customHeight="1">
      <c r="C573" s="36"/>
      <c r="D573" s="36"/>
      <c r="E573" s="36"/>
      <c r="F573" s="36"/>
      <c r="G573" s="36"/>
      <c r="H573" s="36"/>
      <c r="I573" s="36"/>
    </row>
    <row r="574" spans="3:9" ht="14.25" customHeight="1">
      <c r="C574" s="36"/>
      <c r="D574" s="36"/>
      <c r="E574" s="36"/>
      <c r="F574" s="36"/>
      <c r="G574" s="36"/>
      <c r="H574" s="36"/>
      <c r="I574" s="36"/>
    </row>
    <row r="575" spans="3:9" ht="14.25" customHeight="1">
      <c r="C575" s="36"/>
      <c r="D575" s="36"/>
      <c r="E575" s="36"/>
      <c r="F575" s="36"/>
      <c r="G575" s="36"/>
      <c r="H575" s="36"/>
      <c r="I575" s="36"/>
    </row>
    <row r="576" spans="3:9" ht="14.25" customHeight="1">
      <c r="C576" s="36"/>
      <c r="D576" s="36"/>
      <c r="E576" s="36"/>
      <c r="F576" s="36"/>
      <c r="G576" s="36"/>
      <c r="H576" s="36"/>
      <c r="I576" s="36"/>
    </row>
    <row r="577" spans="3:9" ht="14.25" customHeight="1">
      <c r="C577" s="36"/>
      <c r="D577" s="36"/>
      <c r="E577" s="36"/>
      <c r="F577" s="36"/>
      <c r="G577" s="36"/>
      <c r="H577" s="36"/>
      <c r="I577" s="36"/>
    </row>
    <row r="578" spans="3:9" ht="14.25" customHeight="1">
      <c r="C578" s="36"/>
      <c r="D578" s="36"/>
      <c r="E578" s="36"/>
      <c r="F578" s="36"/>
      <c r="G578" s="36"/>
      <c r="H578" s="36"/>
      <c r="I578" s="36"/>
    </row>
    <row r="579" spans="3:9" ht="14.25" customHeight="1">
      <c r="C579" s="36"/>
      <c r="D579" s="36"/>
      <c r="E579" s="36"/>
      <c r="F579" s="36"/>
      <c r="G579" s="36"/>
      <c r="H579" s="36"/>
      <c r="I579" s="36"/>
    </row>
    <row r="580" spans="3:9" ht="14.25" customHeight="1">
      <c r="C580" s="36"/>
      <c r="D580" s="36"/>
      <c r="E580" s="36"/>
      <c r="F580" s="36"/>
      <c r="G580" s="36"/>
      <c r="H580" s="36"/>
      <c r="I580" s="36"/>
    </row>
    <row r="581" spans="3:9" ht="14.25" customHeight="1">
      <c r="C581" s="36"/>
      <c r="D581" s="36"/>
      <c r="E581" s="36"/>
      <c r="F581" s="36"/>
      <c r="G581" s="36"/>
      <c r="H581" s="36"/>
      <c r="I581" s="36"/>
    </row>
    <row r="582" spans="3:9" ht="14.25" customHeight="1">
      <c r="C582" s="36"/>
      <c r="D582" s="36"/>
      <c r="E582" s="36"/>
      <c r="F582" s="36"/>
      <c r="G582" s="36"/>
      <c r="H582" s="36"/>
      <c r="I582" s="36"/>
    </row>
    <row r="583" spans="3:9" ht="14.25" customHeight="1">
      <c r="C583" s="36"/>
      <c r="D583" s="36"/>
      <c r="E583" s="36"/>
      <c r="F583" s="36"/>
      <c r="G583" s="36"/>
      <c r="H583" s="36"/>
      <c r="I583" s="36"/>
    </row>
    <row r="584" spans="3:9" ht="14.25" customHeight="1">
      <c r="C584" s="36"/>
      <c r="D584" s="36"/>
      <c r="E584" s="36"/>
      <c r="F584" s="36"/>
      <c r="G584" s="36"/>
      <c r="H584" s="36"/>
      <c r="I584" s="36"/>
    </row>
    <row r="585" spans="3:9" ht="14.25" customHeight="1">
      <c r="C585" s="36"/>
      <c r="D585" s="36"/>
      <c r="E585" s="36"/>
      <c r="F585" s="36"/>
      <c r="G585" s="36"/>
      <c r="H585" s="36"/>
      <c r="I585" s="36"/>
    </row>
    <row r="586" spans="3:9" ht="14.25" customHeight="1">
      <c r="C586" s="36"/>
      <c r="D586" s="36"/>
      <c r="E586" s="36"/>
      <c r="F586" s="36"/>
      <c r="G586" s="36"/>
      <c r="H586" s="36"/>
      <c r="I586" s="36"/>
    </row>
    <row r="587" spans="3:9" ht="14.25" customHeight="1">
      <c r="C587" s="36"/>
      <c r="D587" s="36"/>
      <c r="E587" s="36"/>
      <c r="F587" s="36"/>
      <c r="G587" s="36"/>
      <c r="H587" s="36"/>
      <c r="I587" s="36"/>
    </row>
    <row r="588" spans="3:9" ht="14.25" customHeight="1">
      <c r="C588" s="36"/>
      <c r="D588" s="36"/>
      <c r="E588" s="36"/>
      <c r="F588" s="36"/>
      <c r="G588" s="36"/>
      <c r="H588" s="36"/>
      <c r="I588" s="36"/>
    </row>
    <row r="589" spans="3:9" ht="14.25" customHeight="1">
      <c r="C589" s="36"/>
      <c r="D589" s="36"/>
      <c r="E589" s="36"/>
      <c r="F589" s="36"/>
      <c r="G589" s="36"/>
      <c r="H589" s="36"/>
      <c r="I589" s="36"/>
    </row>
    <row r="590" spans="3:9" ht="14.25" customHeight="1">
      <c r="C590" s="36"/>
      <c r="D590" s="36"/>
      <c r="E590" s="36"/>
      <c r="F590" s="36"/>
      <c r="G590" s="36"/>
      <c r="H590" s="36"/>
      <c r="I590" s="36"/>
    </row>
    <row r="591" spans="3:9" ht="14.25" customHeight="1">
      <c r="C591" s="36"/>
      <c r="D591" s="36"/>
      <c r="E591" s="36"/>
      <c r="F591" s="36"/>
      <c r="G591" s="36"/>
      <c r="H591" s="36"/>
      <c r="I591" s="36"/>
    </row>
    <row r="592" spans="3:9" ht="14.25" customHeight="1">
      <c r="C592" s="36"/>
      <c r="D592" s="36"/>
      <c r="E592" s="36"/>
      <c r="F592" s="36"/>
      <c r="G592" s="36"/>
      <c r="H592" s="36"/>
      <c r="I592" s="36"/>
    </row>
    <row r="593" spans="3:9" ht="14.25" customHeight="1">
      <c r="C593" s="36"/>
      <c r="D593" s="36"/>
      <c r="E593" s="36"/>
      <c r="F593" s="36"/>
      <c r="G593" s="36"/>
      <c r="H593" s="36"/>
      <c r="I593" s="36"/>
    </row>
    <row r="594" spans="3:9" ht="14.25" customHeight="1">
      <c r="C594" s="36"/>
      <c r="D594" s="36"/>
      <c r="E594" s="36"/>
      <c r="F594" s="36"/>
      <c r="G594" s="36"/>
      <c r="H594" s="36"/>
      <c r="I594" s="36"/>
    </row>
    <row r="595" spans="3:9" ht="14.25" customHeight="1">
      <c r="C595" s="36"/>
      <c r="D595" s="36"/>
      <c r="E595" s="36"/>
      <c r="F595" s="36"/>
      <c r="G595" s="36"/>
      <c r="H595" s="36"/>
      <c r="I595" s="36"/>
    </row>
    <row r="596" spans="3:9" ht="14.25" customHeight="1">
      <c r="C596" s="36"/>
      <c r="D596" s="36"/>
      <c r="E596" s="36"/>
      <c r="F596" s="36"/>
      <c r="G596" s="36"/>
      <c r="H596" s="36"/>
      <c r="I596" s="36"/>
    </row>
    <row r="597" spans="3:9" ht="14.25" customHeight="1">
      <c r="C597" s="36"/>
      <c r="D597" s="36"/>
      <c r="E597" s="36"/>
      <c r="F597" s="36"/>
      <c r="G597" s="36"/>
      <c r="H597" s="36"/>
      <c r="I597" s="36"/>
    </row>
    <row r="598" spans="3:9" ht="14.25" customHeight="1">
      <c r="C598" s="36"/>
      <c r="D598" s="36"/>
      <c r="E598" s="36"/>
      <c r="F598" s="36"/>
      <c r="G598" s="36"/>
      <c r="H598" s="36"/>
      <c r="I598" s="36"/>
    </row>
    <row r="599" spans="3:9" ht="14.25" customHeight="1">
      <c r="C599" s="36"/>
      <c r="D599" s="36"/>
      <c r="E599" s="36"/>
      <c r="F599" s="36"/>
      <c r="G599" s="36"/>
      <c r="H599" s="36"/>
      <c r="I599" s="36"/>
    </row>
    <row r="600" spans="3:9" ht="14.25" customHeight="1">
      <c r="C600" s="36"/>
      <c r="D600" s="36"/>
      <c r="E600" s="36"/>
      <c r="F600" s="36"/>
      <c r="G600" s="36"/>
      <c r="H600" s="36"/>
      <c r="I600" s="36"/>
    </row>
    <row r="601" spans="3:9" ht="14.25" customHeight="1">
      <c r="C601" s="36"/>
      <c r="D601" s="36"/>
      <c r="E601" s="36"/>
      <c r="F601" s="36"/>
      <c r="G601" s="36"/>
      <c r="H601" s="36"/>
      <c r="I601" s="36"/>
    </row>
    <row r="602" spans="3:9" ht="14.25" customHeight="1">
      <c r="C602" s="36"/>
      <c r="D602" s="36"/>
      <c r="E602" s="36"/>
      <c r="F602" s="36"/>
      <c r="G602" s="36"/>
      <c r="H602" s="36"/>
      <c r="I602" s="36"/>
    </row>
    <row r="603" spans="3:9" ht="14.25" customHeight="1">
      <c r="C603" s="36"/>
      <c r="D603" s="36"/>
      <c r="E603" s="36"/>
      <c r="F603" s="36"/>
      <c r="G603" s="36"/>
      <c r="H603" s="36"/>
      <c r="I603" s="36"/>
    </row>
    <row r="604" spans="3:9" ht="14.25" customHeight="1">
      <c r="C604" s="36"/>
      <c r="D604" s="36"/>
      <c r="E604" s="36"/>
      <c r="F604" s="36"/>
      <c r="G604" s="36"/>
      <c r="H604" s="36"/>
      <c r="I604" s="36"/>
    </row>
    <row r="605" spans="3:9" ht="14.25" customHeight="1">
      <c r="C605" s="36"/>
      <c r="D605" s="36"/>
      <c r="E605" s="36"/>
      <c r="F605" s="36"/>
      <c r="G605" s="36"/>
      <c r="H605" s="36"/>
      <c r="I605" s="36"/>
    </row>
    <row r="606" spans="3:9" ht="14.25" customHeight="1">
      <c r="C606" s="36"/>
      <c r="D606" s="36"/>
      <c r="E606" s="36"/>
      <c r="F606" s="36"/>
      <c r="G606" s="36"/>
      <c r="H606" s="36"/>
      <c r="I606" s="36"/>
    </row>
    <row r="607" spans="3:9" ht="14.25" customHeight="1">
      <c r="C607" s="36"/>
      <c r="D607" s="36"/>
      <c r="E607" s="36"/>
      <c r="F607" s="36"/>
      <c r="G607" s="36"/>
      <c r="H607" s="36"/>
      <c r="I607" s="36"/>
    </row>
    <row r="608" spans="3:9" ht="14.25" customHeight="1">
      <c r="C608" s="36"/>
      <c r="D608" s="36"/>
      <c r="E608" s="36"/>
      <c r="F608" s="36"/>
      <c r="G608" s="36"/>
      <c r="H608" s="36"/>
      <c r="I608" s="36"/>
    </row>
    <row r="609" spans="3:9" ht="14.25" customHeight="1">
      <c r="C609" s="36"/>
      <c r="D609" s="36"/>
      <c r="E609" s="36"/>
      <c r="F609" s="36"/>
      <c r="G609" s="36"/>
      <c r="H609" s="36"/>
      <c r="I609" s="36"/>
    </row>
    <row r="610" spans="3:9" ht="14.25" customHeight="1">
      <c r="C610" s="36"/>
      <c r="D610" s="36"/>
      <c r="E610" s="36"/>
      <c r="F610" s="36"/>
      <c r="G610" s="36"/>
      <c r="H610" s="36"/>
      <c r="I610" s="36"/>
    </row>
    <row r="611" spans="3:9" ht="14.25" customHeight="1">
      <c r="C611" s="36"/>
      <c r="D611" s="36"/>
      <c r="E611" s="36"/>
      <c r="F611" s="36"/>
      <c r="G611" s="36"/>
      <c r="H611" s="36"/>
      <c r="I611" s="36"/>
    </row>
    <row r="612" spans="3:9" ht="14.25" customHeight="1">
      <c r="C612" s="36"/>
      <c r="D612" s="36"/>
      <c r="E612" s="36"/>
      <c r="F612" s="36"/>
      <c r="G612" s="36"/>
      <c r="H612" s="36"/>
      <c r="I612" s="36"/>
    </row>
    <row r="613" spans="3:9" ht="14.25" customHeight="1">
      <c r="C613" s="36"/>
      <c r="D613" s="36"/>
      <c r="E613" s="36"/>
      <c r="F613" s="36"/>
      <c r="G613" s="36"/>
      <c r="H613" s="36"/>
      <c r="I613" s="36"/>
    </row>
    <row r="614" spans="3:9" ht="14.25" customHeight="1">
      <c r="C614" s="36"/>
      <c r="D614" s="36"/>
      <c r="E614" s="36"/>
      <c r="F614" s="36"/>
      <c r="G614" s="36"/>
      <c r="H614" s="36"/>
      <c r="I614" s="36"/>
    </row>
    <row r="615" spans="3:9" ht="14.25" customHeight="1">
      <c r="C615" s="36"/>
      <c r="D615" s="36"/>
      <c r="E615" s="36"/>
      <c r="F615" s="36"/>
      <c r="G615" s="36"/>
      <c r="H615" s="36"/>
      <c r="I615" s="36"/>
    </row>
    <row r="616" spans="3:9" ht="14.25" customHeight="1">
      <c r="C616" s="36"/>
      <c r="D616" s="36"/>
      <c r="E616" s="36"/>
      <c r="F616" s="36"/>
      <c r="G616" s="36"/>
      <c r="H616" s="36"/>
      <c r="I616" s="36"/>
    </row>
    <row r="617" spans="3:9" ht="14.25" customHeight="1">
      <c r="C617" s="36"/>
      <c r="D617" s="36"/>
      <c r="E617" s="36"/>
      <c r="F617" s="36"/>
      <c r="G617" s="36"/>
      <c r="H617" s="36"/>
      <c r="I617" s="36"/>
    </row>
    <row r="618" spans="3:9" ht="14.25" customHeight="1">
      <c r="C618" s="36"/>
      <c r="D618" s="36"/>
      <c r="E618" s="36"/>
      <c r="F618" s="36"/>
      <c r="G618" s="36"/>
      <c r="H618" s="36"/>
      <c r="I618" s="36"/>
    </row>
    <row r="619" spans="3:9" ht="14.25" customHeight="1">
      <c r="C619" s="36"/>
      <c r="D619" s="36"/>
      <c r="E619" s="36"/>
      <c r="F619" s="36"/>
      <c r="G619" s="36"/>
      <c r="H619" s="36"/>
      <c r="I619" s="36"/>
    </row>
    <row r="620" spans="3:9" ht="14.25" customHeight="1">
      <c r="C620" s="36"/>
      <c r="D620" s="36"/>
      <c r="E620" s="36"/>
      <c r="F620" s="36"/>
      <c r="G620" s="36"/>
      <c r="H620" s="36"/>
      <c r="I620" s="36"/>
    </row>
    <row r="621" spans="3:9" ht="14.25" customHeight="1">
      <c r="C621" s="36"/>
      <c r="D621" s="36"/>
      <c r="E621" s="36"/>
      <c r="F621" s="36"/>
      <c r="G621" s="36"/>
      <c r="H621" s="36"/>
      <c r="I621" s="36"/>
    </row>
    <row r="622" spans="3:9" ht="14.25" customHeight="1">
      <c r="C622" s="36"/>
      <c r="D622" s="36"/>
      <c r="E622" s="36"/>
      <c r="F622" s="36"/>
      <c r="G622" s="36"/>
      <c r="H622" s="36"/>
      <c r="I622" s="36"/>
    </row>
    <row r="623" spans="3:9" ht="14.25" customHeight="1">
      <c r="C623" s="36"/>
      <c r="D623" s="36"/>
      <c r="E623" s="36"/>
      <c r="F623" s="36"/>
      <c r="G623" s="36"/>
      <c r="H623" s="36"/>
      <c r="I623" s="36"/>
    </row>
    <row r="624" spans="3:9" ht="14.25" customHeight="1">
      <c r="C624" s="36"/>
      <c r="D624" s="36"/>
      <c r="E624" s="36"/>
      <c r="F624" s="36"/>
      <c r="G624" s="36"/>
      <c r="H624" s="36"/>
      <c r="I624" s="36"/>
    </row>
    <row r="625" spans="3:9" ht="14.25" customHeight="1">
      <c r="C625" s="36"/>
      <c r="D625" s="36"/>
      <c r="E625" s="36"/>
      <c r="F625" s="36"/>
      <c r="G625" s="36"/>
      <c r="H625" s="36"/>
      <c r="I625" s="36"/>
    </row>
    <row r="626" spans="3:9" ht="14.25" customHeight="1">
      <c r="C626" s="36"/>
      <c r="D626" s="36"/>
      <c r="E626" s="36"/>
      <c r="F626" s="36"/>
      <c r="G626" s="36"/>
      <c r="H626" s="36"/>
      <c r="I626" s="36"/>
    </row>
    <row r="627" spans="3:9" ht="14.25" customHeight="1">
      <c r="C627" s="36"/>
      <c r="D627" s="36"/>
      <c r="E627" s="36"/>
      <c r="F627" s="36"/>
      <c r="G627" s="36"/>
      <c r="H627" s="36"/>
      <c r="I627" s="36"/>
    </row>
    <row r="628" spans="3:9" ht="14.25" customHeight="1">
      <c r="C628" s="36"/>
      <c r="D628" s="36"/>
      <c r="E628" s="36"/>
      <c r="F628" s="36"/>
      <c r="G628" s="36"/>
      <c r="H628" s="36"/>
      <c r="I628" s="36"/>
    </row>
    <row r="629" spans="3:9" ht="14.25" customHeight="1">
      <c r="C629" s="36"/>
      <c r="D629" s="36"/>
      <c r="E629" s="36"/>
      <c r="F629" s="36"/>
      <c r="G629" s="36"/>
      <c r="H629" s="36"/>
      <c r="I629" s="36"/>
    </row>
    <row r="630" spans="3:9" ht="14.25" customHeight="1">
      <c r="C630" s="36"/>
      <c r="D630" s="36"/>
      <c r="E630" s="36"/>
      <c r="F630" s="36"/>
      <c r="G630" s="36"/>
      <c r="H630" s="36"/>
      <c r="I630" s="36"/>
    </row>
    <row r="631" spans="3:9" ht="14.25" customHeight="1">
      <c r="C631" s="36"/>
      <c r="D631" s="36"/>
      <c r="E631" s="36"/>
      <c r="F631" s="36"/>
      <c r="G631" s="36"/>
      <c r="H631" s="36"/>
      <c r="I631" s="36"/>
    </row>
    <row r="632" spans="3:9" ht="14.25" customHeight="1">
      <c r="C632" s="36"/>
      <c r="D632" s="36"/>
      <c r="E632" s="36"/>
      <c r="F632" s="36"/>
      <c r="G632" s="36"/>
      <c r="H632" s="36"/>
      <c r="I632" s="36"/>
    </row>
    <row r="633" spans="3:9" ht="14.25" customHeight="1">
      <c r="C633" s="36"/>
      <c r="D633" s="36"/>
      <c r="E633" s="36"/>
      <c r="F633" s="36"/>
      <c r="G633" s="36"/>
      <c r="H633" s="36"/>
      <c r="I633" s="36"/>
    </row>
    <row r="634" spans="3:9" ht="14.25" customHeight="1">
      <c r="C634" s="36"/>
      <c r="D634" s="36"/>
      <c r="E634" s="36"/>
      <c r="F634" s="36"/>
      <c r="G634" s="36"/>
      <c r="H634" s="36"/>
      <c r="I634" s="36"/>
    </row>
    <row r="635" spans="3:9" ht="14.25" customHeight="1">
      <c r="C635" s="36"/>
      <c r="D635" s="36"/>
      <c r="E635" s="36"/>
      <c r="F635" s="36"/>
      <c r="G635" s="36"/>
      <c r="H635" s="36"/>
      <c r="I635" s="36"/>
    </row>
    <row r="636" spans="3:9" ht="14.25" customHeight="1">
      <c r="C636" s="36"/>
      <c r="D636" s="36"/>
      <c r="E636" s="36"/>
      <c r="F636" s="36"/>
      <c r="G636" s="36"/>
      <c r="H636" s="36"/>
      <c r="I636" s="36"/>
    </row>
    <row r="637" spans="3:9" ht="14.25" customHeight="1">
      <c r="C637" s="36"/>
      <c r="D637" s="36"/>
      <c r="E637" s="36"/>
      <c r="F637" s="36"/>
      <c r="G637" s="36"/>
      <c r="H637" s="36"/>
      <c r="I637" s="36"/>
    </row>
    <row r="638" spans="3:9" ht="14.25" customHeight="1">
      <c r="C638" s="36"/>
      <c r="D638" s="36"/>
      <c r="E638" s="36"/>
      <c r="F638" s="36"/>
      <c r="G638" s="36"/>
      <c r="H638" s="36"/>
      <c r="I638" s="36"/>
    </row>
    <row r="639" spans="3:9" ht="14.25" customHeight="1">
      <c r="C639" s="36"/>
      <c r="D639" s="36"/>
      <c r="E639" s="36"/>
      <c r="F639" s="36"/>
      <c r="G639" s="36"/>
      <c r="H639" s="36"/>
      <c r="I639" s="36"/>
    </row>
    <row r="640" spans="3:9" ht="14.25" customHeight="1">
      <c r="C640" s="36"/>
      <c r="D640" s="36"/>
      <c r="E640" s="36"/>
      <c r="F640" s="36"/>
      <c r="G640" s="36"/>
      <c r="H640" s="36"/>
      <c r="I640" s="36"/>
    </row>
    <row r="641" spans="3:9" ht="14.25" customHeight="1">
      <c r="C641" s="36"/>
      <c r="D641" s="36"/>
      <c r="E641" s="36"/>
      <c r="F641" s="36"/>
      <c r="G641" s="36"/>
      <c r="H641" s="36"/>
      <c r="I641" s="36"/>
    </row>
    <row r="642" spans="3:9" ht="14.25" customHeight="1">
      <c r="C642" s="36"/>
      <c r="D642" s="36"/>
      <c r="E642" s="36"/>
      <c r="F642" s="36"/>
      <c r="G642" s="36"/>
      <c r="H642" s="36"/>
      <c r="I642" s="36"/>
    </row>
    <row r="643" spans="3:9" ht="14.25" customHeight="1">
      <c r="C643" s="36"/>
      <c r="D643" s="36"/>
      <c r="E643" s="36"/>
      <c r="F643" s="36"/>
      <c r="G643" s="36"/>
      <c r="H643" s="36"/>
      <c r="I643" s="36"/>
    </row>
    <row r="644" spans="3:9" ht="14.25" customHeight="1">
      <c r="C644" s="36"/>
      <c r="D644" s="36"/>
      <c r="E644" s="36"/>
      <c r="F644" s="36"/>
      <c r="G644" s="36"/>
      <c r="H644" s="36"/>
      <c r="I644" s="36"/>
    </row>
    <row r="645" spans="3:9" ht="14.25" customHeight="1">
      <c r="C645" s="36"/>
      <c r="D645" s="36"/>
      <c r="E645" s="36"/>
      <c r="F645" s="36"/>
      <c r="G645" s="36"/>
      <c r="H645" s="36"/>
      <c r="I645" s="36"/>
    </row>
    <row r="646" spans="3:9" ht="14.25" customHeight="1">
      <c r="C646" s="36"/>
      <c r="D646" s="36"/>
      <c r="E646" s="36"/>
      <c r="F646" s="36"/>
      <c r="G646" s="36"/>
      <c r="H646" s="36"/>
      <c r="I646" s="36"/>
    </row>
    <row r="647" spans="3:9" ht="14.25" customHeight="1">
      <c r="C647" s="36"/>
      <c r="D647" s="36"/>
      <c r="E647" s="36"/>
      <c r="F647" s="36"/>
      <c r="G647" s="36"/>
      <c r="H647" s="36"/>
      <c r="I647" s="36"/>
    </row>
    <row r="648" spans="3:9" ht="14.25" customHeight="1">
      <c r="C648" s="36"/>
      <c r="D648" s="36"/>
      <c r="E648" s="36"/>
      <c r="F648" s="36"/>
      <c r="G648" s="36"/>
      <c r="H648" s="36"/>
      <c r="I648" s="36"/>
    </row>
    <row r="649" spans="3:9" ht="14.25" customHeight="1">
      <c r="C649" s="36"/>
      <c r="D649" s="36"/>
      <c r="E649" s="36"/>
      <c r="F649" s="36"/>
      <c r="G649" s="36"/>
      <c r="H649" s="36"/>
      <c r="I649" s="36"/>
    </row>
    <row r="650" spans="3:9" ht="14.25" customHeight="1">
      <c r="C650" s="36"/>
      <c r="D650" s="36"/>
      <c r="E650" s="36"/>
      <c r="F650" s="36"/>
      <c r="G650" s="36"/>
      <c r="H650" s="36"/>
      <c r="I650" s="36"/>
    </row>
    <row r="651" spans="3:9" ht="14.25" customHeight="1">
      <c r="C651" s="36"/>
      <c r="D651" s="36"/>
      <c r="E651" s="36"/>
      <c r="F651" s="36"/>
      <c r="G651" s="36"/>
      <c r="H651" s="36"/>
      <c r="I651" s="36"/>
    </row>
    <row r="652" spans="3:9" ht="14.25" customHeight="1">
      <c r="C652" s="36"/>
      <c r="D652" s="36"/>
      <c r="E652" s="36"/>
      <c r="F652" s="36"/>
      <c r="G652" s="36"/>
      <c r="H652" s="36"/>
      <c r="I652" s="36"/>
    </row>
    <row r="653" spans="3:9" ht="14.25" customHeight="1">
      <c r="C653" s="36"/>
      <c r="D653" s="36"/>
      <c r="E653" s="36"/>
      <c r="F653" s="36"/>
      <c r="G653" s="36"/>
      <c r="H653" s="36"/>
      <c r="I653" s="36"/>
    </row>
    <row r="654" spans="3:9" ht="14.25" customHeight="1">
      <c r="C654" s="36"/>
      <c r="D654" s="36"/>
      <c r="E654" s="36"/>
      <c r="F654" s="36"/>
      <c r="G654" s="36"/>
      <c r="H654" s="36"/>
      <c r="I654" s="36"/>
    </row>
    <row r="655" spans="3:9" ht="14.25" customHeight="1">
      <c r="C655" s="36"/>
      <c r="D655" s="36"/>
      <c r="E655" s="36"/>
      <c r="F655" s="36"/>
      <c r="G655" s="36"/>
      <c r="H655" s="36"/>
      <c r="I655" s="36"/>
    </row>
    <row r="656" spans="3:9" ht="14.25" customHeight="1">
      <c r="C656" s="36"/>
      <c r="D656" s="36"/>
      <c r="E656" s="36"/>
      <c r="F656" s="36"/>
      <c r="G656" s="36"/>
      <c r="H656" s="36"/>
      <c r="I656" s="36"/>
    </row>
    <row r="657" spans="3:9" ht="14.25" customHeight="1">
      <c r="C657" s="36"/>
      <c r="D657" s="36"/>
      <c r="E657" s="36"/>
      <c r="F657" s="36"/>
      <c r="G657" s="36"/>
      <c r="H657" s="36"/>
      <c r="I657" s="36"/>
    </row>
    <row r="658" spans="3:9" ht="14.25" customHeight="1">
      <c r="C658" s="36"/>
      <c r="D658" s="36"/>
      <c r="E658" s="36"/>
      <c r="F658" s="36"/>
      <c r="G658" s="36"/>
      <c r="H658" s="36"/>
      <c r="I658" s="36"/>
    </row>
    <row r="659" spans="3:9" ht="14.25" customHeight="1">
      <c r="C659" s="36"/>
      <c r="D659" s="36"/>
      <c r="E659" s="36"/>
      <c r="F659" s="36"/>
      <c r="G659" s="36"/>
      <c r="H659" s="36"/>
      <c r="I659" s="36"/>
    </row>
    <row r="660" spans="3:9" ht="14.25" customHeight="1">
      <c r="C660" s="36"/>
      <c r="D660" s="36"/>
      <c r="E660" s="36"/>
      <c r="F660" s="36"/>
      <c r="G660" s="36"/>
      <c r="H660" s="36"/>
      <c r="I660" s="36"/>
    </row>
    <row r="661" spans="3:9" ht="14.25" customHeight="1">
      <c r="C661" s="36"/>
      <c r="D661" s="36"/>
      <c r="E661" s="36"/>
      <c r="F661" s="36"/>
      <c r="G661" s="36"/>
      <c r="H661" s="36"/>
      <c r="I661" s="36"/>
    </row>
    <row r="662" spans="3:9" ht="14.25" customHeight="1">
      <c r="C662" s="36"/>
      <c r="D662" s="36"/>
      <c r="E662" s="36"/>
      <c r="F662" s="36"/>
      <c r="G662" s="36"/>
      <c r="H662" s="36"/>
      <c r="I662" s="36"/>
    </row>
    <row r="663" spans="3:9" ht="14.25" customHeight="1">
      <c r="C663" s="36"/>
      <c r="D663" s="36"/>
      <c r="E663" s="36"/>
      <c r="F663" s="36"/>
      <c r="G663" s="36"/>
      <c r="H663" s="36"/>
      <c r="I663" s="36"/>
    </row>
    <row r="664" spans="3:9" ht="14.25" customHeight="1">
      <c r="C664" s="36"/>
      <c r="D664" s="36"/>
      <c r="E664" s="36"/>
      <c r="F664" s="36"/>
      <c r="G664" s="36"/>
      <c r="H664" s="36"/>
      <c r="I664" s="36"/>
    </row>
    <row r="665" spans="3:9" ht="14.25" customHeight="1">
      <c r="C665" s="36"/>
      <c r="D665" s="36"/>
      <c r="E665" s="36"/>
      <c r="F665" s="36"/>
      <c r="G665" s="36"/>
      <c r="H665" s="36"/>
      <c r="I665" s="36"/>
    </row>
    <row r="666" spans="3:9" ht="14.25" customHeight="1">
      <c r="C666" s="36"/>
      <c r="D666" s="36"/>
      <c r="E666" s="36"/>
      <c r="F666" s="36"/>
      <c r="G666" s="36"/>
      <c r="H666" s="36"/>
      <c r="I666" s="36"/>
    </row>
    <row r="667" spans="3:9" ht="14.25" customHeight="1">
      <c r="C667" s="36"/>
      <c r="D667" s="36"/>
      <c r="E667" s="36"/>
      <c r="F667" s="36"/>
      <c r="G667" s="36"/>
      <c r="H667" s="36"/>
      <c r="I667" s="36"/>
    </row>
    <row r="668" spans="3:9" ht="14.25" customHeight="1">
      <c r="C668" s="36"/>
      <c r="D668" s="36"/>
      <c r="E668" s="36"/>
      <c r="F668" s="36"/>
      <c r="G668" s="36"/>
      <c r="H668" s="36"/>
      <c r="I668" s="36"/>
    </row>
    <row r="669" spans="3:9" ht="14.25" customHeight="1">
      <c r="C669" s="36"/>
      <c r="D669" s="36"/>
      <c r="E669" s="36"/>
      <c r="F669" s="36"/>
      <c r="G669" s="36"/>
      <c r="H669" s="36"/>
      <c r="I669" s="36"/>
    </row>
    <row r="670" spans="3:9" ht="14.25" customHeight="1">
      <c r="C670" s="36"/>
      <c r="D670" s="36"/>
      <c r="E670" s="36"/>
      <c r="F670" s="36"/>
      <c r="G670" s="36"/>
      <c r="H670" s="36"/>
      <c r="I670" s="36"/>
    </row>
    <row r="671" spans="3:9" ht="14.25" customHeight="1">
      <c r="C671" s="36"/>
      <c r="D671" s="36"/>
      <c r="E671" s="36"/>
      <c r="F671" s="36"/>
      <c r="G671" s="36"/>
      <c r="H671" s="36"/>
      <c r="I671" s="36"/>
    </row>
    <row r="672" spans="3:9" ht="14.25" customHeight="1">
      <c r="C672" s="36"/>
      <c r="D672" s="36"/>
      <c r="E672" s="36"/>
      <c r="F672" s="36"/>
      <c r="G672" s="36"/>
      <c r="H672" s="36"/>
      <c r="I672" s="36"/>
    </row>
    <row r="673" spans="3:9" ht="14.25" customHeight="1">
      <c r="C673" s="36"/>
      <c r="D673" s="36"/>
      <c r="E673" s="36"/>
      <c r="F673" s="36"/>
      <c r="G673" s="36"/>
      <c r="H673" s="36"/>
      <c r="I673" s="36"/>
    </row>
    <row r="674" spans="3:9" ht="14.25" customHeight="1">
      <c r="C674" s="36"/>
      <c r="D674" s="36"/>
      <c r="E674" s="36"/>
      <c r="F674" s="36"/>
      <c r="G674" s="36"/>
      <c r="H674" s="36"/>
      <c r="I674" s="36"/>
    </row>
    <row r="675" spans="3:9" ht="14.25" customHeight="1">
      <c r="C675" s="36"/>
      <c r="D675" s="36"/>
      <c r="E675" s="36"/>
      <c r="F675" s="36"/>
      <c r="G675" s="36"/>
      <c r="H675" s="36"/>
      <c r="I675" s="36"/>
    </row>
    <row r="676" spans="3:9" ht="14.25" customHeight="1">
      <c r="C676" s="36"/>
      <c r="D676" s="36"/>
      <c r="E676" s="36"/>
      <c r="F676" s="36"/>
      <c r="G676" s="36"/>
      <c r="H676" s="36"/>
      <c r="I676" s="36"/>
    </row>
    <row r="677" spans="3:9" ht="14.25" customHeight="1">
      <c r="C677" s="36"/>
      <c r="D677" s="36"/>
      <c r="E677" s="36"/>
      <c r="F677" s="36"/>
      <c r="G677" s="36"/>
      <c r="H677" s="36"/>
      <c r="I677" s="36"/>
    </row>
    <row r="678" spans="3:9" ht="14.25" customHeight="1">
      <c r="C678" s="36"/>
      <c r="D678" s="36"/>
      <c r="E678" s="36"/>
      <c r="F678" s="36"/>
      <c r="G678" s="36"/>
      <c r="H678" s="36"/>
      <c r="I678" s="36"/>
    </row>
    <row r="679" spans="3:9" ht="14.25" customHeight="1">
      <c r="C679" s="36"/>
      <c r="D679" s="36"/>
      <c r="E679" s="36"/>
      <c r="F679" s="36"/>
      <c r="G679" s="36"/>
      <c r="H679" s="36"/>
      <c r="I679" s="36"/>
    </row>
    <row r="680" spans="3:9" ht="14.25" customHeight="1">
      <c r="C680" s="36"/>
      <c r="D680" s="36"/>
      <c r="E680" s="36"/>
      <c r="F680" s="36"/>
      <c r="G680" s="36"/>
      <c r="H680" s="36"/>
      <c r="I680" s="36"/>
    </row>
    <row r="681" spans="3:9" ht="14.25" customHeight="1">
      <c r="C681" s="36"/>
      <c r="D681" s="36"/>
      <c r="E681" s="36"/>
      <c r="F681" s="36"/>
      <c r="G681" s="36"/>
      <c r="H681" s="36"/>
      <c r="I681" s="36"/>
    </row>
    <row r="682" spans="3:9" ht="14.25" customHeight="1">
      <c r="C682" s="36"/>
      <c r="D682" s="36"/>
      <c r="E682" s="36"/>
      <c r="F682" s="36"/>
      <c r="G682" s="36"/>
      <c r="H682" s="36"/>
      <c r="I682" s="36"/>
    </row>
    <row r="683" spans="3:9" ht="14.25" customHeight="1">
      <c r="C683" s="36"/>
      <c r="D683" s="36"/>
      <c r="E683" s="36"/>
      <c r="F683" s="36"/>
      <c r="G683" s="36"/>
      <c r="H683" s="36"/>
      <c r="I683" s="36"/>
    </row>
    <row r="684" spans="3:9" ht="14.25" customHeight="1">
      <c r="C684" s="36"/>
      <c r="D684" s="36"/>
      <c r="E684" s="36"/>
      <c r="F684" s="36"/>
      <c r="G684" s="36"/>
      <c r="H684" s="36"/>
      <c r="I684" s="36"/>
    </row>
    <row r="685" spans="3:9" ht="14.25" customHeight="1">
      <c r="C685" s="36"/>
      <c r="D685" s="36"/>
      <c r="E685" s="36"/>
      <c r="F685" s="36"/>
      <c r="G685" s="36"/>
      <c r="H685" s="36"/>
      <c r="I685" s="36"/>
    </row>
    <row r="686" spans="3:9" ht="14.25" customHeight="1">
      <c r="C686" s="36"/>
      <c r="D686" s="36"/>
      <c r="E686" s="36"/>
      <c r="F686" s="36"/>
      <c r="G686" s="36"/>
      <c r="H686" s="36"/>
      <c r="I686" s="36"/>
    </row>
    <row r="687" spans="3:9" ht="14.25" customHeight="1">
      <c r="C687" s="36"/>
      <c r="D687" s="36"/>
      <c r="E687" s="36"/>
      <c r="F687" s="36"/>
      <c r="G687" s="36"/>
      <c r="H687" s="36"/>
      <c r="I687" s="36"/>
    </row>
    <row r="688" spans="3:9" ht="14.25" customHeight="1">
      <c r="C688" s="36"/>
      <c r="D688" s="36"/>
      <c r="E688" s="36"/>
      <c r="F688" s="36"/>
      <c r="G688" s="36"/>
      <c r="H688" s="36"/>
      <c r="I688" s="36"/>
    </row>
    <row r="689" spans="3:9" ht="14.25" customHeight="1">
      <c r="C689" s="36"/>
      <c r="D689" s="36"/>
      <c r="E689" s="36"/>
      <c r="F689" s="36"/>
      <c r="G689" s="36"/>
      <c r="H689" s="36"/>
      <c r="I689" s="36"/>
    </row>
    <row r="690" spans="3:9" ht="14.25" customHeight="1">
      <c r="C690" s="36"/>
      <c r="D690" s="36"/>
      <c r="E690" s="36"/>
      <c r="F690" s="36"/>
      <c r="G690" s="36"/>
      <c r="H690" s="36"/>
      <c r="I690" s="36"/>
    </row>
    <row r="691" spans="3:9" ht="14.25" customHeight="1">
      <c r="C691" s="36"/>
      <c r="D691" s="36"/>
      <c r="E691" s="36"/>
      <c r="F691" s="36"/>
      <c r="G691" s="36"/>
      <c r="H691" s="36"/>
      <c r="I691" s="36"/>
    </row>
    <row r="692" spans="3:9" ht="14.25" customHeight="1">
      <c r="C692" s="36"/>
      <c r="D692" s="36"/>
      <c r="E692" s="36"/>
      <c r="F692" s="36"/>
      <c r="G692" s="36"/>
      <c r="H692" s="36"/>
      <c r="I692" s="36"/>
    </row>
    <row r="693" spans="3:9" ht="14.25" customHeight="1">
      <c r="C693" s="36"/>
      <c r="D693" s="36"/>
      <c r="E693" s="36"/>
      <c r="F693" s="36"/>
      <c r="G693" s="36"/>
      <c r="H693" s="36"/>
      <c r="I693" s="36"/>
    </row>
    <row r="694" spans="3:9" ht="14.25" customHeight="1">
      <c r="C694" s="36"/>
      <c r="D694" s="36"/>
      <c r="E694" s="36"/>
      <c r="F694" s="36"/>
      <c r="G694" s="36"/>
      <c r="H694" s="36"/>
      <c r="I694" s="36"/>
    </row>
    <row r="695" spans="3:9" ht="14.25" customHeight="1">
      <c r="C695" s="36"/>
      <c r="D695" s="36"/>
      <c r="E695" s="36"/>
      <c r="F695" s="36"/>
      <c r="G695" s="36"/>
      <c r="H695" s="36"/>
      <c r="I695" s="36"/>
    </row>
    <row r="696" spans="3:9" ht="14.25" customHeight="1">
      <c r="C696" s="36"/>
      <c r="D696" s="36"/>
      <c r="E696" s="36"/>
      <c r="F696" s="36"/>
      <c r="G696" s="36"/>
      <c r="H696" s="36"/>
      <c r="I696" s="36"/>
    </row>
    <row r="697" spans="3:9" ht="14.25" customHeight="1">
      <c r="C697" s="36"/>
      <c r="D697" s="36"/>
      <c r="E697" s="36"/>
      <c r="F697" s="36"/>
      <c r="G697" s="36"/>
      <c r="H697" s="36"/>
      <c r="I697" s="36"/>
    </row>
    <row r="698" spans="3:9" ht="14.25" customHeight="1">
      <c r="C698" s="36"/>
      <c r="D698" s="36"/>
      <c r="E698" s="36"/>
      <c r="F698" s="36"/>
      <c r="G698" s="36"/>
      <c r="H698" s="36"/>
      <c r="I698" s="36"/>
    </row>
    <row r="699" spans="3:9" ht="14.25" customHeight="1">
      <c r="C699" s="36"/>
      <c r="D699" s="36"/>
      <c r="E699" s="36"/>
      <c r="F699" s="36"/>
      <c r="G699" s="36"/>
      <c r="H699" s="36"/>
      <c r="I699" s="36"/>
    </row>
    <row r="700" spans="3:9" ht="14.25" customHeight="1">
      <c r="C700" s="36"/>
      <c r="D700" s="36"/>
      <c r="E700" s="36"/>
      <c r="F700" s="36"/>
      <c r="G700" s="36"/>
      <c r="H700" s="36"/>
      <c r="I700" s="36"/>
    </row>
    <row r="701" spans="3:9" ht="14.25" customHeight="1">
      <c r="C701" s="36"/>
      <c r="D701" s="36"/>
      <c r="E701" s="36"/>
      <c r="F701" s="36"/>
      <c r="G701" s="36"/>
      <c r="H701" s="36"/>
      <c r="I701" s="36"/>
    </row>
    <row r="702" spans="3:9" ht="14.25" customHeight="1">
      <c r="C702" s="36"/>
      <c r="D702" s="36"/>
      <c r="E702" s="36"/>
      <c r="F702" s="36"/>
      <c r="G702" s="36"/>
      <c r="H702" s="36"/>
      <c r="I702" s="36"/>
    </row>
    <row r="703" spans="3:9" ht="14.25" customHeight="1">
      <c r="C703" s="36"/>
      <c r="D703" s="36"/>
      <c r="E703" s="36"/>
      <c r="F703" s="36"/>
      <c r="G703" s="36"/>
      <c r="H703" s="36"/>
      <c r="I703" s="36"/>
    </row>
    <row r="704" spans="3:9" ht="14.25" customHeight="1">
      <c r="C704" s="36"/>
      <c r="D704" s="36"/>
      <c r="E704" s="36"/>
      <c r="F704" s="36"/>
      <c r="G704" s="36"/>
      <c r="H704" s="36"/>
      <c r="I704" s="36"/>
    </row>
    <row r="705" spans="3:9" ht="14.25" customHeight="1">
      <c r="C705" s="36"/>
      <c r="D705" s="36"/>
      <c r="E705" s="36"/>
      <c r="F705" s="36"/>
      <c r="G705" s="36"/>
      <c r="H705" s="36"/>
      <c r="I705" s="36"/>
    </row>
    <row r="706" spans="3:9" ht="14.25" customHeight="1">
      <c r="C706" s="36"/>
      <c r="D706" s="36"/>
      <c r="E706" s="36"/>
      <c r="F706" s="36"/>
      <c r="G706" s="36"/>
      <c r="H706" s="36"/>
      <c r="I706" s="36"/>
    </row>
    <row r="707" spans="3:9" ht="14.25" customHeight="1">
      <c r="C707" s="36"/>
      <c r="D707" s="36"/>
      <c r="E707" s="36"/>
      <c r="F707" s="36"/>
      <c r="G707" s="36"/>
      <c r="H707" s="36"/>
      <c r="I707" s="36"/>
    </row>
    <row r="708" spans="3:9" ht="14.25" customHeight="1">
      <c r="C708" s="36"/>
      <c r="D708" s="36"/>
      <c r="E708" s="36"/>
      <c r="F708" s="36"/>
      <c r="G708" s="36"/>
      <c r="H708" s="36"/>
      <c r="I708" s="36"/>
    </row>
    <row r="709" spans="3:9" ht="14.25" customHeight="1">
      <c r="C709" s="36"/>
      <c r="D709" s="36"/>
      <c r="E709" s="36"/>
      <c r="F709" s="36"/>
      <c r="G709" s="36"/>
      <c r="H709" s="36"/>
      <c r="I709" s="36"/>
    </row>
    <row r="710" spans="3:9" ht="14.25" customHeight="1">
      <c r="C710" s="36"/>
      <c r="D710" s="36"/>
      <c r="E710" s="36"/>
      <c r="F710" s="36"/>
      <c r="G710" s="36"/>
      <c r="H710" s="36"/>
      <c r="I710" s="36"/>
    </row>
    <row r="711" spans="3:9" ht="14.25" customHeight="1">
      <c r="C711" s="36"/>
      <c r="D711" s="36"/>
      <c r="E711" s="36"/>
      <c r="F711" s="36"/>
      <c r="G711" s="36"/>
      <c r="H711" s="36"/>
      <c r="I711" s="36"/>
    </row>
    <row r="712" spans="3:9" ht="14.25" customHeight="1">
      <c r="C712" s="36"/>
      <c r="D712" s="36"/>
      <c r="E712" s="36"/>
      <c r="F712" s="36"/>
      <c r="G712" s="36"/>
      <c r="H712" s="36"/>
      <c r="I712" s="36"/>
    </row>
    <row r="713" spans="3:9" ht="14.25" customHeight="1">
      <c r="C713" s="36"/>
      <c r="D713" s="36"/>
      <c r="E713" s="36"/>
      <c r="F713" s="36"/>
      <c r="G713" s="36"/>
      <c r="H713" s="36"/>
      <c r="I713" s="36"/>
    </row>
    <row r="714" spans="3:9" ht="14.25" customHeight="1">
      <c r="C714" s="36"/>
      <c r="D714" s="36"/>
      <c r="E714" s="36"/>
      <c r="F714" s="36"/>
      <c r="G714" s="36"/>
      <c r="H714" s="36"/>
      <c r="I714" s="36"/>
    </row>
    <row r="715" spans="3:9" ht="14.25" customHeight="1">
      <c r="C715" s="36"/>
      <c r="D715" s="36"/>
      <c r="E715" s="36"/>
      <c r="F715" s="36"/>
      <c r="G715" s="36"/>
      <c r="H715" s="36"/>
      <c r="I715" s="36"/>
    </row>
    <row r="716" spans="3:9" ht="14.25" customHeight="1">
      <c r="C716" s="36"/>
      <c r="D716" s="36"/>
      <c r="E716" s="36"/>
      <c r="F716" s="36"/>
      <c r="G716" s="36"/>
      <c r="H716" s="36"/>
      <c r="I716" s="36"/>
    </row>
    <row r="717" spans="3:9" ht="14.25" customHeight="1">
      <c r="C717" s="36"/>
      <c r="D717" s="36"/>
      <c r="E717" s="36"/>
      <c r="F717" s="36"/>
      <c r="G717" s="36"/>
      <c r="H717" s="36"/>
      <c r="I717" s="36"/>
    </row>
    <row r="718" spans="3:9" ht="14.25" customHeight="1">
      <c r="C718" s="36"/>
      <c r="D718" s="36"/>
      <c r="E718" s="36"/>
      <c r="F718" s="36"/>
      <c r="G718" s="36"/>
      <c r="H718" s="36"/>
      <c r="I718" s="36"/>
    </row>
    <row r="719" spans="3:9" ht="14.25" customHeight="1">
      <c r="C719" s="36"/>
      <c r="D719" s="36"/>
      <c r="E719" s="36"/>
      <c r="F719" s="36"/>
      <c r="G719" s="36"/>
      <c r="H719" s="36"/>
      <c r="I719" s="36"/>
    </row>
    <row r="720" spans="3:9" ht="14.25" customHeight="1">
      <c r="C720" s="36"/>
      <c r="D720" s="36"/>
      <c r="E720" s="36"/>
      <c r="F720" s="36"/>
      <c r="G720" s="36"/>
      <c r="H720" s="36"/>
      <c r="I720" s="36"/>
    </row>
    <row r="721" spans="3:9" ht="14.25" customHeight="1">
      <c r="C721" s="36"/>
      <c r="D721" s="36"/>
      <c r="E721" s="36"/>
      <c r="F721" s="36"/>
      <c r="G721" s="36"/>
      <c r="H721" s="36"/>
      <c r="I721" s="36"/>
    </row>
    <row r="722" spans="3:9" ht="14.25" customHeight="1">
      <c r="C722" s="36"/>
      <c r="D722" s="36"/>
      <c r="E722" s="36"/>
      <c r="F722" s="36"/>
      <c r="G722" s="36"/>
      <c r="H722" s="36"/>
      <c r="I722" s="36"/>
    </row>
    <row r="723" spans="3:9" ht="14.25" customHeight="1">
      <c r="C723" s="36"/>
      <c r="D723" s="36"/>
      <c r="E723" s="36"/>
      <c r="F723" s="36"/>
      <c r="G723" s="36"/>
      <c r="H723" s="36"/>
      <c r="I723" s="36"/>
    </row>
    <row r="724" spans="3:9" ht="14.25" customHeight="1">
      <c r="C724" s="36"/>
      <c r="D724" s="36"/>
      <c r="E724" s="36"/>
      <c r="F724" s="36"/>
      <c r="G724" s="36"/>
      <c r="H724" s="36"/>
      <c r="I724" s="36"/>
    </row>
    <row r="725" spans="3:9" ht="14.25" customHeight="1">
      <c r="C725" s="36"/>
      <c r="D725" s="36"/>
      <c r="E725" s="36"/>
      <c r="F725" s="36"/>
      <c r="G725" s="36"/>
      <c r="H725" s="36"/>
      <c r="I725" s="36"/>
    </row>
    <row r="726" spans="3:9" ht="14.25" customHeight="1">
      <c r="C726" s="36"/>
      <c r="D726" s="36"/>
      <c r="E726" s="36"/>
      <c r="F726" s="36"/>
      <c r="G726" s="36"/>
      <c r="H726" s="36"/>
      <c r="I726" s="36"/>
    </row>
    <row r="727" spans="3:9" ht="14.25" customHeight="1">
      <c r="C727" s="36"/>
      <c r="D727" s="36"/>
      <c r="E727" s="36"/>
      <c r="F727" s="36"/>
      <c r="G727" s="36"/>
      <c r="H727" s="36"/>
      <c r="I727" s="36"/>
    </row>
    <row r="728" spans="3:9" ht="14.25" customHeight="1">
      <c r="C728" s="36"/>
      <c r="D728" s="36"/>
      <c r="E728" s="36"/>
      <c r="F728" s="36"/>
      <c r="G728" s="36"/>
      <c r="H728" s="36"/>
      <c r="I728" s="36"/>
    </row>
    <row r="729" spans="3:9" ht="14.25" customHeight="1">
      <c r="C729" s="36"/>
      <c r="D729" s="36"/>
      <c r="E729" s="36"/>
      <c r="F729" s="36"/>
      <c r="G729" s="36"/>
      <c r="H729" s="36"/>
      <c r="I729" s="36"/>
    </row>
    <row r="730" spans="3:9" ht="14.25" customHeight="1">
      <c r="C730" s="36"/>
      <c r="D730" s="36"/>
      <c r="E730" s="36"/>
      <c r="F730" s="36"/>
      <c r="G730" s="36"/>
      <c r="H730" s="36"/>
      <c r="I730" s="36"/>
    </row>
    <row r="731" spans="3:9" ht="14.25" customHeight="1">
      <c r="C731" s="36"/>
      <c r="D731" s="36"/>
      <c r="E731" s="36"/>
      <c r="F731" s="36"/>
      <c r="G731" s="36"/>
      <c r="H731" s="36"/>
      <c r="I731" s="36"/>
    </row>
    <row r="732" spans="3:9" ht="14.25" customHeight="1">
      <c r="C732" s="36"/>
      <c r="D732" s="36"/>
      <c r="E732" s="36"/>
      <c r="F732" s="36"/>
      <c r="G732" s="36"/>
      <c r="H732" s="36"/>
      <c r="I732" s="36"/>
    </row>
    <row r="733" spans="3:9" ht="14.25" customHeight="1">
      <c r="C733" s="36"/>
      <c r="D733" s="36"/>
      <c r="E733" s="36"/>
      <c r="F733" s="36"/>
      <c r="G733" s="36"/>
      <c r="H733" s="36"/>
      <c r="I733" s="36"/>
    </row>
    <row r="734" spans="3:9" ht="14.25" customHeight="1">
      <c r="C734" s="36"/>
      <c r="D734" s="36"/>
      <c r="E734" s="36"/>
      <c r="F734" s="36"/>
      <c r="G734" s="36"/>
      <c r="H734" s="36"/>
      <c r="I734" s="36"/>
    </row>
    <row r="735" spans="3:9" ht="14.25" customHeight="1">
      <c r="C735" s="36"/>
      <c r="D735" s="36"/>
      <c r="E735" s="36"/>
      <c r="F735" s="36"/>
      <c r="G735" s="36"/>
      <c r="H735" s="36"/>
      <c r="I735" s="36"/>
    </row>
    <row r="736" spans="3:9" ht="14.25" customHeight="1">
      <c r="C736" s="36"/>
      <c r="D736" s="36"/>
      <c r="E736" s="36"/>
      <c r="F736" s="36"/>
      <c r="G736" s="36"/>
      <c r="H736" s="36"/>
      <c r="I736" s="36"/>
    </row>
    <row r="737" spans="3:9" ht="14.25" customHeight="1">
      <c r="C737" s="36"/>
      <c r="D737" s="36"/>
      <c r="E737" s="36"/>
      <c r="F737" s="36"/>
      <c r="G737" s="36"/>
      <c r="H737" s="36"/>
      <c r="I737" s="36"/>
    </row>
    <row r="738" spans="3:9" ht="14.25" customHeight="1">
      <c r="C738" s="36"/>
      <c r="D738" s="36"/>
      <c r="E738" s="36"/>
      <c r="F738" s="36"/>
      <c r="G738" s="36"/>
      <c r="H738" s="36"/>
      <c r="I738" s="36"/>
    </row>
    <row r="739" spans="3:9" ht="14.25" customHeight="1">
      <c r="C739" s="36"/>
      <c r="D739" s="36"/>
      <c r="E739" s="36"/>
      <c r="F739" s="36"/>
      <c r="G739" s="36"/>
      <c r="H739" s="36"/>
      <c r="I739" s="36"/>
    </row>
    <row r="740" spans="3:9" ht="14.25" customHeight="1">
      <c r="C740" s="36"/>
      <c r="D740" s="36"/>
      <c r="E740" s="36"/>
      <c r="F740" s="36"/>
      <c r="G740" s="36"/>
      <c r="H740" s="36"/>
      <c r="I740" s="36"/>
    </row>
    <row r="741" spans="3:9" ht="14.25" customHeight="1">
      <c r="C741" s="36"/>
      <c r="D741" s="36"/>
      <c r="E741" s="36"/>
      <c r="F741" s="36"/>
      <c r="G741" s="36"/>
      <c r="H741" s="36"/>
      <c r="I741" s="36"/>
    </row>
    <row r="742" spans="3:9" ht="14.25" customHeight="1">
      <c r="C742" s="36"/>
      <c r="D742" s="36"/>
      <c r="E742" s="36"/>
      <c r="F742" s="36"/>
      <c r="G742" s="36"/>
      <c r="H742" s="36"/>
      <c r="I742" s="36"/>
    </row>
    <row r="743" spans="3:9" ht="14.25" customHeight="1">
      <c r="C743" s="36"/>
      <c r="D743" s="36"/>
      <c r="E743" s="36"/>
      <c r="F743" s="36"/>
      <c r="G743" s="36"/>
      <c r="H743" s="36"/>
      <c r="I743" s="36"/>
    </row>
    <row r="744" spans="3:9" ht="14.25" customHeight="1">
      <c r="C744" s="36"/>
      <c r="D744" s="36"/>
      <c r="E744" s="36"/>
      <c r="F744" s="36"/>
      <c r="G744" s="36"/>
      <c r="H744" s="36"/>
      <c r="I744" s="36"/>
    </row>
    <row r="745" spans="3:9" ht="14.25" customHeight="1">
      <c r="C745" s="36"/>
      <c r="D745" s="36"/>
      <c r="E745" s="36"/>
      <c r="F745" s="36"/>
      <c r="G745" s="36"/>
      <c r="H745" s="36"/>
      <c r="I745" s="36"/>
    </row>
    <row r="746" spans="3:9" ht="14.25" customHeight="1">
      <c r="C746" s="36"/>
      <c r="D746" s="36"/>
      <c r="E746" s="36"/>
      <c r="F746" s="36"/>
      <c r="G746" s="36"/>
      <c r="H746" s="36"/>
      <c r="I746" s="36"/>
    </row>
    <row r="747" spans="3:9" ht="14.25" customHeight="1">
      <c r="C747" s="36"/>
      <c r="D747" s="36"/>
      <c r="E747" s="36"/>
      <c r="F747" s="36"/>
      <c r="G747" s="36"/>
      <c r="H747" s="36"/>
      <c r="I747" s="36"/>
    </row>
    <row r="748" spans="3:9" ht="14.25" customHeight="1">
      <c r="C748" s="36"/>
      <c r="D748" s="36"/>
      <c r="E748" s="36"/>
      <c r="F748" s="36"/>
      <c r="G748" s="36"/>
      <c r="H748" s="36"/>
      <c r="I748" s="36"/>
    </row>
    <row r="749" spans="3:9" ht="14.25" customHeight="1">
      <c r="C749" s="36"/>
      <c r="D749" s="36"/>
      <c r="E749" s="36"/>
      <c r="F749" s="36"/>
      <c r="G749" s="36"/>
      <c r="H749" s="36"/>
      <c r="I749" s="36"/>
    </row>
    <row r="750" spans="3:9" ht="14.25" customHeight="1">
      <c r="C750" s="36"/>
      <c r="D750" s="36"/>
      <c r="E750" s="36"/>
      <c r="F750" s="36"/>
      <c r="G750" s="36"/>
      <c r="H750" s="36"/>
      <c r="I750" s="36"/>
    </row>
    <row r="751" spans="3:9" ht="14.25" customHeight="1">
      <c r="C751" s="36"/>
      <c r="D751" s="36"/>
      <c r="E751" s="36"/>
      <c r="F751" s="36"/>
      <c r="G751" s="36"/>
      <c r="H751" s="36"/>
      <c r="I751" s="36"/>
    </row>
    <row r="752" spans="3:9" ht="14.25" customHeight="1">
      <c r="C752" s="36"/>
      <c r="D752" s="36"/>
      <c r="E752" s="36"/>
      <c r="F752" s="36"/>
      <c r="G752" s="36"/>
      <c r="H752" s="36"/>
      <c r="I752" s="36"/>
    </row>
    <row r="753" spans="3:9" ht="14.25" customHeight="1">
      <c r="C753" s="36"/>
      <c r="D753" s="36"/>
      <c r="E753" s="36"/>
      <c r="F753" s="36"/>
      <c r="G753" s="36"/>
      <c r="H753" s="36"/>
      <c r="I753" s="36"/>
    </row>
    <row r="754" spans="3:9" ht="14.25" customHeight="1">
      <c r="C754" s="36"/>
      <c r="D754" s="36"/>
      <c r="E754" s="36"/>
      <c r="F754" s="36"/>
      <c r="G754" s="36"/>
      <c r="H754" s="36"/>
      <c r="I754" s="36"/>
    </row>
    <row r="755" spans="3:9" ht="14.25" customHeight="1">
      <c r="C755" s="36"/>
      <c r="D755" s="36"/>
      <c r="E755" s="36"/>
      <c r="F755" s="36"/>
      <c r="G755" s="36"/>
      <c r="H755" s="36"/>
      <c r="I755" s="36"/>
    </row>
    <row r="756" spans="3:9" ht="14.25" customHeight="1">
      <c r="C756" s="36"/>
      <c r="D756" s="36"/>
      <c r="E756" s="36"/>
      <c r="F756" s="36"/>
      <c r="G756" s="36"/>
      <c r="H756" s="36"/>
      <c r="I756" s="36"/>
    </row>
    <row r="757" spans="3:9" ht="14.25" customHeight="1">
      <c r="C757" s="36"/>
      <c r="D757" s="36"/>
      <c r="E757" s="36"/>
      <c r="F757" s="36"/>
      <c r="G757" s="36"/>
      <c r="H757" s="36"/>
      <c r="I757" s="36"/>
    </row>
    <row r="758" spans="3:9" ht="14.25" customHeight="1">
      <c r="C758" s="36"/>
      <c r="D758" s="36"/>
      <c r="E758" s="36"/>
      <c r="F758" s="36"/>
      <c r="G758" s="36"/>
      <c r="H758" s="36"/>
      <c r="I758" s="36"/>
    </row>
    <row r="759" spans="3:9" ht="14.25" customHeight="1">
      <c r="C759" s="36"/>
      <c r="D759" s="36"/>
      <c r="E759" s="36"/>
      <c r="F759" s="36"/>
      <c r="G759" s="36"/>
      <c r="H759" s="36"/>
      <c r="I759" s="36"/>
    </row>
    <row r="760" spans="3:9" ht="14.25" customHeight="1">
      <c r="C760" s="36"/>
      <c r="D760" s="36"/>
      <c r="E760" s="36"/>
      <c r="F760" s="36"/>
      <c r="G760" s="36"/>
      <c r="H760" s="36"/>
      <c r="I760" s="36"/>
    </row>
    <row r="761" spans="3:9" ht="14.25" customHeight="1">
      <c r="C761" s="36"/>
      <c r="D761" s="36"/>
      <c r="E761" s="36"/>
      <c r="F761" s="36"/>
      <c r="G761" s="36"/>
      <c r="H761" s="36"/>
      <c r="I761" s="36"/>
    </row>
    <row r="762" spans="3:9" ht="14.25" customHeight="1">
      <c r="C762" s="36"/>
      <c r="D762" s="36"/>
      <c r="E762" s="36"/>
      <c r="F762" s="36"/>
      <c r="G762" s="36"/>
      <c r="H762" s="36"/>
      <c r="I762" s="36"/>
    </row>
    <row r="763" spans="3:9" ht="14.25" customHeight="1">
      <c r="C763" s="36"/>
      <c r="D763" s="36"/>
      <c r="E763" s="36"/>
      <c r="F763" s="36"/>
      <c r="G763" s="36"/>
      <c r="H763" s="36"/>
      <c r="I763" s="36"/>
    </row>
    <row r="764" spans="3:9" ht="14.25" customHeight="1">
      <c r="C764" s="36"/>
      <c r="D764" s="36"/>
      <c r="E764" s="36"/>
      <c r="F764" s="36"/>
      <c r="G764" s="36"/>
      <c r="H764" s="36"/>
      <c r="I764" s="36"/>
    </row>
    <row r="765" spans="3:9" ht="14.25" customHeight="1">
      <c r="C765" s="36"/>
      <c r="D765" s="36"/>
      <c r="E765" s="36"/>
      <c r="F765" s="36"/>
      <c r="G765" s="36"/>
      <c r="H765" s="36"/>
      <c r="I765" s="36"/>
    </row>
    <row r="766" spans="3:9" ht="14.25" customHeight="1">
      <c r="C766" s="36"/>
      <c r="D766" s="36"/>
      <c r="E766" s="36"/>
      <c r="F766" s="36"/>
      <c r="G766" s="36"/>
      <c r="H766" s="36"/>
      <c r="I766" s="36"/>
    </row>
    <row r="767" spans="3:9" ht="14.25" customHeight="1">
      <c r="C767" s="36"/>
      <c r="D767" s="36"/>
      <c r="E767" s="36"/>
      <c r="F767" s="36"/>
      <c r="G767" s="36"/>
      <c r="H767" s="36"/>
      <c r="I767" s="36"/>
    </row>
    <row r="768" spans="3:9" ht="14.25" customHeight="1">
      <c r="C768" s="36"/>
      <c r="D768" s="36"/>
      <c r="E768" s="36"/>
      <c r="F768" s="36"/>
      <c r="G768" s="36"/>
      <c r="H768" s="36"/>
      <c r="I768" s="36"/>
    </row>
    <row r="769" spans="3:9" ht="14.25" customHeight="1">
      <c r="C769" s="36"/>
      <c r="D769" s="36"/>
      <c r="E769" s="36"/>
      <c r="F769" s="36"/>
      <c r="G769" s="36"/>
      <c r="H769" s="36"/>
      <c r="I769" s="36"/>
    </row>
    <row r="770" spans="3:9" ht="14.25" customHeight="1">
      <c r="C770" s="36"/>
      <c r="D770" s="36"/>
      <c r="E770" s="36"/>
      <c r="F770" s="36"/>
      <c r="G770" s="36"/>
      <c r="H770" s="36"/>
      <c r="I770" s="36"/>
    </row>
    <row r="771" spans="3:9" ht="14.25" customHeight="1">
      <c r="C771" s="36"/>
      <c r="D771" s="36"/>
      <c r="E771" s="36"/>
      <c r="F771" s="36"/>
      <c r="G771" s="36"/>
      <c r="H771" s="36"/>
      <c r="I771" s="36"/>
    </row>
    <row r="772" spans="3:9" ht="14.25" customHeight="1">
      <c r="C772" s="36"/>
      <c r="D772" s="36"/>
      <c r="E772" s="36"/>
      <c r="F772" s="36"/>
      <c r="G772" s="36"/>
      <c r="H772" s="36"/>
      <c r="I772" s="36"/>
    </row>
    <row r="773" spans="3:9" ht="14.25" customHeight="1">
      <c r="C773" s="36"/>
      <c r="D773" s="36"/>
      <c r="E773" s="36"/>
      <c r="F773" s="36"/>
      <c r="G773" s="36"/>
      <c r="H773" s="36"/>
      <c r="I773" s="36"/>
    </row>
    <row r="774" spans="3:9" ht="14.25" customHeight="1">
      <c r="C774" s="36"/>
      <c r="D774" s="36"/>
      <c r="E774" s="36"/>
      <c r="F774" s="36"/>
      <c r="G774" s="36"/>
      <c r="H774" s="36"/>
      <c r="I774" s="36"/>
    </row>
    <row r="775" spans="3:9" ht="14.25" customHeight="1">
      <c r="C775" s="36"/>
      <c r="D775" s="36"/>
      <c r="E775" s="36"/>
      <c r="F775" s="36"/>
      <c r="G775" s="36"/>
      <c r="H775" s="36"/>
      <c r="I775" s="36"/>
    </row>
    <row r="776" spans="3:9" ht="14.25" customHeight="1">
      <c r="C776" s="36"/>
      <c r="D776" s="36"/>
      <c r="E776" s="36"/>
      <c r="F776" s="36"/>
      <c r="G776" s="36"/>
      <c r="H776" s="36"/>
      <c r="I776" s="36"/>
    </row>
    <row r="777" spans="3:9" ht="14.25" customHeight="1">
      <c r="C777" s="36"/>
      <c r="D777" s="36"/>
      <c r="E777" s="36"/>
      <c r="F777" s="36"/>
      <c r="G777" s="36"/>
      <c r="H777" s="36"/>
      <c r="I777" s="36"/>
    </row>
    <row r="778" spans="3:9" ht="14.25" customHeight="1">
      <c r="C778" s="36"/>
      <c r="D778" s="36"/>
      <c r="E778" s="36"/>
      <c r="F778" s="36"/>
      <c r="G778" s="36"/>
      <c r="H778" s="36"/>
      <c r="I778" s="36"/>
    </row>
    <row r="779" spans="3:9" ht="14.25" customHeight="1">
      <c r="C779" s="36"/>
      <c r="D779" s="36"/>
      <c r="E779" s="36"/>
      <c r="F779" s="36"/>
      <c r="G779" s="36"/>
      <c r="H779" s="36"/>
      <c r="I779" s="36"/>
    </row>
    <row r="780" spans="3:9" ht="14.25" customHeight="1">
      <c r="C780" s="36"/>
      <c r="D780" s="36"/>
      <c r="E780" s="36"/>
      <c r="F780" s="36"/>
      <c r="G780" s="36"/>
      <c r="H780" s="36"/>
      <c r="I780" s="36"/>
    </row>
    <row r="781" spans="3:9" ht="14.25" customHeight="1">
      <c r="C781" s="36"/>
      <c r="D781" s="36"/>
      <c r="E781" s="36"/>
      <c r="F781" s="36"/>
      <c r="G781" s="36"/>
      <c r="H781" s="36"/>
      <c r="I781" s="36"/>
    </row>
    <row r="782" spans="3:9" ht="14.25" customHeight="1">
      <c r="C782" s="36"/>
      <c r="D782" s="36"/>
      <c r="E782" s="36"/>
      <c r="F782" s="36"/>
      <c r="G782" s="36"/>
      <c r="H782" s="36"/>
      <c r="I782" s="36"/>
    </row>
    <row r="783" spans="3:9" ht="14.25" customHeight="1">
      <c r="C783" s="36"/>
      <c r="D783" s="36"/>
      <c r="E783" s="36"/>
      <c r="F783" s="36"/>
      <c r="G783" s="36"/>
      <c r="H783" s="36"/>
      <c r="I783" s="36"/>
    </row>
    <row r="784" spans="3:9" ht="14.25" customHeight="1">
      <c r="C784" s="36"/>
      <c r="D784" s="36"/>
      <c r="E784" s="36"/>
      <c r="F784" s="36"/>
      <c r="G784" s="36"/>
      <c r="H784" s="36"/>
      <c r="I784" s="36"/>
    </row>
    <row r="785" spans="3:9" ht="14.25" customHeight="1">
      <c r="C785" s="36"/>
      <c r="D785" s="36"/>
      <c r="E785" s="36"/>
      <c r="F785" s="36"/>
      <c r="G785" s="36"/>
      <c r="H785" s="36"/>
      <c r="I785" s="36"/>
    </row>
    <row r="786" spans="3:9" ht="14.25" customHeight="1">
      <c r="C786" s="36"/>
      <c r="D786" s="36"/>
      <c r="E786" s="36"/>
      <c r="F786" s="36"/>
      <c r="G786" s="36"/>
      <c r="H786" s="36"/>
      <c r="I786" s="36"/>
    </row>
    <row r="787" spans="3:9" ht="14.25" customHeight="1">
      <c r="C787" s="36"/>
      <c r="D787" s="36"/>
      <c r="E787" s="36"/>
      <c r="F787" s="36"/>
      <c r="G787" s="36"/>
      <c r="H787" s="36"/>
      <c r="I787" s="36"/>
    </row>
    <row r="788" spans="3:9" ht="14.25" customHeight="1">
      <c r="C788" s="36"/>
      <c r="D788" s="36"/>
      <c r="E788" s="36"/>
      <c r="F788" s="36"/>
      <c r="G788" s="36"/>
      <c r="H788" s="36"/>
      <c r="I788" s="36"/>
    </row>
    <row r="789" spans="3:9" ht="14.25" customHeight="1">
      <c r="C789" s="36"/>
      <c r="D789" s="36"/>
      <c r="E789" s="36"/>
      <c r="F789" s="36"/>
      <c r="G789" s="36"/>
      <c r="H789" s="36"/>
      <c r="I789" s="36"/>
    </row>
    <row r="790" spans="3:9" ht="14.25" customHeight="1">
      <c r="C790" s="36"/>
      <c r="D790" s="36"/>
      <c r="E790" s="36"/>
      <c r="F790" s="36"/>
      <c r="G790" s="36"/>
      <c r="H790" s="36"/>
      <c r="I790" s="36"/>
    </row>
    <row r="791" spans="3:9" ht="14.25" customHeight="1">
      <c r="C791" s="36"/>
      <c r="D791" s="36"/>
      <c r="E791" s="36"/>
      <c r="F791" s="36"/>
      <c r="G791" s="36"/>
      <c r="H791" s="36"/>
      <c r="I791" s="36"/>
    </row>
    <row r="792" spans="3:9" ht="14.25" customHeight="1">
      <c r="C792" s="36"/>
      <c r="D792" s="36"/>
      <c r="E792" s="36"/>
      <c r="F792" s="36"/>
      <c r="G792" s="36"/>
      <c r="H792" s="36"/>
      <c r="I792" s="36"/>
    </row>
    <row r="793" spans="3:9" ht="14.25" customHeight="1">
      <c r="C793" s="36"/>
      <c r="D793" s="36"/>
      <c r="E793" s="36"/>
      <c r="F793" s="36"/>
      <c r="G793" s="36"/>
      <c r="H793" s="36"/>
      <c r="I793" s="36"/>
    </row>
    <row r="794" spans="3:9" ht="14.25" customHeight="1">
      <c r="C794" s="36"/>
      <c r="D794" s="36"/>
      <c r="E794" s="36"/>
      <c r="F794" s="36"/>
      <c r="G794" s="36"/>
      <c r="H794" s="36"/>
      <c r="I794" s="36"/>
    </row>
    <row r="795" spans="3:9" ht="14.25" customHeight="1">
      <c r="C795" s="36"/>
      <c r="D795" s="36"/>
      <c r="E795" s="36"/>
      <c r="F795" s="36"/>
      <c r="G795" s="36"/>
      <c r="H795" s="36"/>
      <c r="I795" s="36"/>
    </row>
    <row r="796" spans="3:9" ht="14.25" customHeight="1">
      <c r="C796" s="36"/>
      <c r="D796" s="36"/>
      <c r="E796" s="36"/>
      <c r="F796" s="36"/>
      <c r="G796" s="36"/>
      <c r="H796" s="36"/>
      <c r="I796" s="36"/>
    </row>
    <row r="797" spans="3:9" ht="14.25" customHeight="1">
      <c r="C797" s="36"/>
      <c r="D797" s="36"/>
      <c r="E797" s="36"/>
      <c r="F797" s="36"/>
      <c r="G797" s="36"/>
      <c r="H797" s="36"/>
      <c r="I797" s="36"/>
    </row>
    <row r="798" spans="3:9" ht="14.25" customHeight="1">
      <c r="C798" s="36"/>
      <c r="D798" s="36"/>
      <c r="E798" s="36"/>
      <c r="F798" s="36"/>
      <c r="G798" s="36"/>
      <c r="H798" s="36"/>
      <c r="I798" s="36"/>
    </row>
    <row r="799" spans="3:9" ht="14.25" customHeight="1">
      <c r="C799" s="36"/>
      <c r="D799" s="36"/>
      <c r="E799" s="36"/>
      <c r="F799" s="36"/>
      <c r="G799" s="36"/>
      <c r="H799" s="36"/>
      <c r="I799" s="36"/>
    </row>
    <row r="800" spans="3:9" ht="14.25" customHeight="1">
      <c r="C800" s="36"/>
      <c r="D800" s="36"/>
      <c r="E800" s="36"/>
      <c r="F800" s="36"/>
      <c r="G800" s="36"/>
      <c r="H800" s="36"/>
      <c r="I800" s="36"/>
    </row>
    <row r="801" spans="3:9" ht="14.25" customHeight="1">
      <c r="C801" s="36"/>
      <c r="D801" s="36"/>
      <c r="E801" s="36"/>
      <c r="F801" s="36"/>
      <c r="G801" s="36"/>
      <c r="H801" s="36"/>
      <c r="I801" s="36"/>
    </row>
    <row r="802" spans="3:9" ht="14.25" customHeight="1">
      <c r="C802" s="36"/>
      <c r="D802" s="36"/>
      <c r="E802" s="36"/>
      <c r="F802" s="36"/>
      <c r="G802" s="36"/>
      <c r="H802" s="36"/>
      <c r="I802" s="36"/>
    </row>
    <row r="803" spans="3:9" ht="14.25" customHeight="1">
      <c r="C803" s="36"/>
      <c r="D803" s="36"/>
      <c r="E803" s="36"/>
      <c r="F803" s="36"/>
      <c r="G803" s="36"/>
      <c r="H803" s="36"/>
      <c r="I803" s="36"/>
    </row>
    <row r="804" spans="3:9" ht="14.25" customHeight="1">
      <c r="C804" s="36"/>
      <c r="D804" s="36"/>
      <c r="E804" s="36"/>
      <c r="F804" s="36"/>
      <c r="G804" s="36"/>
      <c r="H804" s="36"/>
      <c r="I804" s="36"/>
    </row>
    <row r="805" spans="3:9" ht="14.25" customHeight="1">
      <c r="C805" s="36"/>
      <c r="D805" s="36"/>
      <c r="E805" s="36"/>
      <c r="F805" s="36"/>
      <c r="G805" s="36"/>
      <c r="H805" s="36"/>
      <c r="I805" s="36"/>
    </row>
    <row r="806" spans="3:9" ht="14.25" customHeight="1">
      <c r="C806" s="36"/>
      <c r="D806" s="36"/>
      <c r="E806" s="36"/>
      <c r="F806" s="36"/>
      <c r="G806" s="36"/>
      <c r="H806" s="36"/>
      <c r="I806" s="36"/>
    </row>
    <row r="807" spans="3:9" ht="14.25" customHeight="1">
      <c r="C807" s="36"/>
      <c r="D807" s="36"/>
      <c r="E807" s="36"/>
      <c r="F807" s="36"/>
      <c r="G807" s="36"/>
      <c r="H807" s="36"/>
      <c r="I807" s="36"/>
    </row>
    <row r="808" spans="3:9" ht="14.25" customHeight="1">
      <c r="C808" s="36"/>
      <c r="D808" s="36"/>
      <c r="E808" s="36"/>
      <c r="F808" s="36"/>
      <c r="G808" s="36"/>
      <c r="H808" s="36"/>
      <c r="I808" s="36"/>
    </row>
    <row r="809" spans="3:9" ht="14.25" customHeight="1">
      <c r="C809" s="36"/>
      <c r="D809" s="36"/>
      <c r="E809" s="36"/>
      <c r="F809" s="36"/>
      <c r="G809" s="36"/>
      <c r="H809" s="36"/>
      <c r="I809" s="36"/>
    </row>
    <row r="810" spans="3:9" ht="14.25" customHeight="1">
      <c r="C810" s="36"/>
      <c r="D810" s="36"/>
      <c r="E810" s="36"/>
      <c r="F810" s="36"/>
      <c r="G810" s="36"/>
      <c r="H810" s="36"/>
      <c r="I810" s="36"/>
    </row>
    <row r="811" spans="3:9" ht="14.25" customHeight="1">
      <c r="C811" s="36"/>
      <c r="D811" s="36"/>
      <c r="E811" s="36"/>
      <c r="F811" s="36"/>
      <c r="G811" s="36"/>
      <c r="H811" s="36"/>
      <c r="I811" s="36"/>
    </row>
    <row r="812" spans="3:9" ht="14.25" customHeight="1">
      <c r="C812" s="36"/>
      <c r="D812" s="36"/>
      <c r="E812" s="36"/>
      <c r="F812" s="36"/>
      <c r="G812" s="36"/>
      <c r="H812" s="36"/>
      <c r="I812" s="36"/>
    </row>
    <row r="813" spans="3:9" ht="14.25" customHeight="1">
      <c r="C813" s="36"/>
      <c r="D813" s="36"/>
      <c r="E813" s="36"/>
      <c r="F813" s="36"/>
      <c r="G813" s="36"/>
      <c r="H813" s="36"/>
      <c r="I813" s="36"/>
    </row>
    <row r="814" spans="3:9" ht="14.25" customHeight="1">
      <c r="C814" s="36"/>
      <c r="D814" s="36"/>
      <c r="E814" s="36"/>
      <c r="F814" s="36"/>
      <c r="G814" s="36"/>
      <c r="H814" s="36"/>
      <c r="I814" s="36"/>
    </row>
    <row r="815" spans="3:9" ht="14.25" customHeight="1">
      <c r="C815" s="36"/>
      <c r="D815" s="36"/>
      <c r="E815" s="36"/>
      <c r="F815" s="36"/>
      <c r="G815" s="36"/>
      <c r="H815" s="36"/>
      <c r="I815" s="36"/>
    </row>
    <row r="816" spans="3:9" ht="14.25" customHeight="1">
      <c r="C816" s="36"/>
      <c r="D816" s="36"/>
      <c r="E816" s="36"/>
      <c r="F816" s="36"/>
      <c r="G816" s="36"/>
      <c r="H816" s="36"/>
      <c r="I816" s="36"/>
    </row>
    <row r="817" spans="3:9" ht="14.25" customHeight="1">
      <c r="C817" s="36"/>
      <c r="D817" s="36"/>
      <c r="E817" s="36"/>
      <c r="F817" s="36"/>
      <c r="G817" s="36"/>
      <c r="H817" s="36"/>
      <c r="I817" s="36"/>
    </row>
    <row r="818" spans="3:9" ht="14.25" customHeight="1">
      <c r="C818" s="36"/>
      <c r="D818" s="36"/>
      <c r="E818" s="36"/>
      <c r="F818" s="36"/>
      <c r="G818" s="36"/>
      <c r="H818" s="36"/>
      <c r="I818" s="36"/>
    </row>
    <row r="819" spans="3:9" ht="14.25" customHeight="1">
      <c r="C819" s="36"/>
      <c r="D819" s="36"/>
      <c r="E819" s="36"/>
      <c r="F819" s="36"/>
      <c r="G819" s="36"/>
      <c r="H819" s="36"/>
      <c r="I819" s="36"/>
    </row>
    <row r="820" spans="3:9" ht="14.25" customHeight="1">
      <c r="C820" s="36"/>
      <c r="D820" s="36"/>
      <c r="E820" s="36"/>
      <c r="F820" s="36"/>
      <c r="G820" s="36"/>
      <c r="H820" s="36"/>
      <c r="I820" s="36"/>
    </row>
    <row r="821" spans="3:9" ht="14.25" customHeight="1">
      <c r="C821" s="36"/>
      <c r="D821" s="36"/>
      <c r="E821" s="36"/>
      <c r="F821" s="36"/>
      <c r="G821" s="36"/>
      <c r="H821" s="36"/>
      <c r="I821" s="36"/>
    </row>
    <row r="822" spans="3:9" ht="14.25" customHeight="1">
      <c r="C822" s="36"/>
      <c r="D822" s="36"/>
      <c r="E822" s="36"/>
      <c r="F822" s="36"/>
      <c r="G822" s="36"/>
      <c r="H822" s="36"/>
      <c r="I822" s="36"/>
    </row>
    <row r="823" spans="3:9" ht="14.25" customHeight="1">
      <c r="C823" s="36"/>
      <c r="D823" s="36"/>
      <c r="E823" s="36"/>
      <c r="F823" s="36"/>
      <c r="G823" s="36"/>
      <c r="H823" s="36"/>
      <c r="I823" s="36"/>
    </row>
    <row r="824" spans="3:9" ht="14.25" customHeight="1">
      <c r="C824" s="36"/>
      <c r="D824" s="36"/>
      <c r="E824" s="36"/>
      <c r="F824" s="36"/>
      <c r="G824" s="36"/>
      <c r="H824" s="36"/>
      <c r="I824" s="36"/>
    </row>
    <row r="825" spans="3:9" ht="14.25" customHeight="1">
      <c r="C825" s="36"/>
      <c r="D825" s="36"/>
      <c r="E825" s="36"/>
      <c r="F825" s="36"/>
      <c r="G825" s="36"/>
      <c r="H825" s="36"/>
      <c r="I825" s="36"/>
    </row>
    <row r="826" spans="3:9" ht="14.25" customHeight="1">
      <c r="C826" s="36"/>
      <c r="D826" s="36"/>
      <c r="E826" s="36"/>
      <c r="F826" s="36"/>
      <c r="G826" s="36"/>
      <c r="H826" s="36"/>
      <c r="I826" s="36"/>
    </row>
    <row r="827" spans="3:9" ht="14.25" customHeight="1">
      <c r="C827" s="36"/>
      <c r="D827" s="36"/>
      <c r="E827" s="36"/>
      <c r="F827" s="36"/>
      <c r="G827" s="36"/>
      <c r="H827" s="36"/>
      <c r="I827" s="36"/>
    </row>
    <row r="828" spans="3:9" ht="14.25" customHeight="1">
      <c r="C828" s="36"/>
      <c r="D828" s="36"/>
      <c r="E828" s="36"/>
      <c r="F828" s="36"/>
      <c r="G828" s="36"/>
      <c r="H828" s="36"/>
      <c r="I828" s="36"/>
    </row>
    <row r="829" spans="3:9" ht="14.25" customHeight="1">
      <c r="C829" s="36"/>
      <c r="D829" s="36"/>
      <c r="E829" s="36"/>
      <c r="F829" s="36"/>
      <c r="G829" s="36"/>
      <c r="H829" s="36"/>
      <c r="I829" s="36"/>
    </row>
    <row r="830" spans="3:9" ht="14.25" customHeight="1">
      <c r="C830" s="36"/>
      <c r="D830" s="36"/>
      <c r="E830" s="36"/>
      <c r="F830" s="36"/>
      <c r="G830" s="36"/>
      <c r="H830" s="36"/>
      <c r="I830" s="36"/>
    </row>
    <row r="831" spans="3:9" ht="14.25" customHeight="1">
      <c r="C831" s="36"/>
      <c r="D831" s="36"/>
      <c r="E831" s="36"/>
      <c r="F831" s="36"/>
      <c r="G831" s="36"/>
      <c r="H831" s="36"/>
      <c r="I831" s="36"/>
    </row>
    <row r="832" spans="3:9" ht="14.25" customHeight="1">
      <c r="C832" s="36"/>
      <c r="D832" s="36"/>
      <c r="E832" s="36"/>
      <c r="F832" s="36"/>
      <c r="G832" s="36"/>
      <c r="H832" s="36"/>
      <c r="I832" s="36"/>
    </row>
    <row r="833" spans="3:9" ht="14.25" customHeight="1">
      <c r="C833" s="36"/>
      <c r="D833" s="36"/>
      <c r="E833" s="36"/>
      <c r="F833" s="36"/>
      <c r="G833" s="36"/>
      <c r="H833" s="36"/>
      <c r="I833" s="36"/>
    </row>
    <row r="834" spans="3:9" ht="14.25" customHeight="1">
      <c r="C834" s="36"/>
      <c r="D834" s="36"/>
      <c r="E834" s="36"/>
      <c r="F834" s="36"/>
      <c r="G834" s="36"/>
      <c r="H834" s="36"/>
      <c r="I834" s="36"/>
    </row>
    <row r="835" spans="3:9" ht="14.25" customHeight="1">
      <c r="C835" s="36"/>
      <c r="D835" s="36"/>
      <c r="E835" s="36"/>
      <c r="F835" s="36"/>
      <c r="G835" s="36"/>
      <c r="H835" s="36"/>
      <c r="I835" s="36"/>
    </row>
    <row r="836" spans="3:9" ht="14.25" customHeight="1">
      <c r="C836" s="36"/>
      <c r="D836" s="36"/>
      <c r="E836" s="36"/>
      <c r="F836" s="36"/>
      <c r="G836" s="36"/>
      <c r="H836" s="36"/>
      <c r="I836" s="36"/>
    </row>
    <row r="837" spans="3:9" ht="14.25" customHeight="1">
      <c r="C837" s="36"/>
      <c r="D837" s="36"/>
      <c r="E837" s="36"/>
      <c r="F837" s="36"/>
      <c r="G837" s="36"/>
      <c r="H837" s="36"/>
      <c r="I837" s="36"/>
    </row>
    <row r="838" spans="3:9" ht="14.25" customHeight="1">
      <c r="C838" s="36"/>
      <c r="D838" s="36"/>
      <c r="E838" s="36"/>
      <c r="F838" s="36"/>
      <c r="G838" s="36"/>
      <c r="H838" s="36"/>
      <c r="I838" s="36"/>
    </row>
    <row r="839" spans="3:9" ht="14.25" customHeight="1">
      <c r="C839" s="36"/>
      <c r="D839" s="36"/>
      <c r="E839" s="36"/>
      <c r="F839" s="36"/>
      <c r="G839" s="36"/>
      <c r="H839" s="36"/>
      <c r="I839" s="36"/>
    </row>
    <row r="840" spans="3:9" ht="14.25" customHeight="1">
      <c r="C840" s="36"/>
      <c r="D840" s="36"/>
      <c r="E840" s="36"/>
      <c r="F840" s="36"/>
      <c r="G840" s="36"/>
      <c r="H840" s="36"/>
      <c r="I840" s="36"/>
    </row>
    <row r="841" spans="3:9" ht="14.25" customHeight="1">
      <c r="C841" s="36"/>
      <c r="D841" s="36"/>
      <c r="E841" s="36"/>
      <c r="F841" s="36"/>
      <c r="G841" s="36"/>
      <c r="H841" s="36"/>
      <c r="I841" s="36"/>
    </row>
    <row r="842" spans="3:9" ht="14.25" customHeight="1">
      <c r="C842" s="36"/>
      <c r="D842" s="36"/>
      <c r="E842" s="36"/>
      <c r="F842" s="36"/>
      <c r="G842" s="36"/>
      <c r="H842" s="36"/>
      <c r="I842" s="36"/>
    </row>
    <row r="843" spans="3:9" ht="14.25" customHeight="1">
      <c r="C843" s="36"/>
      <c r="D843" s="36"/>
      <c r="E843" s="36"/>
      <c r="F843" s="36"/>
      <c r="G843" s="36"/>
      <c r="H843" s="36"/>
      <c r="I843" s="36"/>
    </row>
    <row r="844" spans="3:9" ht="14.25" customHeight="1">
      <c r="C844" s="36"/>
      <c r="D844" s="36"/>
      <c r="E844" s="36"/>
      <c r="F844" s="36"/>
      <c r="G844" s="36"/>
      <c r="H844" s="36"/>
      <c r="I844" s="36"/>
    </row>
    <row r="845" spans="3:9" ht="14.25" customHeight="1">
      <c r="C845" s="36"/>
      <c r="D845" s="36"/>
      <c r="E845" s="36"/>
      <c r="F845" s="36"/>
      <c r="G845" s="36"/>
      <c r="H845" s="36"/>
      <c r="I845" s="36"/>
    </row>
    <row r="846" spans="3:9" ht="14.25" customHeight="1">
      <c r="C846" s="36"/>
      <c r="D846" s="36"/>
      <c r="E846" s="36"/>
      <c r="F846" s="36"/>
      <c r="G846" s="36"/>
      <c r="H846" s="36"/>
      <c r="I846" s="36"/>
    </row>
    <row r="847" spans="3:9" ht="14.25" customHeight="1">
      <c r="C847" s="36"/>
      <c r="D847" s="36"/>
      <c r="E847" s="36"/>
      <c r="F847" s="36"/>
      <c r="G847" s="36"/>
      <c r="H847" s="36"/>
      <c r="I847" s="36"/>
    </row>
    <row r="848" spans="3:9" ht="14.25" customHeight="1">
      <c r="C848" s="36"/>
      <c r="D848" s="36"/>
      <c r="E848" s="36"/>
      <c r="F848" s="36"/>
      <c r="G848" s="36"/>
      <c r="H848" s="36"/>
      <c r="I848" s="36"/>
    </row>
    <row r="849" spans="3:9" ht="14.25" customHeight="1">
      <c r="C849" s="36"/>
      <c r="D849" s="36"/>
      <c r="E849" s="36"/>
      <c r="F849" s="36"/>
      <c r="G849" s="36"/>
      <c r="H849" s="36"/>
      <c r="I849" s="36"/>
    </row>
    <row r="850" spans="3:9" ht="14.25" customHeight="1">
      <c r="C850" s="36"/>
      <c r="D850" s="36"/>
      <c r="E850" s="36"/>
      <c r="F850" s="36"/>
      <c r="G850" s="36"/>
      <c r="H850" s="36"/>
      <c r="I850" s="36"/>
    </row>
    <row r="851" spans="3:9" ht="14.25" customHeight="1">
      <c r="C851" s="36"/>
      <c r="D851" s="36"/>
      <c r="E851" s="36"/>
      <c r="F851" s="36"/>
      <c r="G851" s="36"/>
      <c r="H851" s="36"/>
      <c r="I851" s="36"/>
    </row>
    <row r="852" spans="3:9" ht="14.25" customHeight="1">
      <c r="C852" s="36"/>
      <c r="D852" s="36"/>
      <c r="E852" s="36"/>
      <c r="F852" s="36"/>
      <c r="G852" s="36"/>
      <c r="H852" s="36"/>
      <c r="I852" s="36"/>
    </row>
    <row r="853" spans="3:9" ht="14.25" customHeight="1">
      <c r="C853" s="36"/>
      <c r="D853" s="36"/>
      <c r="E853" s="36"/>
      <c r="F853" s="36"/>
      <c r="G853" s="36"/>
      <c r="H853" s="36"/>
      <c r="I853" s="36"/>
    </row>
    <row r="854" spans="3:9" ht="14.25" customHeight="1">
      <c r="C854" s="36"/>
      <c r="D854" s="36"/>
      <c r="E854" s="36"/>
      <c r="F854" s="36"/>
      <c r="G854" s="36"/>
      <c r="H854" s="36"/>
      <c r="I854" s="36"/>
    </row>
    <row r="855" spans="3:9" ht="14.25" customHeight="1">
      <c r="C855" s="36"/>
      <c r="D855" s="36"/>
      <c r="E855" s="36"/>
      <c r="F855" s="36"/>
      <c r="G855" s="36"/>
      <c r="H855" s="36"/>
      <c r="I855" s="36"/>
    </row>
    <row r="856" spans="3:9" ht="14.25" customHeight="1">
      <c r="C856" s="36"/>
      <c r="D856" s="36"/>
      <c r="E856" s="36"/>
      <c r="F856" s="36"/>
      <c r="G856" s="36"/>
      <c r="H856" s="36"/>
      <c r="I856" s="36"/>
    </row>
    <row r="857" spans="3:9" ht="14.25" customHeight="1">
      <c r="C857" s="36"/>
      <c r="D857" s="36"/>
      <c r="E857" s="36"/>
      <c r="F857" s="36"/>
      <c r="G857" s="36"/>
      <c r="H857" s="36"/>
      <c r="I857" s="36"/>
    </row>
    <row r="858" spans="3:9" ht="14.25" customHeight="1">
      <c r="C858" s="36"/>
      <c r="D858" s="36"/>
      <c r="E858" s="36"/>
      <c r="F858" s="36"/>
      <c r="G858" s="36"/>
      <c r="H858" s="36"/>
      <c r="I858" s="36"/>
    </row>
    <row r="859" spans="3:9" ht="14.25" customHeight="1">
      <c r="C859" s="36"/>
      <c r="D859" s="36"/>
      <c r="E859" s="36"/>
      <c r="F859" s="36"/>
      <c r="G859" s="36"/>
      <c r="H859" s="36"/>
      <c r="I859" s="36"/>
    </row>
    <row r="860" spans="3:9" ht="14.25" customHeight="1">
      <c r="C860" s="36"/>
      <c r="D860" s="36"/>
      <c r="E860" s="36"/>
      <c r="F860" s="36"/>
      <c r="G860" s="36"/>
      <c r="H860" s="36"/>
      <c r="I860" s="36"/>
    </row>
    <row r="861" spans="3:9" ht="14.25" customHeight="1">
      <c r="C861" s="36"/>
      <c r="D861" s="36"/>
      <c r="E861" s="36"/>
      <c r="F861" s="36"/>
      <c r="G861" s="36"/>
      <c r="H861" s="36"/>
      <c r="I861" s="36"/>
    </row>
    <row r="862" spans="3:9" ht="14.25" customHeight="1">
      <c r="C862" s="36"/>
      <c r="D862" s="36"/>
      <c r="E862" s="36"/>
      <c r="F862" s="36"/>
      <c r="G862" s="36"/>
      <c r="H862" s="36"/>
      <c r="I862" s="36"/>
    </row>
    <row r="863" spans="3:9" ht="14.25" customHeight="1">
      <c r="C863" s="36"/>
      <c r="D863" s="36"/>
      <c r="E863" s="36"/>
      <c r="F863" s="36"/>
      <c r="G863" s="36"/>
      <c r="H863" s="36"/>
      <c r="I863" s="36"/>
    </row>
    <row r="864" spans="3:9" ht="14.25" customHeight="1">
      <c r="C864" s="36"/>
      <c r="D864" s="36"/>
      <c r="E864" s="36"/>
      <c r="F864" s="36"/>
      <c r="G864" s="36"/>
      <c r="H864" s="36"/>
      <c r="I864" s="36"/>
    </row>
    <row r="865" spans="3:9" ht="14.25" customHeight="1">
      <c r="C865" s="36"/>
      <c r="D865" s="36"/>
      <c r="E865" s="36"/>
      <c r="F865" s="36"/>
      <c r="G865" s="36"/>
      <c r="H865" s="36"/>
      <c r="I865" s="36"/>
    </row>
    <row r="866" spans="3:9" ht="14.25" customHeight="1">
      <c r="C866" s="36"/>
      <c r="D866" s="36"/>
      <c r="E866" s="36"/>
      <c r="F866" s="36"/>
      <c r="G866" s="36"/>
      <c r="H866" s="36"/>
      <c r="I866" s="36"/>
    </row>
    <row r="867" spans="3:9" ht="14.25" customHeight="1">
      <c r="C867" s="36"/>
      <c r="D867" s="36"/>
      <c r="E867" s="36"/>
      <c r="F867" s="36"/>
      <c r="G867" s="36"/>
      <c r="H867" s="36"/>
      <c r="I867" s="36"/>
    </row>
    <row r="868" spans="3:9" ht="14.25" customHeight="1">
      <c r="C868" s="36"/>
      <c r="D868" s="36"/>
      <c r="E868" s="36"/>
      <c r="F868" s="36"/>
      <c r="G868" s="36"/>
      <c r="H868" s="36"/>
      <c r="I868" s="36"/>
    </row>
    <row r="869" spans="3:9" ht="14.25" customHeight="1">
      <c r="C869" s="36"/>
      <c r="D869" s="36"/>
      <c r="E869" s="36"/>
      <c r="F869" s="36"/>
      <c r="G869" s="36"/>
      <c r="H869" s="36"/>
      <c r="I869" s="36"/>
    </row>
    <row r="870" spans="3:9" ht="14.25" customHeight="1">
      <c r="C870" s="36"/>
      <c r="D870" s="36"/>
      <c r="E870" s="36"/>
      <c r="F870" s="36"/>
      <c r="G870" s="36"/>
      <c r="H870" s="36"/>
      <c r="I870" s="36"/>
    </row>
    <row r="871" spans="3:9" ht="14.25" customHeight="1">
      <c r="C871" s="36"/>
      <c r="D871" s="36"/>
      <c r="E871" s="36"/>
      <c r="F871" s="36"/>
      <c r="G871" s="36"/>
      <c r="H871" s="36"/>
      <c r="I871" s="36"/>
    </row>
    <row r="872" spans="3:9" ht="14.25" customHeight="1">
      <c r="C872" s="36"/>
      <c r="D872" s="36"/>
      <c r="E872" s="36"/>
      <c r="F872" s="36"/>
      <c r="G872" s="36"/>
      <c r="H872" s="36"/>
      <c r="I872" s="36"/>
    </row>
    <row r="873" spans="3:9" ht="14.25" customHeight="1">
      <c r="C873" s="36"/>
      <c r="D873" s="36"/>
      <c r="E873" s="36"/>
      <c r="F873" s="36"/>
      <c r="G873" s="36"/>
      <c r="H873" s="36"/>
      <c r="I873" s="36"/>
    </row>
    <row r="874" spans="3:9" ht="14.25" customHeight="1">
      <c r="C874" s="36"/>
      <c r="D874" s="36"/>
      <c r="E874" s="36"/>
      <c r="F874" s="36"/>
      <c r="G874" s="36"/>
      <c r="H874" s="36"/>
      <c r="I874" s="36"/>
    </row>
    <row r="875" spans="3:9" ht="14.25" customHeight="1">
      <c r="C875" s="36"/>
      <c r="D875" s="36"/>
      <c r="E875" s="36"/>
      <c r="F875" s="36"/>
      <c r="G875" s="36"/>
      <c r="H875" s="36"/>
      <c r="I875" s="36"/>
    </row>
    <row r="876" spans="3:9" ht="14.25" customHeight="1">
      <c r="C876" s="36"/>
      <c r="D876" s="36"/>
      <c r="E876" s="36"/>
      <c r="F876" s="36"/>
      <c r="G876" s="36"/>
      <c r="H876" s="36"/>
      <c r="I876" s="36"/>
    </row>
    <row r="877" spans="3:9" ht="14.25" customHeight="1">
      <c r="C877" s="36"/>
      <c r="D877" s="36"/>
      <c r="E877" s="36"/>
      <c r="F877" s="36"/>
      <c r="G877" s="36"/>
      <c r="H877" s="36"/>
      <c r="I877" s="36"/>
    </row>
    <row r="878" spans="3:9" ht="14.25" customHeight="1">
      <c r="C878" s="36"/>
      <c r="D878" s="36"/>
      <c r="E878" s="36"/>
      <c r="F878" s="36"/>
      <c r="G878" s="36"/>
      <c r="H878" s="36"/>
      <c r="I878" s="36"/>
    </row>
    <row r="879" spans="3:9" ht="14.25" customHeight="1">
      <c r="C879" s="36"/>
      <c r="D879" s="36"/>
      <c r="E879" s="36"/>
      <c r="F879" s="36"/>
      <c r="G879" s="36"/>
      <c r="H879" s="36"/>
      <c r="I879" s="36"/>
    </row>
    <row r="880" spans="3:9" ht="14.25" customHeight="1">
      <c r="C880" s="36"/>
      <c r="D880" s="36"/>
      <c r="E880" s="36"/>
      <c r="F880" s="36"/>
      <c r="G880" s="36"/>
      <c r="H880" s="36"/>
      <c r="I880" s="36"/>
    </row>
    <row r="881" spans="3:9" ht="14.25" customHeight="1">
      <c r="C881" s="36"/>
      <c r="D881" s="36"/>
      <c r="E881" s="36"/>
      <c r="F881" s="36"/>
      <c r="G881" s="36"/>
      <c r="H881" s="36"/>
      <c r="I881" s="36"/>
    </row>
    <row r="882" spans="3:9" ht="14.25" customHeight="1">
      <c r="C882" s="36"/>
      <c r="D882" s="36"/>
      <c r="E882" s="36"/>
      <c r="F882" s="36"/>
      <c r="G882" s="36"/>
      <c r="H882" s="36"/>
      <c r="I882" s="36"/>
    </row>
    <row r="883" spans="3:9" ht="14.25" customHeight="1">
      <c r="C883" s="36"/>
      <c r="D883" s="36"/>
      <c r="E883" s="36"/>
      <c r="F883" s="36"/>
      <c r="G883" s="36"/>
      <c r="H883" s="36"/>
      <c r="I883" s="36"/>
    </row>
    <row r="884" spans="3:9" ht="14.25" customHeight="1">
      <c r="C884" s="36"/>
      <c r="D884" s="36"/>
      <c r="E884" s="36"/>
      <c r="F884" s="36"/>
      <c r="G884" s="36"/>
      <c r="H884" s="36"/>
      <c r="I884" s="36"/>
    </row>
    <row r="885" spans="3:9" ht="14.25" customHeight="1">
      <c r="C885" s="36"/>
      <c r="D885" s="36"/>
      <c r="E885" s="36"/>
      <c r="F885" s="36"/>
      <c r="G885" s="36"/>
      <c r="H885" s="36"/>
      <c r="I885" s="36"/>
    </row>
    <row r="886" spans="3:9" ht="14.25" customHeight="1">
      <c r="C886" s="36"/>
      <c r="D886" s="36"/>
      <c r="E886" s="36"/>
      <c r="F886" s="36"/>
      <c r="G886" s="36"/>
      <c r="H886" s="36"/>
      <c r="I886" s="36"/>
    </row>
    <row r="887" spans="3:9" ht="14.25" customHeight="1">
      <c r="C887" s="36"/>
      <c r="D887" s="36"/>
      <c r="E887" s="36"/>
      <c r="F887" s="36"/>
      <c r="G887" s="36"/>
      <c r="H887" s="36"/>
      <c r="I887" s="36"/>
    </row>
    <row r="888" spans="3:9" ht="14.25" customHeight="1">
      <c r="C888" s="36"/>
      <c r="D888" s="36"/>
      <c r="E888" s="36"/>
      <c r="F888" s="36"/>
      <c r="G888" s="36"/>
      <c r="H888" s="36"/>
      <c r="I888" s="36"/>
    </row>
    <row r="889" spans="3:9" ht="14.25" customHeight="1">
      <c r="C889" s="36"/>
      <c r="D889" s="36"/>
      <c r="E889" s="36"/>
      <c r="F889" s="36"/>
      <c r="G889" s="36"/>
      <c r="H889" s="36"/>
      <c r="I889" s="36"/>
    </row>
    <row r="890" spans="3:9" ht="14.25" customHeight="1">
      <c r="C890" s="36"/>
      <c r="D890" s="36"/>
      <c r="E890" s="36"/>
      <c r="F890" s="36"/>
      <c r="G890" s="36"/>
      <c r="H890" s="36"/>
      <c r="I890" s="36"/>
    </row>
    <row r="891" spans="3:9" ht="14.25" customHeight="1">
      <c r="C891" s="36"/>
      <c r="D891" s="36"/>
      <c r="E891" s="36"/>
      <c r="F891" s="36"/>
      <c r="G891" s="36"/>
      <c r="H891" s="36"/>
      <c r="I891" s="36"/>
    </row>
    <row r="892" spans="3:9" ht="14.25" customHeight="1">
      <c r="C892" s="36"/>
      <c r="D892" s="36"/>
      <c r="E892" s="36"/>
      <c r="F892" s="36"/>
      <c r="G892" s="36"/>
      <c r="H892" s="36"/>
      <c r="I892" s="36"/>
    </row>
    <row r="893" spans="3:9" ht="14.25" customHeight="1">
      <c r="C893" s="36"/>
      <c r="D893" s="36"/>
      <c r="E893" s="36"/>
      <c r="F893" s="36"/>
      <c r="G893" s="36"/>
      <c r="H893" s="36"/>
      <c r="I893" s="36"/>
    </row>
    <row r="894" spans="3:9" ht="14.25" customHeight="1">
      <c r="C894" s="36"/>
      <c r="D894" s="36"/>
      <c r="E894" s="36"/>
      <c r="F894" s="36"/>
      <c r="G894" s="36"/>
      <c r="H894" s="36"/>
      <c r="I894" s="36"/>
    </row>
    <row r="895" spans="3:9" ht="14.25" customHeight="1">
      <c r="C895" s="36"/>
      <c r="D895" s="36"/>
      <c r="E895" s="36"/>
      <c r="F895" s="36"/>
      <c r="G895" s="36"/>
      <c r="H895" s="36"/>
      <c r="I895" s="36"/>
    </row>
    <row r="896" spans="3:9" ht="14.25" customHeight="1">
      <c r="C896" s="36"/>
      <c r="D896" s="36"/>
      <c r="E896" s="36"/>
      <c r="F896" s="36"/>
      <c r="G896" s="36"/>
      <c r="H896" s="36"/>
      <c r="I896" s="36"/>
    </row>
    <row r="897" spans="3:9" ht="14.25" customHeight="1">
      <c r="C897" s="36"/>
      <c r="D897" s="36"/>
      <c r="E897" s="36"/>
      <c r="F897" s="36"/>
      <c r="G897" s="36"/>
      <c r="H897" s="36"/>
      <c r="I897" s="36"/>
    </row>
    <row r="898" spans="3:9" ht="14.25" customHeight="1">
      <c r="C898" s="36"/>
      <c r="D898" s="36"/>
      <c r="E898" s="36"/>
      <c r="F898" s="36"/>
      <c r="G898" s="36"/>
      <c r="H898" s="36"/>
      <c r="I898" s="36"/>
    </row>
    <row r="899" spans="3:9" ht="14.25" customHeight="1">
      <c r="C899" s="36"/>
      <c r="D899" s="36"/>
      <c r="E899" s="36"/>
      <c r="F899" s="36"/>
      <c r="G899" s="36"/>
      <c r="H899" s="36"/>
      <c r="I899" s="36"/>
    </row>
    <row r="900" spans="3:9" ht="14.25" customHeight="1">
      <c r="C900" s="36"/>
      <c r="D900" s="36"/>
      <c r="E900" s="36"/>
      <c r="F900" s="36"/>
      <c r="G900" s="36"/>
      <c r="H900" s="36"/>
      <c r="I900" s="36"/>
    </row>
    <row r="901" spans="3:9" ht="14.25" customHeight="1">
      <c r="C901" s="36"/>
      <c r="D901" s="36"/>
      <c r="E901" s="36"/>
      <c r="F901" s="36"/>
      <c r="G901" s="36"/>
      <c r="H901" s="36"/>
      <c r="I901" s="36"/>
    </row>
    <row r="902" spans="3:9" ht="14.25" customHeight="1">
      <c r="C902" s="36"/>
      <c r="D902" s="36"/>
      <c r="E902" s="36"/>
      <c r="F902" s="36"/>
      <c r="G902" s="36"/>
      <c r="H902" s="36"/>
      <c r="I902" s="36"/>
    </row>
    <row r="903" spans="3:9" ht="14.25" customHeight="1">
      <c r="C903" s="36"/>
      <c r="D903" s="36"/>
      <c r="E903" s="36"/>
      <c r="F903" s="36"/>
      <c r="G903" s="36"/>
      <c r="H903" s="36"/>
      <c r="I903" s="36"/>
    </row>
    <row r="904" spans="3:9" ht="14.25" customHeight="1">
      <c r="C904" s="36"/>
      <c r="D904" s="36"/>
      <c r="E904" s="36"/>
      <c r="F904" s="36"/>
      <c r="G904" s="36"/>
      <c r="H904" s="36"/>
      <c r="I904" s="36"/>
    </row>
    <row r="905" spans="3:9" ht="14.25" customHeight="1">
      <c r="C905" s="36"/>
      <c r="D905" s="36"/>
      <c r="E905" s="36"/>
      <c r="F905" s="36"/>
      <c r="G905" s="36"/>
      <c r="H905" s="36"/>
      <c r="I905" s="36"/>
    </row>
    <row r="906" spans="3:9" ht="14.25" customHeight="1">
      <c r="C906" s="36"/>
      <c r="D906" s="36"/>
      <c r="E906" s="36"/>
      <c r="F906" s="36"/>
      <c r="G906" s="36"/>
      <c r="H906" s="36"/>
      <c r="I906" s="36"/>
    </row>
    <row r="907" spans="3:9" ht="14.25" customHeight="1">
      <c r="C907" s="36"/>
      <c r="D907" s="36"/>
      <c r="E907" s="36"/>
      <c r="F907" s="36"/>
      <c r="G907" s="36"/>
      <c r="H907" s="36"/>
      <c r="I907" s="36"/>
    </row>
    <row r="908" spans="3:9" ht="14.25" customHeight="1">
      <c r="C908" s="36"/>
      <c r="D908" s="36"/>
      <c r="E908" s="36"/>
      <c r="F908" s="36"/>
      <c r="G908" s="36"/>
      <c r="H908" s="36"/>
      <c r="I908" s="36"/>
    </row>
    <row r="909" spans="3:9" ht="14.25" customHeight="1">
      <c r="C909" s="36"/>
      <c r="D909" s="36"/>
      <c r="E909" s="36"/>
      <c r="F909" s="36"/>
      <c r="G909" s="36"/>
      <c r="H909" s="36"/>
      <c r="I909" s="36"/>
    </row>
    <row r="910" spans="3:9" ht="14.25" customHeight="1">
      <c r="C910" s="36"/>
      <c r="D910" s="36"/>
      <c r="E910" s="36"/>
      <c r="F910" s="36"/>
      <c r="G910" s="36"/>
      <c r="H910" s="36"/>
      <c r="I910" s="36"/>
    </row>
    <row r="911" spans="3:9" ht="14.25" customHeight="1">
      <c r="C911" s="36"/>
      <c r="D911" s="36"/>
      <c r="E911" s="36"/>
      <c r="F911" s="36"/>
      <c r="G911" s="36"/>
      <c r="H911" s="36"/>
      <c r="I911" s="36"/>
    </row>
    <row r="912" spans="3:9" ht="14.25" customHeight="1">
      <c r="C912" s="36"/>
      <c r="D912" s="36"/>
      <c r="E912" s="36"/>
      <c r="F912" s="36"/>
      <c r="G912" s="36"/>
      <c r="H912" s="36"/>
      <c r="I912" s="36"/>
    </row>
    <row r="913" spans="3:9" ht="14.25" customHeight="1">
      <c r="C913" s="36"/>
      <c r="D913" s="36"/>
      <c r="E913" s="36"/>
      <c r="F913" s="36"/>
      <c r="G913" s="36"/>
      <c r="H913" s="36"/>
      <c r="I913" s="36"/>
    </row>
    <row r="914" spans="3:9" ht="14.25" customHeight="1">
      <c r="C914" s="36"/>
      <c r="D914" s="36"/>
      <c r="E914" s="36"/>
      <c r="F914" s="36"/>
      <c r="G914" s="36"/>
      <c r="H914" s="36"/>
      <c r="I914" s="36"/>
    </row>
    <row r="915" spans="3:9" ht="14.25" customHeight="1">
      <c r="C915" s="36"/>
      <c r="D915" s="36"/>
      <c r="E915" s="36"/>
      <c r="F915" s="36"/>
      <c r="G915" s="36"/>
      <c r="H915" s="36"/>
      <c r="I915" s="36"/>
    </row>
    <row r="916" spans="3:9" ht="14.25" customHeight="1">
      <c r="C916" s="36"/>
      <c r="D916" s="36"/>
      <c r="E916" s="36"/>
      <c r="F916" s="36"/>
      <c r="G916" s="36"/>
      <c r="H916" s="36"/>
      <c r="I916" s="36"/>
    </row>
    <row r="917" spans="3:9" ht="14.25" customHeight="1">
      <c r="C917" s="36"/>
      <c r="D917" s="36"/>
      <c r="E917" s="36"/>
      <c r="F917" s="36"/>
      <c r="G917" s="36"/>
      <c r="H917" s="36"/>
      <c r="I917" s="36"/>
    </row>
    <row r="918" spans="3:9" ht="14.25" customHeight="1">
      <c r="C918" s="36"/>
      <c r="D918" s="36"/>
      <c r="E918" s="36"/>
      <c r="F918" s="36"/>
      <c r="G918" s="36"/>
      <c r="H918" s="36"/>
      <c r="I918" s="36"/>
    </row>
    <row r="919" spans="3:9" ht="14.25" customHeight="1">
      <c r="C919" s="36"/>
      <c r="D919" s="36"/>
      <c r="E919" s="36"/>
      <c r="F919" s="36"/>
      <c r="G919" s="36"/>
      <c r="H919" s="36"/>
      <c r="I919" s="36"/>
    </row>
    <row r="920" spans="3:9" ht="14.25" customHeight="1">
      <c r="C920" s="36"/>
      <c r="D920" s="36"/>
      <c r="E920" s="36"/>
      <c r="F920" s="36"/>
      <c r="G920" s="36"/>
      <c r="H920" s="36"/>
      <c r="I920" s="36"/>
    </row>
    <row r="921" spans="3:9" ht="14.25" customHeight="1">
      <c r="C921" s="36"/>
      <c r="D921" s="36"/>
      <c r="E921" s="36"/>
      <c r="F921" s="36"/>
      <c r="G921" s="36"/>
      <c r="H921" s="36"/>
      <c r="I921" s="36"/>
    </row>
    <row r="922" spans="3:9" ht="14.25" customHeight="1">
      <c r="C922" s="36"/>
      <c r="D922" s="36"/>
      <c r="E922" s="36"/>
      <c r="F922" s="36"/>
      <c r="G922" s="36"/>
      <c r="H922" s="36"/>
      <c r="I922" s="36"/>
    </row>
    <row r="923" spans="3:9" ht="14.25" customHeight="1">
      <c r="C923" s="36"/>
      <c r="D923" s="36"/>
      <c r="E923" s="36"/>
      <c r="F923" s="36"/>
      <c r="G923" s="36"/>
      <c r="H923" s="36"/>
      <c r="I923" s="36"/>
    </row>
    <row r="924" spans="3:9" ht="14.25" customHeight="1">
      <c r="C924" s="36"/>
      <c r="D924" s="36"/>
      <c r="E924" s="36"/>
      <c r="F924" s="36"/>
      <c r="G924" s="36"/>
      <c r="H924" s="36"/>
      <c r="I924" s="36"/>
    </row>
    <row r="925" spans="3:9" ht="14.25" customHeight="1">
      <c r="C925" s="36"/>
      <c r="D925" s="36"/>
      <c r="E925" s="36"/>
      <c r="F925" s="36"/>
      <c r="G925" s="36"/>
      <c r="H925" s="36"/>
      <c r="I925" s="36"/>
    </row>
    <row r="926" spans="3:9" ht="14.25" customHeight="1">
      <c r="C926" s="36"/>
      <c r="D926" s="36"/>
      <c r="E926" s="36"/>
      <c r="F926" s="36"/>
      <c r="G926" s="36"/>
      <c r="H926" s="36"/>
      <c r="I926" s="36"/>
    </row>
    <row r="927" spans="3:9" ht="14.25" customHeight="1">
      <c r="C927" s="36"/>
      <c r="D927" s="36"/>
      <c r="E927" s="36"/>
      <c r="F927" s="36"/>
      <c r="G927" s="36"/>
      <c r="H927" s="36"/>
      <c r="I927" s="36"/>
    </row>
    <row r="928" spans="3:9" ht="14.25" customHeight="1">
      <c r="C928" s="36"/>
      <c r="D928" s="36"/>
      <c r="E928" s="36"/>
      <c r="F928" s="36"/>
      <c r="G928" s="36"/>
      <c r="H928" s="36"/>
      <c r="I928" s="36"/>
    </row>
    <row r="929" spans="3:9" ht="14.25" customHeight="1">
      <c r="C929" s="36"/>
      <c r="D929" s="36"/>
      <c r="E929" s="36"/>
      <c r="F929" s="36"/>
      <c r="G929" s="36"/>
      <c r="H929" s="36"/>
      <c r="I929" s="36"/>
    </row>
    <row r="930" spans="3:9" ht="14.25" customHeight="1">
      <c r="C930" s="36"/>
      <c r="D930" s="36"/>
      <c r="E930" s="36"/>
      <c r="F930" s="36"/>
      <c r="G930" s="36"/>
      <c r="H930" s="36"/>
      <c r="I930" s="36"/>
    </row>
    <row r="931" spans="3:9" ht="14.25" customHeight="1">
      <c r="C931" s="36"/>
      <c r="D931" s="36"/>
      <c r="E931" s="36"/>
      <c r="F931" s="36"/>
      <c r="G931" s="36"/>
      <c r="H931" s="36"/>
      <c r="I931" s="36"/>
    </row>
    <row r="932" spans="3:9" ht="14.25" customHeight="1">
      <c r="C932" s="36"/>
      <c r="D932" s="36"/>
      <c r="E932" s="36"/>
      <c r="F932" s="36"/>
      <c r="G932" s="36"/>
      <c r="H932" s="36"/>
      <c r="I932" s="36"/>
    </row>
    <row r="933" spans="3:9" ht="14.25" customHeight="1">
      <c r="C933" s="36"/>
      <c r="D933" s="36"/>
      <c r="E933" s="36"/>
      <c r="F933" s="36"/>
      <c r="G933" s="36"/>
      <c r="H933" s="36"/>
      <c r="I933" s="36"/>
    </row>
    <row r="934" spans="3:9" ht="14.25" customHeight="1">
      <c r="C934" s="36"/>
      <c r="D934" s="36"/>
      <c r="E934" s="36"/>
      <c r="F934" s="36"/>
      <c r="G934" s="36"/>
      <c r="H934" s="36"/>
      <c r="I934" s="36"/>
    </row>
    <row r="935" spans="3:9" ht="14.25" customHeight="1">
      <c r="C935" s="36"/>
      <c r="D935" s="36"/>
      <c r="E935" s="36"/>
      <c r="F935" s="36"/>
      <c r="G935" s="36"/>
      <c r="H935" s="36"/>
      <c r="I935" s="36"/>
    </row>
    <row r="936" spans="3:9" ht="14.25" customHeight="1">
      <c r="C936" s="36"/>
      <c r="D936" s="36"/>
      <c r="E936" s="36"/>
      <c r="F936" s="36"/>
      <c r="G936" s="36"/>
      <c r="H936" s="36"/>
      <c r="I936" s="36"/>
    </row>
    <row r="937" spans="3:9" ht="14.25" customHeight="1">
      <c r="C937" s="36"/>
      <c r="D937" s="36"/>
      <c r="E937" s="36"/>
      <c r="F937" s="36"/>
      <c r="G937" s="36"/>
      <c r="H937" s="36"/>
      <c r="I937" s="36"/>
    </row>
    <row r="938" spans="3:9" ht="14.25" customHeight="1">
      <c r="C938" s="36"/>
      <c r="D938" s="36"/>
      <c r="E938" s="36"/>
      <c r="F938" s="36"/>
      <c r="G938" s="36"/>
      <c r="H938" s="36"/>
      <c r="I938" s="36"/>
    </row>
    <row r="939" spans="3:9" ht="14.25" customHeight="1">
      <c r="C939" s="36"/>
      <c r="D939" s="36"/>
      <c r="E939" s="36"/>
      <c r="F939" s="36"/>
      <c r="G939" s="36"/>
      <c r="H939" s="36"/>
      <c r="I939" s="36"/>
    </row>
    <row r="940" spans="3:9" ht="14.25" customHeight="1">
      <c r="C940" s="36"/>
      <c r="D940" s="36"/>
      <c r="E940" s="36"/>
      <c r="F940" s="36"/>
      <c r="G940" s="36"/>
      <c r="H940" s="36"/>
      <c r="I940" s="36"/>
    </row>
    <row r="941" spans="3:9" ht="14.25" customHeight="1">
      <c r="C941" s="36"/>
      <c r="D941" s="36"/>
      <c r="E941" s="36"/>
      <c r="F941" s="36"/>
      <c r="G941" s="36"/>
      <c r="H941" s="36"/>
      <c r="I941" s="36"/>
    </row>
    <row r="942" spans="3:9" ht="14.25" customHeight="1">
      <c r="C942" s="36"/>
      <c r="D942" s="36"/>
      <c r="E942" s="36"/>
      <c r="F942" s="36"/>
      <c r="G942" s="36"/>
      <c r="H942" s="36"/>
      <c r="I942" s="36"/>
    </row>
    <row r="943" spans="3:9" ht="14.25" customHeight="1">
      <c r="C943" s="36"/>
      <c r="D943" s="36"/>
      <c r="E943" s="36"/>
      <c r="F943" s="36"/>
      <c r="G943" s="36"/>
      <c r="H943" s="36"/>
      <c r="I943" s="36"/>
    </row>
    <row r="944" spans="3:9" ht="14.25" customHeight="1">
      <c r="C944" s="36"/>
      <c r="D944" s="36"/>
      <c r="E944" s="36"/>
      <c r="F944" s="36"/>
      <c r="G944" s="36"/>
      <c r="H944" s="36"/>
      <c r="I944" s="36"/>
    </row>
    <row r="945" spans="3:9" ht="14.25" customHeight="1">
      <c r="C945" s="36"/>
      <c r="D945" s="36"/>
      <c r="E945" s="36"/>
      <c r="F945" s="36"/>
      <c r="G945" s="36"/>
      <c r="H945" s="36"/>
      <c r="I945" s="36"/>
    </row>
    <row r="946" spans="3:9" ht="14.25" customHeight="1">
      <c r="C946" s="36"/>
      <c r="D946" s="36"/>
      <c r="E946" s="36"/>
      <c r="F946" s="36"/>
      <c r="G946" s="36"/>
      <c r="H946" s="36"/>
      <c r="I946" s="36"/>
    </row>
    <row r="947" spans="3:9" ht="14.25" customHeight="1">
      <c r="C947" s="36"/>
      <c r="D947" s="36"/>
      <c r="E947" s="36"/>
      <c r="F947" s="36"/>
      <c r="G947" s="36"/>
      <c r="H947" s="36"/>
      <c r="I947" s="36"/>
    </row>
    <row r="948" spans="3:9" ht="14.25" customHeight="1">
      <c r="C948" s="36"/>
      <c r="D948" s="36"/>
      <c r="E948" s="36"/>
      <c r="F948" s="36"/>
      <c r="G948" s="36"/>
      <c r="H948" s="36"/>
      <c r="I948" s="36"/>
    </row>
    <row r="949" spans="3:9" ht="14.25" customHeight="1">
      <c r="C949" s="36"/>
      <c r="D949" s="36"/>
      <c r="E949" s="36"/>
      <c r="F949" s="36"/>
      <c r="G949" s="36"/>
      <c r="H949" s="36"/>
      <c r="I949" s="36"/>
    </row>
    <row r="950" spans="3:9" ht="14.25" customHeight="1">
      <c r="C950" s="36"/>
      <c r="D950" s="36"/>
      <c r="E950" s="36"/>
      <c r="F950" s="36"/>
      <c r="G950" s="36"/>
      <c r="H950" s="36"/>
      <c r="I950" s="36"/>
    </row>
    <row r="951" spans="3:9" ht="14.25" customHeight="1">
      <c r="C951" s="36"/>
      <c r="D951" s="36"/>
      <c r="E951" s="36"/>
      <c r="F951" s="36"/>
      <c r="G951" s="36"/>
      <c r="H951" s="36"/>
      <c r="I951" s="36"/>
    </row>
    <row r="952" spans="3:9" ht="14.25" customHeight="1">
      <c r="C952" s="36"/>
      <c r="D952" s="36"/>
      <c r="E952" s="36"/>
      <c r="F952" s="36"/>
      <c r="G952" s="36"/>
      <c r="H952" s="36"/>
      <c r="I952" s="36"/>
    </row>
    <row r="953" spans="3:9" ht="14.25" customHeight="1">
      <c r="C953" s="36"/>
      <c r="D953" s="36"/>
      <c r="E953" s="36"/>
      <c r="F953" s="36"/>
      <c r="G953" s="36"/>
      <c r="H953" s="36"/>
      <c r="I953" s="36"/>
    </row>
    <row r="954" spans="3:9" ht="14.25" customHeight="1">
      <c r="C954" s="36"/>
      <c r="D954" s="36"/>
      <c r="E954" s="36"/>
      <c r="F954" s="36"/>
      <c r="G954" s="36"/>
      <c r="H954" s="36"/>
      <c r="I954" s="36"/>
    </row>
    <row r="955" spans="3:9" ht="14.25" customHeight="1">
      <c r="C955" s="36"/>
      <c r="D955" s="36"/>
      <c r="E955" s="36"/>
      <c r="F955" s="36"/>
      <c r="G955" s="36"/>
      <c r="H955" s="36"/>
      <c r="I955" s="36"/>
    </row>
    <row r="956" spans="3:9" ht="14.25" customHeight="1">
      <c r="C956" s="36"/>
      <c r="D956" s="36"/>
      <c r="E956" s="36"/>
      <c r="F956" s="36"/>
      <c r="G956" s="36"/>
      <c r="H956" s="36"/>
      <c r="I956" s="36"/>
    </row>
    <row r="957" spans="3:9" ht="14.25" customHeight="1">
      <c r="C957" s="36"/>
      <c r="D957" s="36"/>
      <c r="E957" s="36"/>
      <c r="F957" s="36"/>
      <c r="G957" s="36"/>
      <c r="H957" s="36"/>
      <c r="I957" s="36"/>
    </row>
    <row r="958" spans="3:9" ht="14.25" customHeight="1">
      <c r="C958" s="36"/>
      <c r="D958" s="36"/>
      <c r="E958" s="36"/>
      <c r="F958" s="36"/>
      <c r="G958" s="36"/>
      <c r="H958" s="36"/>
      <c r="I958" s="36"/>
    </row>
    <row r="959" spans="3:9" ht="14.25" customHeight="1">
      <c r="C959" s="36"/>
      <c r="D959" s="36"/>
      <c r="E959" s="36"/>
      <c r="F959" s="36"/>
      <c r="G959" s="36"/>
      <c r="H959" s="36"/>
      <c r="I959" s="36"/>
    </row>
    <row r="960" spans="3:9" ht="14.25" customHeight="1">
      <c r="C960" s="36"/>
      <c r="D960" s="36"/>
      <c r="E960" s="36"/>
      <c r="F960" s="36"/>
      <c r="G960" s="36"/>
      <c r="H960" s="36"/>
      <c r="I960" s="36"/>
    </row>
    <row r="961" spans="3:9" ht="14.25" customHeight="1">
      <c r="C961" s="36"/>
      <c r="D961" s="36"/>
      <c r="E961" s="36"/>
      <c r="F961" s="36"/>
      <c r="G961" s="36"/>
      <c r="H961" s="36"/>
      <c r="I961" s="36"/>
    </row>
    <row r="962" spans="3:9" ht="14.25" customHeight="1">
      <c r="C962" s="36"/>
      <c r="D962" s="36"/>
      <c r="E962" s="36"/>
      <c r="F962" s="36"/>
      <c r="G962" s="36"/>
      <c r="H962" s="36"/>
      <c r="I962" s="36"/>
    </row>
    <row r="963" spans="3:9" ht="14.25" customHeight="1">
      <c r="C963" s="36"/>
      <c r="D963" s="36"/>
      <c r="E963" s="36"/>
      <c r="F963" s="36"/>
      <c r="G963" s="36"/>
      <c r="H963" s="36"/>
      <c r="I963" s="36"/>
    </row>
    <row r="964" spans="3:9" ht="14.25" customHeight="1">
      <c r="C964" s="36"/>
      <c r="D964" s="36"/>
      <c r="E964" s="36"/>
      <c r="F964" s="36"/>
      <c r="G964" s="36"/>
      <c r="H964" s="36"/>
      <c r="I964" s="36"/>
    </row>
    <row r="965" spans="3:9" ht="14.25" customHeight="1">
      <c r="C965" s="36"/>
      <c r="D965" s="36"/>
      <c r="E965" s="36"/>
      <c r="F965" s="36"/>
      <c r="G965" s="36"/>
      <c r="H965" s="36"/>
      <c r="I965" s="36"/>
    </row>
    <row r="966" spans="3:9" ht="14.25" customHeight="1">
      <c r="C966" s="36"/>
      <c r="D966" s="36"/>
      <c r="E966" s="36"/>
      <c r="F966" s="36"/>
      <c r="G966" s="36"/>
      <c r="H966" s="36"/>
      <c r="I966" s="36"/>
    </row>
    <row r="967" spans="3:9" ht="14.25" customHeight="1">
      <c r="C967" s="36"/>
      <c r="D967" s="36"/>
      <c r="E967" s="36"/>
      <c r="F967" s="36"/>
      <c r="G967" s="36"/>
      <c r="H967" s="36"/>
      <c r="I967" s="36"/>
    </row>
    <row r="968" spans="3:9" ht="14.25" customHeight="1">
      <c r="C968" s="36"/>
      <c r="D968" s="36"/>
      <c r="E968" s="36"/>
      <c r="F968" s="36"/>
      <c r="G968" s="36"/>
      <c r="H968" s="36"/>
      <c r="I968" s="36"/>
    </row>
    <row r="969" spans="3:9" ht="14.25" customHeight="1">
      <c r="C969" s="36"/>
      <c r="D969" s="36"/>
      <c r="E969" s="36"/>
      <c r="F969" s="36"/>
      <c r="G969" s="36"/>
      <c r="H969" s="36"/>
      <c r="I969" s="36"/>
    </row>
    <row r="970" spans="3:9" ht="14.25" customHeight="1">
      <c r="C970" s="36"/>
      <c r="D970" s="36"/>
      <c r="E970" s="36"/>
      <c r="F970" s="36"/>
      <c r="G970" s="36"/>
      <c r="H970" s="36"/>
      <c r="I970" s="36"/>
    </row>
    <row r="971" spans="3:9" ht="14.25" customHeight="1">
      <c r="C971" s="36"/>
      <c r="D971" s="36"/>
      <c r="E971" s="36"/>
      <c r="F971" s="36"/>
      <c r="G971" s="36"/>
      <c r="H971" s="36"/>
      <c r="I971" s="36"/>
    </row>
    <row r="972" spans="3:9" ht="14.25" customHeight="1">
      <c r="C972" s="36"/>
      <c r="D972" s="36"/>
      <c r="E972" s="36"/>
      <c r="F972" s="36"/>
      <c r="G972" s="36"/>
      <c r="H972" s="36"/>
      <c r="I972" s="36"/>
    </row>
    <row r="973" spans="3:9" ht="14.25" customHeight="1">
      <c r="C973" s="36"/>
      <c r="D973" s="36"/>
      <c r="E973" s="36"/>
      <c r="F973" s="36"/>
      <c r="G973" s="36"/>
      <c r="H973" s="36"/>
      <c r="I973" s="36"/>
    </row>
    <row r="974" spans="3:9" ht="14.25" customHeight="1">
      <c r="C974" s="36"/>
      <c r="D974" s="36"/>
      <c r="E974" s="36"/>
      <c r="F974" s="36"/>
      <c r="G974" s="36"/>
      <c r="H974" s="36"/>
      <c r="I974" s="36"/>
    </row>
    <row r="975" spans="3:9" ht="14.25" customHeight="1">
      <c r="C975" s="36"/>
      <c r="D975" s="36"/>
      <c r="E975" s="36"/>
      <c r="F975" s="36"/>
      <c r="G975" s="36"/>
      <c r="H975" s="36"/>
      <c r="I975" s="36"/>
    </row>
    <row r="976" spans="3:9" ht="14.25" customHeight="1">
      <c r="C976" s="36"/>
      <c r="D976" s="36"/>
      <c r="E976" s="36"/>
      <c r="F976" s="36"/>
      <c r="G976" s="36"/>
      <c r="H976" s="36"/>
      <c r="I976" s="36"/>
    </row>
    <row r="977" spans="3:9" ht="14.25" customHeight="1">
      <c r="C977" s="36"/>
      <c r="D977" s="36"/>
      <c r="E977" s="36"/>
      <c r="F977" s="36"/>
      <c r="G977" s="36"/>
      <c r="H977" s="36"/>
      <c r="I977" s="36"/>
    </row>
    <row r="978" spans="3:9" ht="14.25" customHeight="1">
      <c r="C978" s="36"/>
      <c r="D978" s="36"/>
      <c r="E978" s="36"/>
      <c r="F978" s="36"/>
      <c r="G978" s="36"/>
      <c r="H978" s="36"/>
      <c r="I978" s="36"/>
    </row>
    <row r="979" spans="3:9" ht="14.25" customHeight="1">
      <c r="C979" s="36"/>
      <c r="D979" s="36"/>
      <c r="E979" s="36"/>
      <c r="F979" s="36"/>
      <c r="G979" s="36"/>
      <c r="H979" s="36"/>
      <c r="I979" s="36"/>
    </row>
    <row r="980" spans="3:9" ht="14.25" customHeight="1">
      <c r="C980" s="36"/>
      <c r="D980" s="36"/>
      <c r="E980" s="36"/>
      <c r="F980" s="36"/>
      <c r="G980" s="36"/>
      <c r="H980" s="36"/>
      <c r="I980" s="36"/>
    </row>
    <row r="981" spans="3:9" ht="14.25" customHeight="1">
      <c r="C981" s="36"/>
      <c r="D981" s="36"/>
      <c r="E981" s="36"/>
      <c r="F981" s="36"/>
      <c r="G981" s="36"/>
      <c r="H981" s="36"/>
      <c r="I981" s="36"/>
    </row>
    <row r="982" spans="3:9" ht="14.25" customHeight="1">
      <c r="C982" s="36"/>
      <c r="D982" s="36"/>
      <c r="E982" s="36"/>
      <c r="F982" s="36"/>
      <c r="G982" s="36"/>
      <c r="H982" s="36"/>
      <c r="I982" s="36"/>
    </row>
    <row r="983" spans="3:9" ht="14.25" customHeight="1">
      <c r="C983" s="36"/>
      <c r="D983" s="36"/>
      <c r="E983" s="36"/>
      <c r="F983" s="36"/>
      <c r="G983" s="36"/>
      <c r="H983" s="36"/>
      <c r="I983" s="36"/>
    </row>
    <row r="984" spans="3:9" ht="14.25" customHeight="1">
      <c r="C984" s="36"/>
      <c r="D984" s="36"/>
      <c r="E984" s="36"/>
      <c r="F984" s="36"/>
      <c r="G984" s="36"/>
      <c r="H984" s="36"/>
      <c r="I984" s="36"/>
    </row>
    <row r="985" spans="3:9" ht="14.25" customHeight="1">
      <c r="C985" s="36"/>
      <c r="D985" s="36"/>
      <c r="E985" s="36"/>
      <c r="F985" s="36"/>
      <c r="G985" s="36"/>
      <c r="H985" s="36"/>
      <c r="I985" s="36"/>
    </row>
    <row r="986" spans="3:9" ht="14.25" customHeight="1">
      <c r="C986" s="36"/>
      <c r="D986" s="36"/>
      <c r="E986" s="36"/>
      <c r="F986" s="36"/>
      <c r="G986" s="36"/>
      <c r="H986" s="36"/>
      <c r="I986" s="36"/>
    </row>
    <row r="987" spans="3:9" ht="14.25" customHeight="1">
      <c r="C987" s="36"/>
      <c r="D987" s="36"/>
      <c r="E987" s="36"/>
      <c r="F987" s="36"/>
      <c r="G987" s="36"/>
      <c r="H987" s="36"/>
      <c r="I987" s="36"/>
    </row>
    <row r="988" spans="3:9" ht="14.25" customHeight="1">
      <c r="C988" s="36"/>
      <c r="D988" s="36"/>
      <c r="E988" s="36"/>
      <c r="F988" s="36"/>
      <c r="G988" s="36"/>
      <c r="H988" s="36"/>
      <c r="I988" s="36"/>
    </row>
    <row r="989" spans="3:9" ht="14.25" customHeight="1">
      <c r="C989" s="36"/>
      <c r="D989" s="36"/>
      <c r="E989" s="36"/>
      <c r="F989" s="36"/>
      <c r="G989" s="36"/>
      <c r="H989" s="36"/>
      <c r="I989" s="36"/>
    </row>
    <row r="990" spans="3:9" ht="14.25" customHeight="1">
      <c r="C990" s="36"/>
      <c r="D990" s="36"/>
      <c r="E990" s="36"/>
      <c r="F990" s="36"/>
      <c r="G990" s="36"/>
      <c r="H990" s="36"/>
      <c r="I990" s="36"/>
    </row>
    <row r="991" spans="3:9" ht="14.25" customHeight="1">
      <c r="C991" s="36"/>
      <c r="D991" s="36"/>
      <c r="E991" s="36"/>
      <c r="F991" s="36"/>
      <c r="G991" s="36"/>
      <c r="H991" s="36"/>
      <c r="I991" s="36"/>
    </row>
    <row r="992" spans="3:9" ht="14.25" customHeight="1">
      <c r="C992" s="36"/>
      <c r="D992" s="36"/>
      <c r="E992" s="36"/>
      <c r="F992" s="36"/>
      <c r="G992" s="36"/>
      <c r="H992" s="36"/>
      <c r="I992" s="36"/>
    </row>
    <row r="993" spans="3:9" ht="14.25" customHeight="1">
      <c r="C993" s="36"/>
      <c r="D993" s="36"/>
      <c r="E993" s="36"/>
      <c r="F993" s="36"/>
      <c r="G993" s="36"/>
      <c r="H993" s="36"/>
      <c r="I993" s="36"/>
    </row>
    <row r="994" spans="3:9" ht="14.25" customHeight="1">
      <c r="C994" s="36"/>
      <c r="D994" s="36"/>
      <c r="E994" s="36"/>
      <c r="F994" s="36"/>
      <c r="G994" s="36"/>
      <c r="H994" s="36"/>
      <c r="I994" s="36"/>
    </row>
    <row r="995" spans="3:9" ht="14.25" customHeight="1">
      <c r="C995" s="36"/>
      <c r="D995" s="36"/>
      <c r="E995" s="36"/>
      <c r="F995" s="36"/>
      <c r="G995" s="36"/>
      <c r="H995" s="36"/>
      <c r="I995" s="36"/>
    </row>
    <row r="996" spans="3:9" ht="14.25" customHeight="1">
      <c r="C996" s="36"/>
      <c r="D996" s="36"/>
      <c r="E996" s="36"/>
      <c r="F996" s="36"/>
      <c r="G996" s="36"/>
      <c r="H996" s="36"/>
      <c r="I996" s="36"/>
    </row>
    <row r="997" spans="3:9" ht="14.25" customHeight="1">
      <c r="C997" s="36"/>
      <c r="D997" s="36"/>
      <c r="E997" s="36"/>
      <c r="F997" s="36"/>
      <c r="G997" s="36"/>
      <c r="H997" s="36"/>
      <c r="I997" s="36"/>
    </row>
    <row r="998" spans="3:9" ht="14.25" customHeight="1">
      <c r="C998" s="36"/>
      <c r="D998" s="36"/>
      <c r="E998" s="36"/>
      <c r="F998" s="36"/>
      <c r="G998" s="36"/>
      <c r="H998" s="36"/>
      <c r="I998" s="36"/>
    </row>
    <row r="999" spans="3:9" ht="14.25" customHeight="1">
      <c r="C999" s="36"/>
      <c r="D999" s="36"/>
      <c r="E999" s="36"/>
      <c r="F999" s="36"/>
      <c r="G999" s="36"/>
      <c r="H999" s="36"/>
      <c r="I999" s="36"/>
    </row>
    <row r="1000" spans="3:9" ht="14.25" customHeight="1">
      <c r="C1000" s="36"/>
      <c r="D1000" s="36"/>
      <c r="E1000" s="36"/>
      <c r="F1000" s="36"/>
      <c r="G1000" s="36"/>
      <c r="H1000" s="36"/>
      <c r="I1000" s="36"/>
    </row>
  </sheetData>
  <autoFilter ref="B2:N2" xr:uid="{00000000-0009-0000-0000-000005000000}"/>
  <mergeCells count="2">
    <mergeCell ref="K2:L2"/>
    <mergeCell ref="M2:N2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workbookViewId="0"/>
  </sheetViews>
  <sheetFormatPr baseColWidth="10" defaultColWidth="12.6640625" defaultRowHeight="15" customHeight="1"/>
  <cols>
    <col min="1" max="1" width="9.1640625" customWidth="1"/>
    <col min="2" max="2" width="30.6640625" customWidth="1"/>
    <col min="3" max="3" width="35.33203125" customWidth="1"/>
    <col min="4" max="4" width="34" customWidth="1"/>
    <col min="5" max="7" width="9.1640625" customWidth="1"/>
    <col min="8" max="8" width="29.1640625" customWidth="1"/>
    <col min="9" max="9" width="35.6640625" customWidth="1"/>
    <col min="10" max="10" width="42.33203125" customWidth="1"/>
    <col min="11" max="11" width="12" customWidth="1"/>
    <col min="12" max="12" width="13.1640625" customWidth="1"/>
    <col min="13" max="13" width="11.6640625" customWidth="1"/>
    <col min="14" max="14" width="27.6640625" customWidth="1"/>
    <col min="15" max="15" width="41.1640625" customWidth="1"/>
    <col min="16" max="16" width="34.6640625" customWidth="1"/>
    <col min="17" max="17" width="9.1640625" customWidth="1"/>
    <col min="18" max="18" width="12" customWidth="1"/>
    <col min="19" max="19" width="9.1640625" customWidth="1"/>
    <col min="20" max="20" width="15.1640625" customWidth="1"/>
    <col min="21" max="21" width="35.1640625" customWidth="1"/>
    <col min="22" max="22" width="35.6640625" customWidth="1"/>
    <col min="23" max="23" width="7.1640625" customWidth="1"/>
    <col min="24" max="32" width="9.1640625" customWidth="1"/>
  </cols>
  <sheetData>
    <row r="1" spans="1:32" ht="12.75" customHeight="1">
      <c r="A1" s="92"/>
      <c r="B1" s="93" t="s">
        <v>879</v>
      </c>
      <c r="C1" s="92"/>
      <c r="D1" s="92"/>
      <c r="E1" s="92"/>
      <c r="F1" s="92"/>
      <c r="G1" s="92"/>
      <c r="H1" s="92"/>
      <c r="I1" s="94" t="s">
        <v>880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 ht="12.75" customHeight="1">
      <c r="A2" s="92"/>
      <c r="B2" s="92" t="s">
        <v>881</v>
      </c>
      <c r="C2" s="92"/>
      <c r="D2" s="92"/>
      <c r="E2" s="92"/>
      <c r="F2" s="92"/>
      <c r="G2" s="92"/>
      <c r="H2" s="92"/>
      <c r="I2" s="95"/>
      <c r="J2" s="96"/>
      <c r="K2" s="96" t="s">
        <v>882</v>
      </c>
      <c r="L2" s="96" t="s">
        <v>883</v>
      </c>
      <c r="M2" s="96" t="s">
        <v>884</v>
      </c>
      <c r="N2" s="96" t="s">
        <v>885</v>
      </c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 ht="12.75" customHeight="1">
      <c r="A3" s="92"/>
      <c r="B3" s="92"/>
      <c r="C3" s="92"/>
      <c r="D3" s="92"/>
      <c r="E3" s="92"/>
      <c r="F3" s="92"/>
      <c r="G3" s="92"/>
      <c r="H3" s="92"/>
      <c r="I3" s="97" t="s">
        <v>528</v>
      </c>
      <c r="J3" s="97" t="s">
        <v>886</v>
      </c>
      <c r="K3" s="97">
        <v>62448</v>
      </c>
      <c r="L3" s="97">
        <v>62448</v>
      </c>
      <c r="M3" s="97">
        <v>62448</v>
      </c>
      <c r="N3" s="97">
        <v>15143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 spans="1:32" ht="12.75" customHeight="1">
      <c r="A4" s="92"/>
      <c r="B4" s="93" t="s">
        <v>887</v>
      </c>
      <c r="C4" s="98">
        <v>45230</v>
      </c>
      <c r="D4" s="92"/>
      <c r="E4" s="92"/>
      <c r="F4" s="92"/>
      <c r="G4" s="92"/>
      <c r="H4" s="92"/>
      <c r="I4" s="97" t="s">
        <v>888</v>
      </c>
      <c r="J4" s="99" t="s">
        <v>889</v>
      </c>
      <c r="K4" s="97" t="s">
        <v>890</v>
      </c>
      <c r="L4" s="97" t="s">
        <v>891</v>
      </c>
      <c r="M4" s="97" t="s">
        <v>892</v>
      </c>
      <c r="N4" s="97" t="s">
        <v>893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</row>
    <row r="5" spans="1:32" ht="12.75" customHeight="1">
      <c r="A5" s="92"/>
      <c r="B5" s="92"/>
      <c r="C5" s="100"/>
      <c r="D5" s="92"/>
      <c r="E5" s="92"/>
      <c r="F5" s="92"/>
      <c r="G5" s="92"/>
      <c r="H5" s="92"/>
      <c r="I5" s="97"/>
      <c r="J5" s="97" t="s">
        <v>894</v>
      </c>
      <c r="K5" s="97" t="s">
        <v>895</v>
      </c>
      <c r="L5" s="97" t="s">
        <v>896</v>
      </c>
      <c r="M5" s="97" t="s">
        <v>897</v>
      </c>
      <c r="N5" s="97" t="s">
        <v>898</v>
      </c>
      <c r="O5" s="97" t="s">
        <v>886</v>
      </c>
      <c r="P5" s="97">
        <v>62448</v>
      </c>
      <c r="Q5" s="97">
        <v>62448</v>
      </c>
      <c r="R5" s="97">
        <v>62448</v>
      </c>
      <c r="S5" s="97">
        <v>15143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</row>
    <row r="6" spans="1:32" ht="12.75" customHeight="1">
      <c r="A6" s="92"/>
      <c r="B6" s="92" t="s">
        <v>899</v>
      </c>
      <c r="C6" s="100">
        <v>3111666</v>
      </c>
      <c r="D6" s="92"/>
      <c r="E6" s="92"/>
      <c r="F6" s="92"/>
      <c r="G6" s="92"/>
      <c r="H6" s="92"/>
      <c r="I6" s="97"/>
      <c r="J6" s="97" t="s">
        <v>900</v>
      </c>
      <c r="K6" s="97" t="s">
        <v>901</v>
      </c>
      <c r="L6" s="97" t="s">
        <v>902</v>
      </c>
      <c r="M6" s="97" t="s">
        <v>903</v>
      </c>
      <c r="N6" s="97" t="s">
        <v>904</v>
      </c>
      <c r="O6" s="101" t="s">
        <v>905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</row>
    <row r="7" spans="1:32" ht="12.75" customHeight="1">
      <c r="A7" s="92"/>
      <c r="B7" s="92" t="s">
        <v>906</v>
      </c>
      <c r="C7" s="100">
        <v>62448</v>
      </c>
      <c r="D7" s="92"/>
      <c r="E7" s="92"/>
      <c r="F7" s="92"/>
      <c r="G7" s="92"/>
      <c r="H7" s="92"/>
      <c r="I7" s="97"/>
      <c r="J7" s="97" t="s">
        <v>907</v>
      </c>
      <c r="K7" s="97" t="s">
        <v>908</v>
      </c>
      <c r="L7" s="97" t="s">
        <v>909</v>
      </c>
      <c r="M7" s="97" t="s">
        <v>910</v>
      </c>
      <c r="N7" s="97" t="s">
        <v>911</v>
      </c>
      <c r="O7" s="92"/>
      <c r="P7" s="102" t="s">
        <v>882</v>
      </c>
      <c r="Q7" s="102" t="s">
        <v>883</v>
      </c>
      <c r="R7" s="102" t="s">
        <v>884</v>
      </c>
      <c r="S7" s="102" t="s">
        <v>885</v>
      </c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</row>
    <row r="8" spans="1:32" ht="14.25" customHeight="1">
      <c r="A8" s="92"/>
      <c r="B8" s="92" t="s">
        <v>912</v>
      </c>
      <c r="C8" s="100">
        <v>682146</v>
      </c>
      <c r="D8" s="92"/>
      <c r="E8" s="92"/>
      <c r="F8" s="92"/>
      <c r="G8" s="92"/>
      <c r="H8" s="92"/>
      <c r="I8" s="103" t="s">
        <v>913</v>
      </c>
      <c r="J8" s="97" t="s">
        <v>914</v>
      </c>
      <c r="K8" s="97" t="s">
        <v>915</v>
      </c>
      <c r="L8" s="97" t="s">
        <v>916</v>
      </c>
      <c r="M8" s="97" t="s">
        <v>917</v>
      </c>
      <c r="N8" s="97" t="s">
        <v>918</v>
      </c>
      <c r="O8" s="104" t="s">
        <v>914</v>
      </c>
      <c r="P8" s="104" t="s">
        <v>919</v>
      </c>
      <c r="Q8" s="104" t="s">
        <v>920</v>
      </c>
      <c r="R8" s="104" t="s">
        <v>921</v>
      </c>
      <c r="S8" s="104" t="s">
        <v>922</v>
      </c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</row>
    <row r="9" spans="1:32" ht="12.75" customHeight="1">
      <c r="A9" s="92"/>
      <c r="B9" s="92"/>
      <c r="C9" s="92"/>
      <c r="D9" s="92"/>
      <c r="E9" s="92"/>
      <c r="F9" s="92"/>
      <c r="G9" s="92"/>
      <c r="H9" s="92"/>
      <c r="I9" s="97"/>
      <c r="J9" s="97" t="s">
        <v>923</v>
      </c>
      <c r="K9" s="97" t="s">
        <v>924</v>
      </c>
      <c r="L9" s="97" t="s">
        <v>925</v>
      </c>
      <c r="M9" s="97" t="s">
        <v>926</v>
      </c>
      <c r="N9" s="97" t="s">
        <v>927</v>
      </c>
      <c r="O9" s="104" t="s">
        <v>923</v>
      </c>
      <c r="P9" s="104" t="s">
        <v>928</v>
      </c>
      <c r="Q9" s="104" t="s">
        <v>929</v>
      </c>
      <c r="R9" s="104" t="s">
        <v>930</v>
      </c>
      <c r="S9" s="104" t="s">
        <v>931</v>
      </c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</row>
    <row r="10" spans="1:32" ht="12.75" customHeight="1">
      <c r="A10" s="92"/>
      <c r="B10" s="93" t="s">
        <v>932</v>
      </c>
      <c r="C10" s="92"/>
      <c r="D10" s="92"/>
      <c r="E10" s="92"/>
      <c r="F10" s="92"/>
      <c r="G10" s="92"/>
      <c r="H10" s="92"/>
      <c r="I10" s="97"/>
      <c r="J10" s="97" t="s">
        <v>933</v>
      </c>
      <c r="K10" s="97" t="s">
        <v>934</v>
      </c>
      <c r="L10" s="97" t="s">
        <v>935</v>
      </c>
      <c r="M10" s="97" t="s">
        <v>936</v>
      </c>
      <c r="N10" s="97" t="s">
        <v>937</v>
      </c>
      <c r="O10" s="104" t="s">
        <v>933</v>
      </c>
      <c r="P10" s="104" t="s">
        <v>938</v>
      </c>
      <c r="Q10" s="104" t="s">
        <v>939</v>
      </c>
      <c r="R10" s="104" t="s">
        <v>940</v>
      </c>
      <c r="S10" s="104" t="s">
        <v>941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</row>
    <row r="11" spans="1:32" ht="12.75" customHeight="1">
      <c r="A11" s="92"/>
      <c r="B11" s="105" t="s">
        <v>942</v>
      </c>
      <c r="C11" s="92"/>
      <c r="D11" s="92"/>
      <c r="E11" s="92"/>
      <c r="F11" s="92"/>
      <c r="G11" s="92"/>
      <c r="H11" s="92"/>
      <c r="I11" s="97"/>
      <c r="J11" s="97" t="s">
        <v>943</v>
      </c>
      <c r="K11" s="97" t="s">
        <v>545</v>
      </c>
      <c r="L11" s="97" t="s">
        <v>545</v>
      </c>
      <c r="M11" s="97" t="s">
        <v>944</v>
      </c>
      <c r="N11" s="97" t="s">
        <v>534</v>
      </c>
      <c r="O11" s="104" t="s">
        <v>943</v>
      </c>
      <c r="P11" s="104" t="s">
        <v>945</v>
      </c>
      <c r="Q11" s="104" t="s">
        <v>945</v>
      </c>
      <c r="R11" s="104" t="s">
        <v>945</v>
      </c>
      <c r="S11" s="104" t="s">
        <v>946</v>
      </c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</row>
    <row r="12" spans="1:32" ht="12.75" customHeight="1">
      <c r="A12" s="92"/>
      <c r="B12" s="106" t="s">
        <v>947</v>
      </c>
      <c r="C12" s="92"/>
      <c r="D12" s="92"/>
      <c r="E12" s="92"/>
      <c r="F12" s="92"/>
      <c r="G12" s="92"/>
      <c r="H12" s="92"/>
      <c r="I12" s="97"/>
      <c r="J12" s="97" t="s">
        <v>948</v>
      </c>
      <c r="K12" s="97" t="s">
        <v>949</v>
      </c>
      <c r="L12" s="97" t="s">
        <v>950</v>
      </c>
      <c r="M12" s="97" t="s">
        <v>951</v>
      </c>
      <c r="N12" s="97" t="s">
        <v>952</v>
      </c>
      <c r="O12" s="104" t="s">
        <v>948</v>
      </c>
      <c r="P12" s="104" t="s">
        <v>953</v>
      </c>
      <c r="Q12" s="104" t="s">
        <v>954</v>
      </c>
      <c r="R12" s="104" t="s">
        <v>955</v>
      </c>
      <c r="S12" s="104" t="s">
        <v>956</v>
      </c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</row>
    <row r="13" spans="1:32" ht="12.75" customHeight="1">
      <c r="A13" s="92"/>
      <c r="B13" s="107" t="s">
        <v>957</v>
      </c>
      <c r="C13" s="92"/>
      <c r="D13" s="92"/>
      <c r="E13" s="92"/>
      <c r="F13" s="92"/>
      <c r="G13" s="92"/>
      <c r="H13" s="92"/>
      <c r="I13" s="97"/>
      <c r="J13" s="97" t="s">
        <v>958</v>
      </c>
      <c r="K13" s="97" t="s">
        <v>959</v>
      </c>
      <c r="L13" s="97" t="s">
        <v>960</v>
      </c>
      <c r="M13" s="97" t="s">
        <v>961</v>
      </c>
      <c r="N13" s="97" t="s">
        <v>962</v>
      </c>
      <c r="O13" s="104" t="s">
        <v>958</v>
      </c>
      <c r="P13" s="104" t="s">
        <v>963</v>
      </c>
      <c r="Q13" s="104" t="s">
        <v>964</v>
      </c>
      <c r="R13" s="104" t="s">
        <v>965</v>
      </c>
      <c r="S13" s="104" t="s">
        <v>966</v>
      </c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</row>
    <row r="14" spans="1:32" ht="12.75" customHeight="1">
      <c r="A14" s="92"/>
      <c r="B14" s="106" t="s">
        <v>967</v>
      </c>
      <c r="C14" s="92"/>
      <c r="D14" s="92"/>
      <c r="E14" s="92"/>
      <c r="F14" s="92"/>
      <c r="G14" s="92"/>
      <c r="H14" s="92"/>
      <c r="I14" s="97"/>
      <c r="J14" s="97" t="s">
        <v>968</v>
      </c>
      <c r="K14" s="97" t="s">
        <v>969</v>
      </c>
      <c r="L14" s="97" t="s">
        <v>970</v>
      </c>
      <c r="M14" s="97" t="s">
        <v>971</v>
      </c>
      <c r="N14" s="97" t="s">
        <v>972</v>
      </c>
      <c r="O14" s="104" t="s">
        <v>968</v>
      </c>
      <c r="P14" s="104" t="s">
        <v>973</v>
      </c>
      <c r="Q14" s="104" t="s">
        <v>974</v>
      </c>
      <c r="R14" s="104" t="s">
        <v>975</v>
      </c>
      <c r="S14" s="104" t="s">
        <v>976</v>
      </c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</row>
    <row r="15" spans="1:32" ht="12.75" customHeight="1">
      <c r="A15" s="92"/>
      <c r="B15" s="106" t="s">
        <v>977</v>
      </c>
      <c r="C15" s="92"/>
      <c r="D15" s="92"/>
      <c r="E15" s="92"/>
      <c r="F15" s="92"/>
      <c r="G15" s="92"/>
      <c r="H15" s="92"/>
      <c r="I15" s="97"/>
      <c r="J15" s="97" t="s">
        <v>978</v>
      </c>
      <c r="K15" s="97" t="s">
        <v>545</v>
      </c>
      <c r="L15" s="97" t="s">
        <v>536</v>
      </c>
      <c r="M15" s="97" t="s">
        <v>979</v>
      </c>
      <c r="N15" s="97" t="s">
        <v>535</v>
      </c>
      <c r="O15" s="104" t="s">
        <v>978</v>
      </c>
      <c r="P15" s="104" t="s">
        <v>945</v>
      </c>
      <c r="Q15" s="104" t="s">
        <v>980</v>
      </c>
      <c r="R15" s="104" t="s">
        <v>980</v>
      </c>
      <c r="S15" s="104" t="s">
        <v>946</v>
      </c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</row>
    <row r="16" spans="1:32" ht="12.75" customHeight="1">
      <c r="A16" s="92"/>
      <c r="B16" s="106" t="s">
        <v>981</v>
      </c>
      <c r="C16" s="92"/>
      <c r="D16" s="92"/>
      <c r="E16" s="92"/>
      <c r="F16" s="92"/>
      <c r="G16" s="92"/>
      <c r="H16" s="92"/>
      <c r="I16" s="97"/>
      <c r="J16" s="97" t="s">
        <v>982</v>
      </c>
      <c r="K16" s="97" t="s">
        <v>983</v>
      </c>
      <c r="L16" s="97" t="s">
        <v>984</v>
      </c>
      <c r="M16" s="97" t="s">
        <v>985</v>
      </c>
      <c r="N16" s="97" t="s">
        <v>986</v>
      </c>
      <c r="O16" s="104" t="s">
        <v>982</v>
      </c>
      <c r="P16" s="104" t="s">
        <v>987</v>
      </c>
      <c r="Q16" s="104" t="s">
        <v>988</v>
      </c>
      <c r="R16" s="104" t="s">
        <v>989</v>
      </c>
      <c r="S16" s="104" t="s">
        <v>990</v>
      </c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 spans="1:32" ht="12.75" customHeight="1">
      <c r="A17" s="92"/>
      <c r="B17" s="106" t="s">
        <v>991</v>
      </c>
      <c r="C17" s="92"/>
      <c r="D17" s="92"/>
      <c r="E17" s="92"/>
      <c r="F17" s="92"/>
      <c r="G17" s="92"/>
      <c r="H17" s="92"/>
      <c r="I17" s="97"/>
      <c r="J17" s="97" t="s">
        <v>992</v>
      </c>
      <c r="K17" s="97" t="s">
        <v>993</v>
      </c>
      <c r="L17" s="97" t="s">
        <v>994</v>
      </c>
      <c r="M17" s="97" t="s">
        <v>995</v>
      </c>
      <c r="N17" s="97" t="s">
        <v>996</v>
      </c>
      <c r="O17" s="104" t="s">
        <v>992</v>
      </c>
      <c r="P17" s="104" t="s">
        <v>997</v>
      </c>
      <c r="Q17" s="104" t="s">
        <v>998</v>
      </c>
      <c r="R17" s="104" t="s">
        <v>999</v>
      </c>
      <c r="S17" s="104" t="s">
        <v>1000</v>
      </c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 spans="1:32" ht="12.75" customHeight="1">
      <c r="A18" s="92"/>
      <c r="B18" s="106" t="s">
        <v>1001</v>
      </c>
      <c r="C18" s="92"/>
      <c r="D18" s="92"/>
      <c r="E18" s="92"/>
      <c r="F18" s="92"/>
      <c r="G18" s="92"/>
      <c r="H18" s="92"/>
      <c r="I18" s="97"/>
      <c r="J18" s="97" t="s">
        <v>1002</v>
      </c>
      <c r="K18" s="97" t="s">
        <v>1003</v>
      </c>
      <c r="L18" s="97" t="s">
        <v>1004</v>
      </c>
      <c r="M18" s="97" t="s">
        <v>1005</v>
      </c>
      <c r="N18" s="97" t="s">
        <v>1006</v>
      </c>
      <c r="O18" s="104" t="s">
        <v>1002</v>
      </c>
      <c r="P18" s="104" t="s">
        <v>1007</v>
      </c>
      <c r="Q18" s="104" t="s">
        <v>1008</v>
      </c>
      <c r="R18" s="104" t="s">
        <v>1009</v>
      </c>
      <c r="S18" s="104" t="s">
        <v>1010</v>
      </c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</row>
    <row r="19" spans="1:32" ht="12.75" customHeight="1">
      <c r="A19" s="92"/>
      <c r="B19" s="106" t="s">
        <v>1011</v>
      </c>
      <c r="C19" s="92"/>
      <c r="D19" s="92"/>
      <c r="E19" s="92"/>
      <c r="F19" s="92"/>
      <c r="G19" s="92"/>
      <c r="H19" s="92"/>
      <c r="I19" s="97"/>
      <c r="J19" s="97" t="s">
        <v>1012</v>
      </c>
      <c r="K19" s="97" t="s">
        <v>533</v>
      </c>
      <c r="L19" s="97" t="s">
        <v>545</v>
      </c>
      <c r="M19" s="97" t="s">
        <v>548</v>
      </c>
      <c r="N19" s="97" t="s">
        <v>534</v>
      </c>
      <c r="O19" s="104" t="s">
        <v>1012</v>
      </c>
      <c r="P19" s="104" t="s">
        <v>946</v>
      </c>
      <c r="Q19" s="104" t="s">
        <v>1013</v>
      </c>
      <c r="R19" s="104" t="s">
        <v>1013</v>
      </c>
      <c r="S19" s="104" t="s">
        <v>946</v>
      </c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</row>
    <row r="20" spans="1:32" ht="12.75" customHeight="1">
      <c r="A20" s="92"/>
      <c r="B20" s="106" t="s">
        <v>1014</v>
      </c>
      <c r="C20" s="92"/>
      <c r="D20" s="92"/>
      <c r="E20" s="92"/>
      <c r="F20" s="92"/>
      <c r="G20" s="92"/>
      <c r="H20" s="92"/>
      <c r="I20" s="97"/>
      <c r="J20" s="97" t="s">
        <v>1015</v>
      </c>
      <c r="K20" s="97" t="s">
        <v>1016</v>
      </c>
      <c r="L20" s="97" t="s">
        <v>1017</v>
      </c>
      <c r="M20" s="97" t="s">
        <v>1018</v>
      </c>
      <c r="N20" s="97" t="s">
        <v>1019</v>
      </c>
      <c r="O20" s="104" t="s">
        <v>1015</v>
      </c>
      <c r="P20" s="104" t="s">
        <v>938</v>
      </c>
      <c r="Q20" s="104" t="s">
        <v>1020</v>
      </c>
      <c r="R20" s="104" t="s">
        <v>1021</v>
      </c>
      <c r="S20" s="104" t="s">
        <v>1010</v>
      </c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 spans="1:32" ht="12.75" customHeight="1">
      <c r="A21" s="92"/>
      <c r="B21" s="106" t="s">
        <v>1022</v>
      </c>
      <c r="C21" s="92"/>
      <c r="D21" s="92"/>
      <c r="E21" s="92"/>
      <c r="F21" s="92"/>
      <c r="G21" s="92"/>
      <c r="H21" s="92"/>
      <c r="I21" s="97"/>
      <c r="J21" s="97" t="s">
        <v>1023</v>
      </c>
      <c r="K21" s="97" t="s">
        <v>1024</v>
      </c>
      <c r="L21" s="97" t="s">
        <v>1025</v>
      </c>
      <c r="M21" s="97" t="s">
        <v>1026</v>
      </c>
      <c r="N21" s="97" t="s">
        <v>1027</v>
      </c>
      <c r="O21" s="104" t="s">
        <v>1023</v>
      </c>
      <c r="P21" s="104" t="s">
        <v>1009</v>
      </c>
      <c r="Q21" s="104" t="s">
        <v>1028</v>
      </c>
      <c r="R21" s="104" t="s">
        <v>1029</v>
      </c>
      <c r="S21" s="104" t="s">
        <v>1030</v>
      </c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 spans="1:32" ht="12.75" customHeight="1">
      <c r="A22" s="92"/>
      <c r="B22" s="106" t="s">
        <v>1031</v>
      </c>
      <c r="C22" s="92"/>
      <c r="D22" s="92"/>
      <c r="E22" s="92"/>
      <c r="F22" s="92"/>
      <c r="G22" s="92"/>
      <c r="H22" s="92"/>
      <c r="I22" s="97"/>
      <c r="J22" s="97" t="s">
        <v>1032</v>
      </c>
      <c r="K22" s="97" t="s">
        <v>1033</v>
      </c>
      <c r="L22" s="97" t="s">
        <v>1034</v>
      </c>
      <c r="M22" s="97" t="s">
        <v>1035</v>
      </c>
      <c r="N22" s="97" t="s">
        <v>1036</v>
      </c>
      <c r="O22" s="104" t="s">
        <v>1032</v>
      </c>
      <c r="P22" s="104" t="s">
        <v>1037</v>
      </c>
      <c r="Q22" s="104" t="s">
        <v>1038</v>
      </c>
      <c r="R22" s="104" t="s">
        <v>1039</v>
      </c>
      <c r="S22" s="104" t="s">
        <v>1040</v>
      </c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</row>
    <row r="23" spans="1:32" ht="12.75" customHeight="1">
      <c r="A23" s="92"/>
      <c r="B23" s="92"/>
      <c r="C23" s="92"/>
      <c r="D23" s="92"/>
      <c r="E23" s="92"/>
      <c r="F23" s="92"/>
      <c r="G23" s="92"/>
      <c r="H23" s="92"/>
      <c r="I23" s="97"/>
      <c r="J23" s="97" t="s">
        <v>1041</v>
      </c>
      <c r="K23" s="97" t="s">
        <v>535</v>
      </c>
      <c r="L23" s="97" t="s">
        <v>545</v>
      </c>
      <c r="M23" s="97" t="s">
        <v>550</v>
      </c>
      <c r="N23" s="97" t="s">
        <v>533</v>
      </c>
      <c r="O23" s="104" t="s">
        <v>1041</v>
      </c>
      <c r="P23" s="104" t="s">
        <v>946</v>
      </c>
      <c r="Q23" s="104" t="s">
        <v>946</v>
      </c>
      <c r="R23" s="104" t="s">
        <v>946</v>
      </c>
      <c r="S23" s="104" t="s">
        <v>946</v>
      </c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</row>
    <row r="24" spans="1:32" ht="12.75" customHeight="1">
      <c r="A24" s="92"/>
      <c r="B24" s="93" t="s">
        <v>1042</v>
      </c>
      <c r="C24" s="92"/>
      <c r="D24" s="92"/>
      <c r="E24" s="92"/>
      <c r="F24" s="92"/>
      <c r="G24" s="92"/>
      <c r="H24" s="92"/>
      <c r="I24" s="97"/>
      <c r="J24" s="97" t="s">
        <v>1043</v>
      </c>
      <c r="K24" s="97" t="s">
        <v>550</v>
      </c>
      <c r="L24" s="97" t="s">
        <v>550</v>
      </c>
      <c r="M24" s="97" t="s">
        <v>553</v>
      </c>
      <c r="N24" s="97" t="s">
        <v>534</v>
      </c>
      <c r="O24" s="104" t="s">
        <v>1043</v>
      </c>
      <c r="P24" s="104" t="s">
        <v>1013</v>
      </c>
      <c r="Q24" s="104" t="s">
        <v>1013</v>
      </c>
      <c r="R24" s="104" t="s">
        <v>1013</v>
      </c>
      <c r="S24" s="104" t="s">
        <v>946</v>
      </c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</row>
    <row r="25" spans="1:32" ht="12.75" customHeight="1">
      <c r="A25" s="92"/>
      <c r="B25" s="106" t="s">
        <v>1044</v>
      </c>
      <c r="C25" s="92"/>
      <c r="D25" s="92"/>
      <c r="E25" s="92"/>
      <c r="F25" s="92"/>
      <c r="G25" s="92"/>
      <c r="H25" s="92"/>
      <c r="I25" s="97"/>
      <c r="J25" s="97" t="s">
        <v>1045</v>
      </c>
      <c r="K25" s="97" t="s">
        <v>535</v>
      </c>
      <c r="L25" s="97" t="s">
        <v>536</v>
      </c>
      <c r="M25" s="97" t="s">
        <v>542</v>
      </c>
      <c r="N25" s="97" t="s">
        <v>534</v>
      </c>
      <c r="O25" s="104" t="s">
        <v>1045</v>
      </c>
      <c r="P25" s="104" t="s">
        <v>945</v>
      </c>
      <c r="Q25" s="104" t="s">
        <v>1013</v>
      </c>
      <c r="R25" s="104" t="s">
        <v>980</v>
      </c>
      <c r="S25" s="104" t="s">
        <v>946</v>
      </c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ht="12.75" customHeight="1">
      <c r="A26" s="92"/>
      <c r="B26" s="92" t="s">
        <v>1046</v>
      </c>
      <c r="C26" s="92"/>
      <c r="D26" s="92"/>
      <c r="E26" s="92"/>
      <c r="F26" s="92"/>
      <c r="G26" s="92"/>
      <c r="H26" s="92"/>
      <c r="I26" s="97"/>
      <c r="J26" s="97" t="s">
        <v>1047</v>
      </c>
      <c r="K26" s="97" t="s">
        <v>533</v>
      </c>
      <c r="L26" s="97" t="s">
        <v>545</v>
      </c>
      <c r="M26" s="97" t="s">
        <v>559</v>
      </c>
      <c r="N26" s="97" t="s">
        <v>533</v>
      </c>
      <c r="O26" s="104" t="s">
        <v>1047</v>
      </c>
      <c r="P26" s="104" t="s">
        <v>945</v>
      </c>
      <c r="Q26" s="104" t="s">
        <v>1013</v>
      </c>
      <c r="R26" s="104" t="s">
        <v>1013</v>
      </c>
      <c r="S26" s="104" t="s">
        <v>946</v>
      </c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</row>
    <row r="27" spans="1:32" ht="12.75" customHeight="1">
      <c r="A27" s="92"/>
      <c r="B27" s="105" t="s">
        <v>1048</v>
      </c>
      <c r="C27" s="92"/>
      <c r="D27" s="92"/>
      <c r="E27" s="92"/>
      <c r="F27" s="92"/>
      <c r="G27" s="92"/>
      <c r="H27" s="92"/>
      <c r="I27" s="97"/>
      <c r="J27" s="97" t="s">
        <v>1049</v>
      </c>
      <c r="K27" s="97" t="s">
        <v>533</v>
      </c>
      <c r="L27" s="97" t="s">
        <v>533</v>
      </c>
      <c r="M27" s="97" t="s">
        <v>536</v>
      </c>
      <c r="N27" s="97" t="s">
        <v>534</v>
      </c>
      <c r="O27" s="104" t="s">
        <v>1049</v>
      </c>
      <c r="P27" s="104" t="s">
        <v>946</v>
      </c>
      <c r="Q27" s="104" t="s">
        <v>946</v>
      </c>
      <c r="R27" s="104" t="s">
        <v>1013</v>
      </c>
      <c r="S27" s="104" t="s">
        <v>946</v>
      </c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</row>
    <row r="28" spans="1:32" ht="12.75" customHeight="1">
      <c r="A28" s="92"/>
      <c r="B28" s="106" t="s">
        <v>1050</v>
      </c>
      <c r="C28" s="92"/>
      <c r="D28" s="92"/>
      <c r="E28" s="92"/>
      <c r="F28" s="92"/>
      <c r="G28" s="92"/>
      <c r="H28" s="92"/>
      <c r="I28" s="27" t="s">
        <v>1051</v>
      </c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</row>
    <row r="29" spans="1:32" ht="12.75" customHeight="1">
      <c r="A29" s="92"/>
      <c r="B29" s="107" t="s">
        <v>1052</v>
      </c>
      <c r="C29" s="92"/>
      <c r="D29" s="92"/>
      <c r="E29" s="92"/>
      <c r="F29" s="92"/>
      <c r="G29" s="92"/>
      <c r="H29" s="92"/>
      <c r="I29" s="27" t="s">
        <v>1053</v>
      </c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</row>
    <row r="30" spans="1:32" ht="12.75" customHeight="1">
      <c r="A30" s="92"/>
      <c r="B30" s="106" t="s">
        <v>1054</v>
      </c>
      <c r="C30" s="92"/>
      <c r="D30" s="92"/>
      <c r="E30" s="92"/>
      <c r="F30" s="92"/>
      <c r="G30" s="92"/>
      <c r="H30" s="92"/>
      <c r="I30" s="27" t="s">
        <v>1055</v>
      </c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</row>
    <row r="31" spans="1:32" ht="12.75" customHeight="1">
      <c r="A31" s="92"/>
      <c r="B31" s="106" t="s">
        <v>1056</v>
      </c>
      <c r="C31" s="92"/>
      <c r="D31" s="92"/>
      <c r="E31" s="92"/>
      <c r="F31" s="92"/>
      <c r="G31" s="92"/>
      <c r="H31" s="92"/>
      <c r="I31" s="27" t="s">
        <v>1057</v>
      </c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</row>
    <row r="32" spans="1:32" ht="12.75" customHeight="1">
      <c r="A32" s="92"/>
      <c r="B32" s="106" t="s">
        <v>1058</v>
      </c>
      <c r="C32" s="92"/>
      <c r="D32" s="92"/>
      <c r="E32" s="92"/>
      <c r="F32" s="92"/>
      <c r="G32" s="92"/>
      <c r="H32" s="92"/>
      <c r="I32" s="27" t="s">
        <v>1059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</row>
    <row r="33" spans="1:32" ht="12.75" customHeight="1">
      <c r="A33" s="92"/>
      <c r="B33" s="92"/>
      <c r="C33" s="92"/>
      <c r="D33" s="92"/>
      <c r="E33" s="92"/>
      <c r="F33" s="92"/>
      <c r="G33" s="92"/>
      <c r="H33" s="92"/>
      <c r="I33" s="27" t="s">
        <v>1060</v>
      </c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</row>
    <row r="34" spans="1:32" ht="12.75" customHeight="1">
      <c r="A34" s="92"/>
      <c r="B34" s="93" t="s">
        <v>1061</v>
      </c>
      <c r="C34" s="92"/>
      <c r="D34" s="92"/>
      <c r="E34" s="92"/>
      <c r="F34" s="92"/>
      <c r="G34" s="92"/>
      <c r="H34" s="92"/>
      <c r="I34" s="27" t="s">
        <v>1062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</row>
    <row r="35" spans="1:32" ht="12.75" customHeight="1">
      <c r="A35" s="92"/>
      <c r="B35" s="93" t="s">
        <v>1063</v>
      </c>
      <c r="C35" s="92"/>
      <c r="D35" s="92"/>
      <c r="E35" s="92"/>
      <c r="F35" s="92"/>
      <c r="G35" s="92"/>
      <c r="H35" s="92"/>
      <c r="I35" s="27" t="s">
        <v>1064</v>
      </c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</row>
    <row r="36" spans="1:32" ht="12.75" customHeight="1">
      <c r="A36" s="92"/>
      <c r="B36" s="93" t="s">
        <v>1065</v>
      </c>
      <c r="C36" s="92"/>
      <c r="D36" s="92"/>
      <c r="E36" s="92"/>
      <c r="F36" s="92"/>
      <c r="G36" s="92"/>
      <c r="H36" s="92"/>
      <c r="I36" s="27" t="s">
        <v>1066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</row>
    <row r="37" spans="1:32" ht="12.75" customHeight="1">
      <c r="A37" s="92"/>
      <c r="B37" s="93" t="s">
        <v>1067</v>
      </c>
      <c r="C37" s="92"/>
      <c r="D37" s="92"/>
      <c r="E37" s="92"/>
      <c r="F37" s="92"/>
      <c r="G37" s="92"/>
      <c r="H37" s="92"/>
      <c r="I37" s="27" t="s">
        <v>1068</v>
      </c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</row>
    <row r="38" spans="1:32" ht="12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</row>
    <row r="39" spans="1:32" ht="12.75" customHeight="1">
      <c r="A39" s="92"/>
      <c r="B39" s="93" t="s">
        <v>1069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</row>
    <row r="40" spans="1:32" ht="12.75" customHeight="1">
      <c r="A40" s="92"/>
      <c r="B40" s="92" t="s">
        <v>1070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</row>
    <row r="41" spans="1:32" ht="12.75" customHeight="1">
      <c r="A41" s="92"/>
      <c r="B41" s="92" t="s">
        <v>1071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</row>
    <row r="42" spans="1:32" ht="12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</row>
    <row r="43" spans="1:32" ht="12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 spans="1:32" ht="12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</row>
    <row r="45" spans="1:32" ht="12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</row>
    <row r="46" spans="1:32" ht="12.75" customHeight="1">
      <c r="A46" s="92"/>
      <c r="B46" s="93" t="s">
        <v>1072</v>
      </c>
      <c r="C46" s="92"/>
      <c r="D46" s="92"/>
      <c r="E46" s="92"/>
      <c r="F46" s="92"/>
      <c r="G46" s="92"/>
      <c r="H46" s="93" t="s">
        <v>1073</v>
      </c>
      <c r="I46" s="92"/>
      <c r="J46" s="92"/>
      <c r="K46" s="92"/>
      <c r="L46" s="92"/>
      <c r="M46" s="92"/>
      <c r="N46" s="93" t="s">
        <v>1074</v>
      </c>
      <c r="O46" s="92"/>
      <c r="P46" s="92"/>
      <c r="Q46" s="92"/>
      <c r="R46" s="92"/>
      <c r="S46" s="92"/>
      <c r="T46" s="93" t="s">
        <v>1075</v>
      </c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</row>
    <row r="47" spans="1:32" ht="18" customHeight="1">
      <c r="A47" s="92"/>
      <c r="B47" s="108" t="s">
        <v>1076</v>
      </c>
      <c r="C47" s="109" t="s">
        <v>1077</v>
      </c>
      <c r="D47" s="109" t="s">
        <v>1078</v>
      </c>
      <c r="E47" s="109" t="s">
        <v>49</v>
      </c>
      <c r="F47" s="109" t="s">
        <v>13</v>
      </c>
      <c r="G47" s="109"/>
      <c r="H47" s="108" t="s">
        <v>1076</v>
      </c>
      <c r="I47" s="109" t="s">
        <v>1077</v>
      </c>
      <c r="J47" s="109" t="s">
        <v>1078</v>
      </c>
      <c r="K47" s="109" t="s">
        <v>49</v>
      </c>
      <c r="L47" s="109" t="s">
        <v>13</v>
      </c>
      <c r="M47" s="109"/>
      <c r="N47" s="108" t="s">
        <v>1076</v>
      </c>
      <c r="O47" s="109" t="s">
        <v>1077</v>
      </c>
      <c r="P47" s="109" t="s">
        <v>1078</v>
      </c>
      <c r="Q47" s="109" t="s">
        <v>49</v>
      </c>
      <c r="R47" s="109" t="s">
        <v>13</v>
      </c>
      <c r="S47" s="92"/>
      <c r="T47" s="108" t="s">
        <v>1076</v>
      </c>
      <c r="U47" s="109" t="s">
        <v>1077</v>
      </c>
      <c r="V47" s="109" t="s">
        <v>1078</v>
      </c>
      <c r="W47" s="109" t="s">
        <v>49</v>
      </c>
      <c r="X47" s="109" t="s">
        <v>13</v>
      </c>
      <c r="Y47" s="92"/>
      <c r="Z47" s="92"/>
      <c r="AA47" s="92"/>
      <c r="AB47" s="92"/>
      <c r="AC47" s="92"/>
      <c r="AD47" s="92"/>
      <c r="AE47" s="92"/>
      <c r="AF47" s="92"/>
    </row>
    <row r="48" spans="1:32" ht="12.75" customHeight="1">
      <c r="A48" s="92"/>
      <c r="B48" s="110" t="s">
        <v>7</v>
      </c>
      <c r="C48" s="110" t="s">
        <v>3</v>
      </c>
      <c r="D48" s="110" t="s">
        <v>1079</v>
      </c>
      <c r="E48" s="110">
        <v>3214</v>
      </c>
      <c r="F48" s="111">
        <f t="shared" ref="F48:F111" si="0">E48/62448</f>
        <v>5.1466820394568284E-2</v>
      </c>
      <c r="G48" s="111"/>
      <c r="H48" s="110" t="s">
        <v>7</v>
      </c>
      <c r="I48" s="110" t="s">
        <v>3</v>
      </c>
      <c r="J48" s="110" t="s">
        <v>1079</v>
      </c>
      <c r="K48" s="110">
        <v>4808</v>
      </c>
      <c r="L48" s="111">
        <f t="shared" ref="L48:L115" si="1">K48/62448</f>
        <v>7.6992057391749941E-2</v>
      </c>
      <c r="M48" s="111"/>
      <c r="N48" s="112" t="s">
        <v>7</v>
      </c>
      <c r="O48" s="112" t="s">
        <v>3</v>
      </c>
      <c r="P48" s="110" t="s">
        <v>1079</v>
      </c>
      <c r="Q48" s="110">
        <v>10422</v>
      </c>
      <c r="R48" s="111">
        <f t="shared" ref="R48:R120" si="2">Q48/62448</f>
        <v>0.16689085318985397</v>
      </c>
      <c r="S48" s="92"/>
      <c r="T48" s="110" t="s">
        <v>7</v>
      </c>
      <c r="U48" s="110" t="s">
        <v>3</v>
      </c>
      <c r="V48" s="110" t="s">
        <v>1079</v>
      </c>
      <c r="W48" s="110">
        <v>1456</v>
      </c>
      <c r="X48" s="111">
        <f t="shared" ref="X48:X99" si="3">W48/$W$99</f>
        <v>9.6150036320412066E-2</v>
      </c>
      <c r="Y48" s="92"/>
      <c r="Z48" s="92"/>
      <c r="AA48" s="92"/>
      <c r="AB48" s="92"/>
      <c r="AC48" s="92"/>
      <c r="AD48" s="92"/>
      <c r="AE48" s="92"/>
      <c r="AF48" s="92"/>
    </row>
    <row r="49" spans="1:32" ht="12.75" customHeight="1">
      <c r="A49" s="92"/>
      <c r="B49" s="110" t="s">
        <v>7</v>
      </c>
      <c r="C49" s="110" t="s">
        <v>3</v>
      </c>
      <c r="D49" s="110" t="s">
        <v>1080</v>
      </c>
      <c r="E49" s="110">
        <v>1125</v>
      </c>
      <c r="F49" s="111">
        <f t="shared" si="0"/>
        <v>1.8014988470407379E-2</v>
      </c>
      <c r="G49" s="111"/>
      <c r="H49" s="110" t="s">
        <v>7</v>
      </c>
      <c r="I49" s="110" t="s">
        <v>3</v>
      </c>
      <c r="J49" s="110" t="s">
        <v>1080</v>
      </c>
      <c r="K49" s="110">
        <v>1420</v>
      </c>
      <c r="L49" s="111">
        <f t="shared" si="1"/>
        <v>2.2738918780425315E-2</v>
      </c>
      <c r="M49" s="111"/>
      <c r="N49" s="112" t="s">
        <v>7</v>
      </c>
      <c r="O49" s="112" t="s">
        <v>3</v>
      </c>
      <c r="P49" s="110" t="s">
        <v>1080</v>
      </c>
      <c r="Q49" s="110">
        <v>1876</v>
      </c>
      <c r="R49" s="111">
        <f t="shared" si="2"/>
        <v>3.0040994107097103E-2</v>
      </c>
      <c r="S49" s="92"/>
      <c r="T49" s="110" t="s">
        <v>7</v>
      </c>
      <c r="U49" s="110" t="s">
        <v>3</v>
      </c>
      <c r="V49" s="110" t="s">
        <v>1080</v>
      </c>
      <c r="W49" s="110">
        <v>341</v>
      </c>
      <c r="X49" s="111">
        <f t="shared" si="3"/>
        <v>2.2518655484382224E-2</v>
      </c>
      <c r="Y49" s="92"/>
      <c r="Z49" s="92"/>
      <c r="AA49" s="92"/>
      <c r="AB49" s="92"/>
      <c r="AC49" s="92"/>
      <c r="AD49" s="92"/>
      <c r="AE49" s="92"/>
      <c r="AF49" s="92"/>
    </row>
    <row r="50" spans="1:32" ht="12.75" customHeight="1">
      <c r="A50" s="92"/>
      <c r="B50" s="110" t="s">
        <v>7</v>
      </c>
      <c r="C50" s="110" t="s">
        <v>68</v>
      </c>
      <c r="D50" s="110" t="s">
        <v>1079</v>
      </c>
      <c r="E50" s="110">
        <v>60</v>
      </c>
      <c r="F50" s="111">
        <f t="shared" si="0"/>
        <v>9.6079938508839349E-4</v>
      </c>
      <c r="G50" s="111"/>
      <c r="H50" s="110" t="s">
        <v>7</v>
      </c>
      <c r="I50" s="110" t="s">
        <v>68</v>
      </c>
      <c r="J50" s="110" t="s">
        <v>1079</v>
      </c>
      <c r="K50" s="110">
        <v>91</v>
      </c>
      <c r="L50" s="111">
        <f t="shared" si="1"/>
        <v>1.4572124007173968E-3</v>
      </c>
      <c r="M50" s="111"/>
      <c r="N50" s="110" t="s">
        <v>7</v>
      </c>
      <c r="O50" s="110" t="s">
        <v>68</v>
      </c>
      <c r="P50" s="110" t="s">
        <v>1079</v>
      </c>
      <c r="Q50" s="110">
        <v>197</v>
      </c>
      <c r="R50" s="111">
        <f t="shared" si="2"/>
        <v>3.154624647706892E-3</v>
      </c>
      <c r="S50" s="92"/>
      <c r="T50" s="110" t="s">
        <v>7</v>
      </c>
      <c r="U50" s="110" t="s">
        <v>68</v>
      </c>
      <c r="V50" s="110" t="s">
        <v>1079</v>
      </c>
      <c r="W50" s="110">
        <v>26</v>
      </c>
      <c r="X50" s="111">
        <f t="shared" si="3"/>
        <v>1.7169649342930727E-3</v>
      </c>
      <c r="Y50" s="92"/>
      <c r="Z50" s="92"/>
      <c r="AA50" s="92"/>
      <c r="AB50" s="92"/>
      <c r="AC50" s="92"/>
      <c r="AD50" s="92"/>
      <c r="AE50" s="92"/>
      <c r="AF50" s="92"/>
    </row>
    <row r="51" spans="1:32" ht="12.75" customHeight="1">
      <c r="A51" s="92"/>
      <c r="B51" s="110" t="s">
        <v>7</v>
      </c>
      <c r="C51" s="110" t="s">
        <v>68</v>
      </c>
      <c r="D51" s="110" t="s">
        <v>1080</v>
      </c>
      <c r="E51" s="110">
        <v>6</v>
      </c>
      <c r="F51" s="111">
        <f t="shared" si="0"/>
        <v>9.6079938508839355E-5</v>
      </c>
      <c r="G51" s="111"/>
      <c r="H51" s="110" t="s">
        <v>7</v>
      </c>
      <c r="I51" s="110" t="s">
        <v>68</v>
      </c>
      <c r="J51" s="110" t="s">
        <v>1080</v>
      </c>
      <c r="K51" s="110">
        <v>10</v>
      </c>
      <c r="L51" s="111">
        <f t="shared" si="1"/>
        <v>1.6013323084806559E-4</v>
      </c>
      <c r="M51" s="111"/>
      <c r="N51" s="110" t="s">
        <v>7</v>
      </c>
      <c r="O51" s="110" t="s">
        <v>68</v>
      </c>
      <c r="P51" s="110" t="s">
        <v>1080</v>
      </c>
      <c r="Q51" s="110">
        <v>11</v>
      </c>
      <c r="R51" s="111">
        <f t="shared" si="2"/>
        <v>1.7614655393287214E-4</v>
      </c>
      <c r="S51" s="92"/>
      <c r="T51" s="110" t="s">
        <v>7</v>
      </c>
      <c r="U51" s="110" t="s">
        <v>68</v>
      </c>
      <c r="V51" s="110" t="s">
        <v>1080</v>
      </c>
      <c r="W51" s="110">
        <v>3</v>
      </c>
      <c r="X51" s="111">
        <f t="shared" si="3"/>
        <v>1.9811133857227761E-4</v>
      </c>
      <c r="Y51" s="92"/>
      <c r="Z51" s="92"/>
      <c r="AA51" s="92"/>
      <c r="AB51" s="92"/>
      <c r="AC51" s="92"/>
      <c r="AD51" s="92"/>
      <c r="AE51" s="92"/>
      <c r="AF51" s="92"/>
    </row>
    <row r="52" spans="1:32" ht="12.75" customHeight="1">
      <c r="A52" s="92"/>
      <c r="B52" s="110" t="s">
        <v>7</v>
      </c>
      <c r="C52" s="110" t="s">
        <v>1081</v>
      </c>
      <c r="D52" s="110" t="s">
        <v>1079</v>
      </c>
      <c r="E52" s="110">
        <v>1</v>
      </c>
      <c r="F52" s="111">
        <f t="shared" si="0"/>
        <v>1.6013323084806559E-5</v>
      </c>
      <c r="G52" s="111"/>
      <c r="H52" s="110" t="s">
        <v>7</v>
      </c>
      <c r="I52" s="110" t="s">
        <v>1081</v>
      </c>
      <c r="J52" s="110" t="s">
        <v>1079</v>
      </c>
      <c r="K52" s="110">
        <v>1</v>
      </c>
      <c r="L52" s="111">
        <f t="shared" si="1"/>
        <v>1.6013323084806559E-5</v>
      </c>
      <c r="M52" s="111"/>
      <c r="N52" s="110" t="s">
        <v>7</v>
      </c>
      <c r="O52" s="110" t="s">
        <v>1081</v>
      </c>
      <c r="P52" s="110" t="s">
        <v>1079</v>
      </c>
      <c r="Q52" s="110">
        <v>1</v>
      </c>
      <c r="R52" s="111">
        <f t="shared" si="2"/>
        <v>1.6013323084806559E-5</v>
      </c>
      <c r="S52" s="92"/>
      <c r="T52" s="110" t="s">
        <v>7</v>
      </c>
      <c r="U52" s="110" t="s">
        <v>71</v>
      </c>
      <c r="V52" s="110" t="s">
        <v>1079</v>
      </c>
      <c r="W52" s="110">
        <v>6</v>
      </c>
      <c r="X52" s="111">
        <f t="shared" si="3"/>
        <v>3.9622267714455522E-4</v>
      </c>
      <c r="Y52" s="92"/>
      <c r="Z52" s="92"/>
      <c r="AA52" s="92"/>
      <c r="AB52" s="92"/>
      <c r="AC52" s="92"/>
      <c r="AD52" s="92"/>
      <c r="AE52" s="92"/>
      <c r="AF52" s="92"/>
    </row>
    <row r="53" spans="1:32" ht="12.75" customHeight="1">
      <c r="A53" s="92"/>
      <c r="B53" s="110" t="s">
        <v>7</v>
      </c>
      <c r="C53" s="110" t="s">
        <v>71</v>
      </c>
      <c r="D53" s="110" t="s">
        <v>1079</v>
      </c>
      <c r="E53" s="110">
        <v>19</v>
      </c>
      <c r="F53" s="111">
        <f t="shared" si="0"/>
        <v>3.0425313861132461E-4</v>
      </c>
      <c r="G53" s="111"/>
      <c r="H53" s="110" t="s">
        <v>7</v>
      </c>
      <c r="I53" s="110" t="s">
        <v>77</v>
      </c>
      <c r="J53" s="110" t="s">
        <v>1079</v>
      </c>
      <c r="K53" s="110">
        <v>2</v>
      </c>
      <c r="L53" s="111">
        <f t="shared" si="1"/>
        <v>3.2026646169613118E-5</v>
      </c>
      <c r="M53" s="111"/>
      <c r="N53" s="110" t="s">
        <v>7</v>
      </c>
      <c r="O53" s="110" t="s">
        <v>77</v>
      </c>
      <c r="P53" s="110" t="s">
        <v>1079</v>
      </c>
      <c r="Q53" s="110">
        <v>3</v>
      </c>
      <c r="R53" s="111">
        <f t="shared" si="2"/>
        <v>4.8039969254419677E-5</v>
      </c>
      <c r="S53" s="92"/>
      <c r="T53" s="110" t="s">
        <v>7</v>
      </c>
      <c r="U53" s="110" t="s">
        <v>54</v>
      </c>
      <c r="V53" s="110" t="s">
        <v>1079</v>
      </c>
      <c r="W53" s="110">
        <v>564</v>
      </c>
      <c r="X53" s="111">
        <f t="shared" si="3"/>
        <v>3.7244931651588195E-2</v>
      </c>
      <c r="Y53" s="92"/>
      <c r="Z53" s="92"/>
      <c r="AA53" s="92"/>
      <c r="AB53" s="92"/>
      <c r="AC53" s="92"/>
      <c r="AD53" s="92"/>
      <c r="AE53" s="92"/>
      <c r="AF53" s="92"/>
    </row>
    <row r="54" spans="1:32" ht="12.75" customHeight="1">
      <c r="A54" s="92"/>
      <c r="B54" s="110" t="s">
        <v>7</v>
      </c>
      <c r="C54" s="110" t="s">
        <v>71</v>
      </c>
      <c r="D54" s="110" t="s">
        <v>1080</v>
      </c>
      <c r="E54" s="110">
        <v>1</v>
      </c>
      <c r="F54" s="111">
        <f t="shared" si="0"/>
        <v>1.6013323084806559E-5</v>
      </c>
      <c r="G54" s="111"/>
      <c r="H54" s="110" t="s">
        <v>7</v>
      </c>
      <c r="I54" s="110" t="s">
        <v>71</v>
      </c>
      <c r="J54" s="110" t="s">
        <v>1079</v>
      </c>
      <c r="K54" s="110">
        <v>27</v>
      </c>
      <c r="L54" s="111">
        <f t="shared" si="1"/>
        <v>4.3235972328977708E-4</v>
      </c>
      <c r="M54" s="111"/>
      <c r="N54" s="110" t="s">
        <v>7</v>
      </c>
      <c r="O54" s="110" t="s">
        <v>71</v>
      </c>
      <c r="P54" s="110" t="s">
        <v>1079</v>
      </c>
      <c r="Q54" s="110">
        <v>58</v>
      </c>
      <c r="R54" s="111">
        <f t="shared" si="2"/>
        <v>9.2877273891878046E-4</v>
      </c>
      <c r="S54" s="92"/>
      <c r="T54" s="110" t="s">
        <v>7</v>
      </c>
      <c r="U54" s="110" t="s">
        <v>54</v>
      </c>
      <c r="V54" s="110" t="s">
        <v>1080</v>
      </c>
      <c r="W54" s="110">
        <v>30</v>
      </c>
      <c r="X54" s="111">
        <f t="shared" si="3"/>
        <v>1.9811133857227763E-3</v>
      </c>
      <c r="Y54" s="92"/>
      <c r="Z54" s="92"/>
      <c r="AA54" s="92"/>
      <c r="AB54" s="92"/>
      <c r="AC54" s="92"/>
      <c r="AD54" s="92"/>
      <c r="AE54" s="92"/>
      <c r="AF54" s="92"/>
    </row>
    <row r="55" spans="1:32" ht="12.75" customHeight="1">
      <c r="A55" s="92"/>
      <c r="B55" s="110" t="s">
        <v>7</v>
      </c>
      <c r="C55" s="110" t="s">
        <v>52</v>
      </c>
      <c r="D55" s="110" t="s">
        <v>1079</v>
      </c>
      <c r="E55" s="110">
        <v>5</v>
      </c>
      <c r="F55" s="111">
        <f t="shared" si="0"/>
        <v>8.0066615424032796E-5</v>
      </c>
      <c r="G55" s="111"/>
      <c r="H55" s="110" t="s">
        <v>7</v>
      </c>
      <c r="I55" s="110" t="s">
        <v>71</v>
      </c>
      <c r="J55" s="110" t="s">
        <v>1080</v>
      </c>
      <c r="K55" s="110">
        <v>2</v>
      </c>
      <c r="L55" s="111">
        <f t="shared" si="1"/>
        <v>3.2026646169613118E-5</v>
      </c>
      <c r="M55" s="111"/>
      <c r="N55" s="110" t="s">
        <v>7</v>
      </c>
      <c r="O55" s="110" t="s">
        <v>71</v>
      </c>
      <c r="P55" s="110" t="s">
        <v>1080</v>
      </c>
      <c r="Q55" s="110">
        <v>3</v>
      </c>
      <c r="R55" s="111">
        <f t="shared" si="2"/>
        <v>4.8039969254419677E-5</v>
      </c>
      <c r="S55" s="92"/>
      <c r="T55" s="110" t="s">
        <v>7</v>
      </c>
      <c r="U55" s="110" t="s">
        <v>72</v>
      </c>
      <c r="V55" s="110" t="s">
        <v>1079</v>
      </c>
      <c r="W55" s="110">
        <v>1</v>
      </c>
      <c r="X55" s="111">
        <f t="shared" si="3"/>
        <v>6.603711285742587E-5</v>
      </c>
      <c r="Y55" s="92"/>
      <c r="Z55" s="92"/>
      <c r="AA55" s="92"/>
      <c r="AB55" s="92"/>
      <c r="AC55" s="92"/>
      <c r="AD55" s="92"/>
      <c r="AE55" s="92"/>
      <c r="AF55" s="92"/>
    </row>
    <row r="56" spans="1:32" ht="12.75" customHeight="1">
      <c r="A56" s="92"/>
      <c r="B56" s="110" t="s">
        <v>7</v>
      </c>
      <c r="C56" s="110" t="s">
        <v>54</v>
      </c>
      <c r="D56" s="110" t="s">
        <v>1079</v>
      </c>
      <c r="E56" s="110">
        <v>1142</v>
      </c>
      <c r="F56" s="111">
        <f t="shared" si="0"/>
        <v>1.8287214962849092E-2</v>
      </c>
      <c r="G56" s="111"/>
      <c r="H56" s="110" t="s">
        <v>7</v>
      </c>
      <c r="I56" s="110" t="s">
        <v>52</v>
      </c>
      <c r="J56" s="110" t="s">
        <v>1079</v>
      </c>
      <c r="K56" s="110">
        <v>5</v>
      </c>
      <c r="L56" s="111">
        <f t="shared" si="1"/>
        <v>8.0066615424032796E-5</v>
      </c>
      <c r="M56" s="111"/>
      <c r="N56" s="112" t="s">
        <v>7</v>
      </c>
      <c r="O56" s="112" t="s">
        <v>52</v>
      </c>
      <c r="P56" s="110" t="s">
        <v>1079</v>
      </c>
      <c r="Q56" s="110">
        <v>10</v>
      </c>
      <c r="R56" s="111">
        <f t="shared" si="2"/>
        <v>1.6013323084806559E-4</v>
      </c>
      <c r="S56" s="92"/>
      <c r="T56" s="110" t="s">
        <v>7</v>
      </c>
      <c r="U56" s="110" t="s">
        <v>7</v>
      </c>
      <c r="V56" s="110" t="s">
        <v>1082</v>
      </c>
      <c r="W56" s="110">
        <v>5136</v>
      </c>
      <c r="X56" s="111">
        <f t="shared" si="3"/>
        <v>0.3391666116357393</v>
      </c>
      <c r="Y56" s="92"/>
      <c r="Z56" s="92"/>
      <c r="AA56" s="92"/>
      <c r="AB56" s="92"/>
      <c r="AC56" s="92"/>
      <c r="AD56" s="92"/>
      <c r="AE56" s="92"/>
      <c r="AF56" s="92"/>
    </row>
    <row r="57" spans="1:32" ht="12.75" customHeight="1">
      <c r="A57" s="92"/>
      <c r="B57" s="110" t="s">
        <v>7</v>
      </c>
      <c r="C57" s="110" t="s">
        <v>54</v>
      </c>
      <c r="D57" s="110" t="s">
        <v>1080</v>
      </c>
      <c r="E57" s="110">
        <v>101</v>
      </c>
      <c r="F57" s="111">
        <f t="shared" si="0"/>
        <v>1.6173456315654625E-3</v>
      </c>
      <c r="G57" s="111"/>
      <c r="H57" s="110" t="s">
        <v>7</v>
      </c>
      <c r="I57" s="110" t="s">
        <v>52</v>
      </c>
      <c r="J57" s="110" t="s">
        <v>1080</v>
      </c>
      <c r="K57" s="110">
        <v>1</v>
      </c>
      <c r="L57" s="111">
        <f t="shared" si="1"/>
        <v>1.6013323084806559E-5</v>
      </c>
      <c r="M57" s="111"/>
      <c r="N57" s="112" t="s">
        <v>7</v>
      </c>
      <c r="O57" s="112" t="s">
        <v>52</v>
      </c>
      <c r="P57" s="110" t="s">
        <v>1080</v>
      </c>
      <c r="Q57" s="110">
        <v>1</v>
      </c>
      <c r="R57" s="111">
        <f t="shared" si="2"/>
        <v>1.6013323084806559E-5</v>
      </c>
      <c r="S57" s="92"/>
      <c r="T57" s="110" t="s">
        <v>7</v>
      </c>
      <c r="U57" s="110" t="s">
        <v>5</v>
      </c>
      <c r="V57" s="110" t="s">
        <v>1079</v>
      </c>
      <c r="W57" s="110">
        <v>208</v>
      </c>
      <c r="X57" s="111">
        <f t="shared" si="3"/>
        <v>1.3735719474344581E-2</v>
      </c>
      <c r="Y57" s="92"/>
      <c r="Z57" s="92"/>
      <c r="AA57" s="92"/>
      <c r="AB57" s="92"/>
      <c r="AC57" s="92"/>
      <c r="AD57" s="92"/>
      <c r="AE57" s="92"/>
      <c r="AF57" s="92"/>
    </row>
    <row r="58" spans="1:32" ht="12.75" customHeight="1">
      <c r="A58" s="92"/>
      <c r="B58" s="110" t="s">
        <v>7</v>
      </c>
      <c r="C58" s="110" t="s">
        <v>72</v>
      </c>
      <c r="D58" s="110" t="s">
        <v>1079</v>
      </c>
      <c r="E58" s="110">
        <v>5</v>
      </c>
      <c r="F58" s="111">
        <f t="shared" si="0"/>
        <v>8.0066615424032796E-5</v>
      </c>
      <c r="G58" s="111"/>
      <c r="H58" s="110" t="s">
        <v>7</v>
      </c>
      <c r="I58" s="110" t="s">
        <v>54</v>
      </c>
      <c r="J58" s="110" t="s">
        <v>1079</v>
      </c>
      <c r="K58" s="110">
        <v>1826</v>
      </c>
      <c r="L58" s="111">
        <f t="shared" si="1"/>
        <v>2.9240327952856776E-2</v>
      </c>
      <c r="M58" s="111"/>
      <c r="N58" s="112" t="s">
        <v>7</v>
      </c>
      <c r="O58" s="112" t="s">
        <v>54</v>
      </c>
      <c r="P58" s="110" t="s">
        <v>1079</v>
      </c>
      <c r="Q58" s="110">
        <v>4157</v>
      </c>
      <c r="R58" s="111">
        <f t="shared" si="2"/>
        <v>6.656738406354086E-2</v>
      </c>
      <c r="S58" s="92"/>
      <c r="T58" s="110" t="s">
        <v>7</v>
      </c>
      <c r="U58" s="110" t="s">
        <v>5</v>
      </c>
      <c r="V58" s="110" t="s">
        <v>1080</v>
      </c>
      <c r="W58" s="110">
        <v>33</v>
      </c>
      <c r="X58" s="111">
        <f t="shared" si="3"/>
        <v>2.1792247242950536E-3</v>
      </c>
      <c r="Y58" s="92"/>
      <c r="Z58" s="92"/>
      <c r="AA58" s="92"/>
      <c r="AB58" s="92"/>
      <c r="AC58" s="92"/>
      <c r="AD58" s="92"/>
      <c r="AE58" s="92"/>
      <c r="AF58" s="92"/>
    </row>
    <row r="59" spans="1:32" ht="12.75" customHeight="1">
      <c r="A59" s="92"/>
      <c r="B59" s="110" t="s">
        <v>7</v>
      </c>
      <c r="C59" s="110" t="s">
        <v>7</v>
      </c>
      <c r="D59" s="110" t="s">
        <v>1082</v>
      </c>
      <c r="E59" s="110">
        <v>27089</v>
      </c>
      <c r="F59" s="111">
        <f t="shared" si="0"/>
        <v>0.43378490904432487</v>
      </c>
      <c r="G59" s="111"/>
      <c r="H59" s="110" t="s">
        <v>7</v>
      </c>
      <c r="I59" s="110" t="s">
        <v>54</v>
      </c>
      <c r="J59" s="110" t="s">
        <v>1080</v>
      </c>
      <c r="K59" s="110">
        <v>142</v>
      </c>
      <c r="L59" s="111">
        <f t="shared" si="1"/>
        <v>2.2738918780425316E-3</v>
      </c>
      <c r="M59" s="111"/>
      <c r="N59" s="112" t="s">
        <v>7</v>
      </c>
      <c r="O59" s="112" t="s">
        <v>54</v>
      </c>
      <c r="P59" s="110" t="s">
        <v>1080</v>
      </c>
      <c r="Q59" s="110">
        <v>198</v>
      </c>
      <c r="R59" s="111">
        <f t="shared" si="2"/>
        <v>3.1706379707916988E-3</v>
      </c>
      <c r="S59" s="92"/>
      <c r="T59" s="110" t="s">
        <v>3</v>
      </c>
      <c r="U59" s="110" t="s">
        <v>3</v>
      </c>
      <c r="V59" s="110" t="s">
        <v>1082</v>
      </c>
      <c r="W59" s="110">
        <v>2487</v>
      </c>
      <c r="X59" s="111">
        <f t="shared" si="3"/>
        <v>0.16423429967641814</v>
      </c>
      <c r="Y59" s="92"/>
      <c r="Z59" s="92"/>
      <c r="AA59" s="92"/>
      <c r="AB59" s="92"/>
      <c r="AC59" s="92"/>
      <c r="AD59" s="92"/>
      <c r="AE59" s="92"/>
      <c r="AF59" s="92"/>
    </row>
    <row r="60" spans="1:32" ht="12.75" customHeight="1">
      <c r="A60" s="92"/>
      <c r="B60" s="110" t="s">
        <v>7</v>
      </c>
      <c r="C60" s="110" t="s">
        <v>5</v>
      </c>
      <c r="D60" s="110" t="s">
        <v>1079</v>
      </c>
      <c r="E60" s="110">
        <v>639</v>
      </c>
      <c r="F60" s="111">
        <f t="shared" si="0"/>
        <v>1.0232513451191392E-2</v>
      </c>
      <c r="G60" s="111"/>
      <c r="H60" s="110" t="s">
        <v>7</v>
      </c>
      <c r="I60" s="110" t="s">
        <v>72</v>
      </c>
      <c r="J60" s="110" t="s">
        <v>1079</v>
      </c>
      <c r="K60" s="110">
        <v>7</v>
      </c>
      <c r="L60" s="111">
        <f t="shared" si="1"/>
        <v>1.1209326159364591E-4</v>
      </c>
      <c r="M60" s="111"/>
      <c r="N60" s="110" t="s">
        <v>7</v>
      </c>
      <c r="O60" s="110" t="s">
        <v>72</v>
      </c>
      <c r="P60" s="110" t="s">
        <v>1079</v>
      </c>
      <c r="Q60" s="110">
        <v>30</v>
      </c>
      <c r="R60" s="111">
        <f t="shared" si="2"/>
        <v>4.8039969254419675E-4</v>
      </c>
      <c r="S60" s="92"/>
      <c r="T60" s="110" t="s">
        <v>3</v>
      </c>
      <c r="U60" s="110" t="s">
        <v>52</v>
      </c>
      <c r="V60" s="110" t="s">
        <v>1079</v>
      </c>
      <c r="W60" s="110">
        <v>2</v>
      </c>
      <c r="X60" s="111">
        <f t="shared" si="3"/>
        <v>1.3207422571485174E-4</v>
      </c>
      <c r="Y60" s="92"/>
      <c r="Z60" s="92"/>
      <c r="AA60" s="92"/>
      <c r="AB60" s="92"/>
      <c r="AC60" s="92"/>
      <c r="AD60" s="92"/>
      <c r="AE60" s="92"/>
      <c r="AF60" s="92"/>
    </row>
    <row r="61" spans="1:32" ht="12.75" customHeight="1">
      <c r="A61" s="92"/>
      <c r="B61" s="110" t="s">
        <v>7</v>
      </c>
      <c r="C61" s="110" t="s">
        <v>5</v>
      </c>
      <c r="D61" s="110" t="s">
        <v>1080</v>
      </c>
      <c r="E61" s="110">
        <v>212</v>
      </c>
      <c r="F61" s="111">
        <f t="shared" si="0"/>
        <v>3.3948244939789904E-3</v>
      </c>
      <c r="G61" s="111"/>
      <c r="H61" s="110" t="s">
        <v>7</v>
      </c>
      <c r="I61" s="110" t="s">
        <v>7</v>
      </c>
      <c r="J61" s="110" t="s">
        <v>1082</v>
      </c>
      <c r="K61" s="110">
        <v>24013</v>
      </c>
      <c r="L61" s="111">
        <f t="shared" si="1"/>
        <v>0.38452792723545992</v>
      </c>
      <c r="M61" s="111"/>
      <c r="N61" s="112" t="s">
        <v>7</v>
      </c>
      <c r="O61" s="112" t="s">
        <v>7</v>
      </c>
      <c r="P61" s="110" t="s">
        <v>1082</v>
      </c>
      <c r="Q61" s="110">
        <v>14087</v>
      </c>
      <c r="R61" s="111">
        <f t="shared" si="2"/>
        <v>0.22557968229566999</v>
      </c>
      <c r="S61" s="92"/>
      <c r="T61" s="110" t="s">
        <v>3</v>
      </c>
      <c r="U61" s="110" t="s">
        <v>52</v>
      </c>
      <c r="V61" s="110" t="s">
        <v>1080</v>
      </c>
      <c r="W61" s="110">
        <v>1</v>
      </c>
      <c r="X61" s="111">
        <f t="shared" si="3"/>
        <v>6.603711285742587E-5</v>
      </c>
      <c r="Y61" s="92"/>
      <c r="Z61" s="92"/>
      <c r="AA61" s="92"/>
      <c r="AB61" s="92"/>
      <c r="AC61" s="92"/>
      <c r="AD61" s="92"/>
      <c r="AE61" s="92"/>
      <c r="AF61" s="92"/>
    </row>
    <row r="62" spans="1:32" ht="12.75" customHeight="1">
      <c r="A62" s="92"/>
      <c r="B62" s="110" t="s">
        <v>3</v>
      </c>
      <c r="C62" s="110" t="s">
        <v>3</v>
      </c>
      <c r="D62" s="110" t="s">
        <v>1082</v>
      </c>
      <c r="E62" s="110">
        <v>10955</v>
      </c>
      <c r="F62" s="111">
        <f t="shared" si="0"/>
        <v>0.17542595439405587</v>
      </c>
      <c r="G62" s="111"/>
      <c r="H62" s="110" t="s">
        <v>7</v>
      </c>
      <c r="I62" s="110" t="s">
        <v>5</v>
      </c>
      <c r="J62" s="110" t="s">
        <v>1079</v>
      </c>
      <c r="K62" s="110">
        <v>1001</v>
      </c>
      <c r="L62" s="111">
        <f t="shared" si="1"/>
        <v>1.6029336407891365E-2</v>
      </c>
      <c r="M62" s="111"/>
      <c r="N62" s="112" t="s">
        <v>7</v>
      </c>
      <c r="O62" s="112" t="s">
        <v>5</v>
      </c>
      <c r="P62" s="110" t="s">
        <v>1079</v>
      </c>
      <c r="Q62" s="110">
        <v>2231</v>
      </c>
      <c r="R62" s="111">
        <f t="shared" si="2"/>
        <v>3.5725723802203437E-2</v>
      </c>
      <c r="S62" s="92"/>
      <c r="T62" s="110" t="s">
        <v>3</v>
      </c>
      <c r="U62" s="110" t="s">
        <v>54</v>
      </c>
      <c r="V62" s="110" t="s">
        <v>1079</v>
      </c>
      <c r="W62" s="110">
        <v>342</v>
      </c>
      <c r="X62" s="111">
        <f t="shared" si="3"/>
        <v>2.258469259723965E-2</v>
      </c>
      <c r="Y62" s="92"/>
      <c r="Z62" s="92"/>
      <c r="AA62" s="92"/>
      <c r="AB62" s="92"/>
      <c r="AC62" s="92"/>
      <c r="AD62" s="92"/>
      <c r="AE62" s="92"/>
      <c r="AF62" s="92"/>
    </row>
    <row r="63" spans="1:32" ht="12.75" customHeight="1">
      <c r="A63" s="92"/>
      <c r="B63" s="110" t="s">
        <v>3</v>
      </c>
      <c r="C63" s="110" t="s">
        <v>52</v>
      </c>
      <c r="D63" s="110" t="s">
        <v>1079</v>
      </c>
      <c r="E63" s="110">
        <v>3</v>
      </c>
      <c r="F63" s="111">
        <f t="shared" si="0"/>
        <v>4.8039969254419677E-5</v>
      </c>
      <c r="G63" s="111"/>
      <c r="H63" s="110" t="s">
        <v>7</v>
      </c>
      <c r="I63" s="110" t="s">
        <v>5</v>
      </c>
      <c r="J63" s="110" t="s">
        <v>1080</v>
      </c>
      <c r="K63" s="110">
        <v>263</v>
      </c>
      <c r="L63" s="111">
        <f t="shared" si="1"/>
        <v>4.2115039713041249E-3</v>
      </c>
      <c r="M63" s="111"/>
      <c r="N63" s="112" t="s">
        <v>7</v>
      </c>
      <c r="O63" s="112" t="s">
        <v>5</v>
      </c>
      <c r="P63" s="110" t="s">
        <v>1080</v>
      </c>
      <c r="Q63" s="110">
        <v>334</v>
      </c>
      <c r="R63" s="111">
        <f t="shared" si="2"/>
        <v>5.3484499103253905E-3</v>
      </c>
      <c r="S63" s="92"/>
      <c r="T63" s="110" t="s">
        <v>3</v>
      </c>
      <c r="U63" s="110" t="s">
        <v>54</v>
      </c>
      <c r="V63" s="110" t="s">
        <v>1080</v>
      </c>
      <c r="W63" s="110">
        <v>63</v>
      </c>
      <c r="X63" s="111">
        <f t="shared" si="3"/>
        <v>4.1603381100178303E-3</v>
      </c>
      <c r="Y63" s="92"/>
      <c r="Z63" s="92"/>
      <c r="AA63" s="92"/>
      <c r="AB63" s="92"/>
      <c r="AC63" s="92"/>
      <c r="AD63" s="92"/>
      <c r="AE63" s="92"/>
      <c r="AF63" s="92"/>
    </row>
    <row r="64" spans="1:32" ht="12.75" customHeight="1">
      <c r="A64" s="92"/>
      <c r="B64" s="110" t="s">
        <v>3</v>
      </c>
      <c r="C64" s="110" t="s">
        <v>52</v>
      </c>
      <c r="D64" s="110" t="s">
        <v>1080</v>
      </c>
      <c r="E64" s="110">
        <v>1</v>
      </c>
      <c r="F64" s="111">
        <f t="shared" si="0"/>
        <v>1.6013323084806559E-5</v>
      </c>
      <c r="G64" s="111"/>
      <c r="H64" s="110" t="s">
        <v>3</v>
      </c>
      <c r="I64" s="110" t="s">
        <v>3</v>
      </c>
      <c r="J64" s="110" t="s">
        <v>1082</v>
      </c>
      <c r="K64" s="110">
        <v>9411</v>
      </c>
      <c r="L64" s="111">
        <f t="shared" si="1"/>
        <v>0.15070138355111454</v>
      </c>
      <c r="M64" s="111"/>
      <c r="N64" s="110" t="s">
        <v>3</v>
      </c>
      <c r="O64" s="110" t="s">
        <v>3</v>
      </c>
      <c r="P64" s="110" t="s">
        <v>1082</v>
      </c>
      <c r="Q64" s="110">
        <v>5541</v>
      </c>
      <c r="R64" s="111">
        <f t="shared" si="2"/>
        <v>8.8729823212913145E-2</v>
      </c>
      <c r="S64" s="92"/>
      <c r="T64" s="110" t="s">
        <v>3</v>
      </c>
      <c r="U64" s="110" t="s">
        <v>72</v>
      </c>
      <c r="V64" s="110" t="s">
        <v>1079</v>
      </c>
      <c r="W64" s="110">
        <v>1</v>
      </c>
      <c r="X64" s="111">
        <f t="shared" si="3"/>
        <v>6.603711285742587E-5</v>
      </c>
      <c r="Y64" s="92"/>
      <c r="Z64" s="92"/>
      <c r="AA64" s="92"/>
      <c r="AB64" s="92"/>
      <c r="AC64" s="92"/>
      <c r="AD64" s="92"/>
      <c r="AE64" s="92"/>
      <c r="AF64" s="92"/>
    </row>
    <row r="65" spans="1:32" ht="12.75" customHeight="1">
      <c r="A65" s="92"/>
      <c r="B65" s="110" t="s">
        <v>3</v>
      </c>
      <c r="C65" s="110" t="s">
        <v>54</v>
      </c>
      <c r="D65" s="110" t="s">
        <v>1079</v>
      </c>
      <c r="E65" s="110">
        <v>649</v>
      </c>
      <c r="F65" s="111">
        <f t="shared" si="0"/>
        <v>1.0392646682039456E-2</v>
      </c>
      <c r="G65" s="111"/>
      <c r="H65" s="110" t="s">
        <v>3</v>
      </c>
      <c r="I65" s="110" t="s">
        <v>52</v>
      </c>
      <c r="J65" s="110" t="s">
        <v>1079</v>
      </c>
      <c r="K65" s="110">
        <v>5</v>
      </c>
      <c r="L65" s="111">
        <f t="shared" si="1"/>
        <v>8.0066615424032796E-5</v>
      </c>
      <c r="M65" s="111"/>
      <c r="N65" s="110" t="s">
        <v>3</v>
      </c>
      <c r="O65" s="110" t="s">
        <v>52</v>
      </c>
      <c r="P65" s="110" t="s">
        <v>1079</v>
      </c>
      <c r="Q65" s="110">
        <v>15</v>
      </c>
      <c r="R65" s="111">
        <f t="shared" si="2"/>
        <v>2.4019984627209837E-4</v>
      </c>
      <c r="S65" s="92"/>
      <c r="T65" s="110" t="s">
        <v>3</v>
      </c>
      <c r="U65" s="110" t="s">
        <v>7</v>
      </c>
      <c r="V65" s="110" t="s">
        <v>1079</v>
      </c>
      <c r="W65" s="110">
        <v>888</v>
      </c>
      <c r="X65" s="111">
        <f t="shared" si="3"/>
        <v>5.8640956217394173E-2</v>
      </c>
      <c r="Y65" s="92"/>
      <c r="Z65" s="92"/>
      <c r="AA65" s="92"/>
      <c r="AB65" s="92"/>
      <c r="AC65" s="92"/>
      <c r="AD65" s="92"/>
      <c r="AE65" s="92"/>
      <c r="AF65" s="92"/>
    </row>
    <row r="66" spans="1:32" ht="12.75" customHeight="1">
      <c r="A66" s="92"/>
      <c r="B66" s="110" t="s">
        <v>3</v>
      </c>
      <c r="C66" s="110" t="s">
        <v>54</v>
      </c>
      <c r="D66" s="110" t="s">
        <v>1080</v>
      </c>
      <c r="E66" s="110">
        <v>195</v>
      </c>
      <c r="F66" s="111">
        <f t="shared" si="0"/>
        <v>3.1225980015372789E-3</v>
      </c>
      <c r="G66" s="111"/>
      <c r="H66" s="110" t="s">
        <v>3</v>
      </c>
      <c r="I66" s="110" t="s">
        <v>52</v>
      </c>
      <c r="J66" s="110" t="s">
        <v>1080</v>
      </c>
      <c r="K66" s="110">
        <v>2</v>
      </c>
      <c r="L66" s="111">
        <f t="shared" si="1"/>
        <v>3.2026646169613118E-5</v>
      </c>
      <c r="M66" s="111"/>
      <c r="N66" s="110" t="s">
        <v>3</v>
      </c>
      <c r="O66" s="110" t="s">
        <v>52</v>
      </c>
      <c r="P66" s="110" t="s">
        <v>1080</v>
      </c>
      <c r="Q66" s="110">
        <v>2</v>
      </c>
      <c r="R66" s="111">
        <f t="shared" si="2"/>
        <v>3.2026646169613118E-5</v>
      </c>
      <c r="S66" s="92"/>
      <c r="T66" s="110" t="s">
        <v>3</v>
      </c>
      <c r="U66" s="110" t="s">
        <v>7</v>
      </c>
      <c r="V66" s="110" t="s">
        <v>1080</v>
      </c>
      <c r="W66" s="110">
        <v>174</v>
      </c>
      <c r="X66" s="111">
        <f t="shared" si="3"/>
        <v>1.1490457637192102E-2</v>
      </c>
      <c r="Y66" s="92"/>
      <c r="Z66" s="92"/>
      <c r="AA66" s="92"/>
      <c r="AB66" s="92"/>
      <c r="AC66" s="92"/>
      <c r="AD66" s="92"/>
      <c r="AE66" s="92"/>
      <c r="AF66" s="92"/>
    </row>
    <row r="67" spans="1:32" ht="12.75" customHeight="1">
      <c r="A67" s="92"/>
      <c r="B67" s="110" t="s">
        <v>3</v>
      </c>
      <c r="C67" s="110" t="s">
        <v>72</v>
      </c>
      <c r="D67" s="110" t="s">
        <v>1079</v>
      </c>
      <c r="E67" s="110">
        <v>8</v>
      </c>
      <c r="F67" s="111">
        <f t="shared" si="0"/>
        <v>1.2810658467845247E-4</v>
      </c>
      <c r="G67" s="111"/>
      <c r="H67" s="110" t="s">
        <v>3</v>
      </c>
      <c r="I67" s="110" t="s">
        <v>54</v>
      </c>
      <c r="J67" s="110" t="s">
        <v>1079</v>
      </c>
      <c r="K67" s="110">
        <v>955</v>
      </c>
      <c r="L67" s="111">
        <f t="shared" si="1"/>
        <v>1.5292723545990265E-2</v>
      </c>
      <c r="M67" s="111"/>
      <c r="N67" s="110" t="s">
        <v>3</v>
      </c>
      <c r="O67" s="110" t="s">
        <v>54</v>
      </c>
      <c r="P67" s="110" t="s">
        <v>1079</v>
      </c>
      <c r="Q67" s="110">
        <v>1716</v>
      </c>
      <c r="R67" s="111">
        <f t="shared" si="2"/>
        <v>2.7478862413528055E-2</v>
      </c>
      <c r="S67" s="92"/>
      <c r="T67" s="110" t="s">
        <v>3</v>
      </c>
      <c r="U67" s="110" t="s">
        <v>1083</v>
      </c>
      <c r="V67" s="110" t="s">
        <v>1079</v>
      </c>
      <c r="W67" s="110">
        <v>6</v>
      </c>
      <c r="X67" s="111">
        <f t="shared" si="3"/>
        <v>3.9622267714455522E-4</v>
      </c>
      <c r="Y67" s="92"/>
      <c r="Z67" s="92"/>
      <c r="AA67" s="92"/>
      <c r="AB67" s="92"/>
      <c r="AC67" s="92"/>
      <c r="AD67" s="92"/>
      <c r="AE67" s="92"/>
      <c r="AF67" s="92"/>
    </row>
    <row r="68" spans="1:32" ht="12.75" customHeight="1">
      <c r="A68" s="92"/>
      <c r="B68" s="110" t="s">
        <v>3</v>
      </c>
      <c r="C68" s="110" t="s">
        <v>72</v>
      </c>
      <c r="D68" s="110" t="s">
        <v>1080</v>
      </c>
      <c r="E68" s="110">
        <v>1</v>
      </c>
      <c r="F68" s="111">
        <f t="shared" si="0"/>
        <v>1.6013323084806559E-5</v>
      </c>
      <c r="G68" s="111"/>
      <c r="H68" s="110" t="s">
        <v>3</v>
      </c>
      <c r="I68" s="110" t="s">
        <v>54</v>
      </c>
      <c r="J68" s="110" t="s">
        <v>1080</v>
      </c>
      <c r="K68" s="110">
        <v>224</v>
      </c>
      <c r="L68" s="111">
        <f t="shared" si="1"/>
        <v>3.5869843709966692E-3</v>
      </c>
      <c r="M68" s="111"/>
      <c r="N68" s="110" t="s">
        <v>3</v>
      </c>
      <c r="O68" s="110" t="s">
        <v>54</v>
      </c>
      <c r="P68" s="110" t="s">
        <v>1080</v>
      </c>
      <c r="Q68" s="110">
        <v>263</v>
      </c>
      <c r="R68" s="111">
        <f t="shared" si="2"/>
        <v>4.2115039713041249E-3</v>
      </c>
      <c r="S68" s="92"/>
      <c r="T68" s="110" t="s">
        <v>3</v>
      </c>
      <c r="U68" s="110" t="s">
        <v>1083</v>
      </c>
      <c r="V68" s="110" t="s">
        <v>1080</v>
      </c>
      <c r="W68" s="110">
        <v>1</v>
      </c>
      <c r="X68" s="111">
        <f t="shared" si="3"/>
        <v>6.603711285742587E-5</v>
      </c>
      <c r="Y68" s="92"/>
      <c r="Z68" s="92"/>
      <c r="AA68" s="92"/>
      <c r="AB68" s="92"/>
      <c r="AC68" s="92"/>
      <c r="AD68" s="92"/>
      <c r="AE68" s="92"/>
      <c r="AF68" s="92"/>
    </row>
    <row r="69" spans="1:32" ht="12.75" customHeight="1">
      <c r="A69" s="92"/>
      <c r="B69" s="110" t="s">
        <v>3</v>
      </c>
      <c r="C69" s="110" t="s">
        <v>7</v>
      </c>
      <c r="D69" s="110" t="s">
        <v>1079</v>
      </c>
      <c r="E69" s="110">
        <v>2196</v>
      </c>
      <c r="F69" s="111">
        <f t="shared" si="0"/>
        <v>3.5165257494235207E-2</v>
      </c>
      <c r="G69" s="111"/>
      <c r="H69" s="110" t="s">
        <v>3</v>
      </c>
      <c r="I69" s="110" t="s">
        <v>72</v>
      </c>
      <c r="J69" s="110" t="s">
        <v>1079</v>
      </c>
      <c r="K69" s="110">
        <v>10</v>
      </c>
      <c r="L69" s="111">
        <f t="shared" si="1"/>
        <v>1.6013323084806559E-4</v>
      </c>
      <c r="M69" s="111"/>
      <c r="N69" s="110" t="s">
        <v>3</v>
      </c>
      <c r="O69" s="110" t="s">
        <v>72</v>
      </c>
      <c r="P69" s="110" t="s">
        <v>1079</v>
      </c>
      <c r="Q69" s="110">
        <v>11</v>
      </c>
      <c r="R69" s="111">
        <f t="shared" si="2"/>
        <v>1.7614655393287214E-4</v>
      </c>
      <c r="S69" s="92"/>
      <c r="T69" s="110" t="s">
        <v>3</v>
      </c>
      <c r="U69" s="110" t="s">
        <v>69</v>
      </c>
      <c r="V69" s="110" t="s">
        <v>1079</v>
      </c>
      <c r="W69" s="110">
        <v>5</v>
      </c>
      <c r="X69" s="111">
        <f t="shared" si="3"/>
        <v>3.3018556428712938E-4</v>
      </c>
      <c r="Y69" s="92"/>
      <c r="Z69" s="92"/>
      <c r="AA69" s="92"/>
      <c r="AB69" s="92"/>
      <c r="AC69" s="92"/>
      <c r="AD69" s="92"/>
      <c r="AE69" s="92"/>
      <c r="AF69" s="92"/>
    </row>
    <row r="70" spans="1:32" ht="12.75" customHeight="1">
      <c r="A70" s="92"/>
      <c r="B70" s="110" t="s">
        <v>3</v>
      </c>
      <c r="C70" s="110" t="s">
        <v>7</v>
      </c>
      <c r="D70" s="110" t="s">
        <v>1080</v>
      </c>
      <c r="E70" s="110">
        <v>557</v>
      </c>
      <c r="F70" s="111">
        <f t="shared" si="0"/>
        <v>8.9194209582372543E-3</v>
      </c>
      <c r="G70" s="111"/>
      <c r="H70" s="110" t="s">
        <v>3</v>
      </c>
      <c r="I70" s="110" t="s">
        <v>72</v>
      </c>
      <c r="J70" s="110" t="s">
        <v>1080</v>
      </c>
      <c r="K70" s="110">
        <v>1</v>
      </c>
      <c r="L70" s="111">
        <f t="shared" si="1"/>
        <v>1.6013323084806559E-5</v>
      </c>
      <c r="M70" s="111"/>
      <c r="N70" s="110" t="s">
        <v>3</v>
      </c>
      <c r="O70" s="110" t="s">
        <v>72</v>
      </c>
      <c r="P70" s="110" t="s">
        <v>1080</v>
      </c>
      <c r="Q70" s="110">
        <v>1</v>
      </c>
      <c r="R70" s="111">
        <f t="shared" si="2"/>
        <v>1.6013323084806559E-5</v>
      </c>
      <c r="S70" s="92"/>
      <c r="T70" s="110" t="s">
        <v>3</v>
      </c>
      <c r="U70" s="110" t="s">
        <v>5</v>
      </c>
      <c r="V70" s="110" t="s">
        <v>1079</v>
      </c>
      <c r="W70" s="110">
        <v>132</v>
      </c>
      <c r="X70" s="111">
        <f t="shared" si="3"/>
        <v>8.7168988971802145E-3</v>
      </c>
      <c r="Y70" s="92"/>
      <c r="Z70" s="92"/>
      <c r="AA70" s="92"/>
      <c r="AB70" s="92"/>
      <c r="AC70" s="92"/>
      <c r="AD70" s="92"/>
      <c r="AE70" s="92"/>
      <c r="AF70" s="92"/>
    </row>
    <row r="71" spans="1:32" ht="12.75" customHeight="1">
      <c r="A71" s="92"/>
      <c r="B71" s="110" t="s">
        <v>3</v>
      </c>
      <c r="C71" s="110" t="s">
        <v>1083</v>
      </c>
      <c r="D71" s="110" t="s">
        <v>1079</v>
      </c>
      <c r="E71" s="110">
        <v>11</v>
      </c>
      <c r="F71" s="111">
        <f t="shared" si="0"/>
        <v>1.7614655393287214E-4</v>
      </c>
      <c r="G71" s="111"/>
      <c r="H71" s="110" t="s">
        <v>3</v>
      </c>
      <c r="I71" s="110" t="s">
        <v>7</v>
      </c>
      <c r="J71" s="110" t="s">
        <v>1079</v>
      </c>
      <c r="K71" s="110">
        <v>3075</v>
      </c>
      <c r="L71" s="111">
        <f t="shared" si="1"/>
        <v>4.9240968485780169E-2</v>
      </c>
      <c r="M71" s="111"/>
      <c r="N71" s="110" t="s">
        <v>3</v>
      </c>
      <c r="O71" s="110" t="s">
        <v>7</v>
      </c>
      <c r="P71" s="110" t="s">
        <v>1079</v>
      </c>
      <c r="Q71" s="110">
        <v>5413</v>
      </c>
      <c r="R71" s="111">
        <f t="shared" si="2"/>
        <v>8.6680117858057903E-2</v>
      </c>
      <c r="S71" s="92"/>
      <c r="T71" s="110" t="s">
        <v>3</v>
      </c>
      <c r="U71" s="110" t="s">
        <v>5</v>
      </c>
      <c r="V71" s="110" t="s">
        <v>1080</v>
      </c>
      <c r="W71" s="110">
        <v>20</v>
      </c>
      <c r="X71" s="111">
        <f t="shared" si="3"/>
        <v>1.3207422571485175E-3</v>
      </c>
      <c r="Y71" s="92"/>
      <c r="Z71" s="92"/>
      <c r="AA71" s="92"/>
      <c r="AB71" s="92"/>
      <c r="AC71" s="92"/>
      <c r="AD71" s="92"/>
      <c r="AE71" s="92"/>
      <c r="AF71" s="92"/>
    </row>
    <row r="72" spans="1:32" ht="12.75" customHeight="1">
      <c r="A72" s="92"/>
      <c r="B72" s="110" t="s">
        <v>3</v>
      </c>
      <c r="C72" s="110" t="s">
        <v>1083</v>
      </c>
      <c r="D72" s="110" t="s">
        <v>1080</v>
      </c>
      <c r="E72" s="110">
        <v>2</v>
      </c>
      <c r="F72" s="111">
        <f t="shared" si="0"/>
        <v>3.2026646169613118E-5</v>
      </c>
      <c r="G72" s="111"/>
      <c r="H72" s="110" t="s">
        <v>3</v>
      </c>
      <c r="I72" s="110" t="s">
        <v>7</v>
      </c>
      <c r="J72" s="110" t="s">
        <v>1080</v>
      </c>
      <c r="K72" s="110">
        <v>665</v>
      </c>
      <c r="L72" s="111">
        <f t="shared" si="1"/>
        <v>1.0648859851396362E-2</v>
      </c>
      <c r="M72" s="111"/>
      <c r="N72" s="110" t="s">
        <v>3</v>
      </c>
      <c r="O72" s="110" t="s">
        <v>7</v>
      </c>
      <c r="P72" s="110" t="s">
        <v>1080</v>
      </c>
      <c r="Q72" s="110">
        <v>795</v>
      </c>
      <c r="R72" s="111">
        <f t="shared" si="2"/>
        <v>1.2730591852421215E-2</v>
      </c>
      <c r="S72" s="92"/>
      <c r="T72" s="110" t="s">
        <v>54</v>
      </c>
      <c r="U72" s="110" t="s">
        <v>3</v>
      </c>
      <c r="V72" s="110" t="s">
        <v>1079</v>
      </c>
      <c r="W72" s="110">
        <v>417</v>
      </c>
      <c r="X72" s="111">
        <f t="shared" si="3"/>
        <v>2.7537476061546589E-2</v>
      </c>
      <c r="Y72" s="92"/>
      <c r="Z72" s="92"/>
      <c r="AA72" s="92"/>
      <c r="AB72" s="92"/>
      <c r="AC72" s="92"/>
      <c r="AD72" s="92"/>
      <c r="AE72" s="92"/>
      <c r="AF72" s="92"/>
    </row>
    <row r="73" spans="1:32" ht="12.75" customHeight="1">
      <c r="A73" s="92"/>
      <c r="B73" s="110" t="s">
        <v>3</v>
      </c>
      <c r="C73" s="110" t="s">
        <v>69</v>
      </c>
      <c r="D73" s="110" t="s">
        <v>1079</v>
      </c>
      <c r="E73" s="110">
        <v>25</v>
      </c>
      <c r="F73" s="111">
        <f t="shared" si="0"/>
        <v>4.0033307712016399E-4</v>
      </c>
      <c r="G73" s="111"/>
      <c r="H73" s="110" t="s">
        <v>3</v>
      </c>
      <c r="I73" s="110" t="s">
        <v>1083</v>
      </c>
      <c r="J73" s="110" t="s">
        <v>1079</v>
      </c>
      <c r="K73" s="110">
        <v>15</v>
      </c>
      <c r="L73" s="111">
        <f t="shared" si="1"/>
        <v>2.4019984627209837E-4</v>
      </c>
      <c r="M73" s="111"/>
      <c r="N73" s="110" t="s">
        <v>3</v>
      </c>
      <c r="O73" s="110" t="s">
        <v>1083</v>
      </c>
      <c r="P73" s="110" t="s">
        <v>1079</v>
      </c>
      <c r="Q73" s="110">
        <v>23</v>
      </c>
      <c r="R73" s="111">
        <f t="shared" si="2"/>
        <v>3.6830643095055085E-4</v>
      </c>
      <c r="S73" s="92"/>
      <c r="T73" s="110" t="s">
        <v>54</v>
      </c>
      <c r="U73" s="110" t="s">
        <v>3</v>
      </c>
      <c r="V73" s="110" t="s">
        <v>1080</v>
      </c>
      <c r="W73" s="110">
        <v>84</v>
      </c>
      <c r="X73" s="111">
        <f t="shared" si="3"/>
        <v>5.5471174800237732E-3</v>
      </c>
      <c r="Y73" s="92"/>
      <c r="Z73" s="92"/>
      <c r="AA73" s="92"/>
      <c r="AB73" s="92"/>
      <c r="AC73" s="92"/>
      <c r="AD73" s="92"/>
      <c r="AE73" s="92"/>
      <c r="AF73" s="92"/>
    </row>
    <row r="74" spans="1:32" ht="12.75" customHeight="1">
      <c r="A74" s="92"/>
      <c r="B74" s="110" t="s">
        <v>3</v>
      </c>
      <c r="C74" s="110" t="s">
        <v>69</v>
      </c>
      <c r="D74" s="110" t="s">
        <v>1080</v>
      </c>
      <c r="E74" s="110">
        <v>3</v>
      </c>
      <c r="F74" s="111">
        <f t="shared" si="0"/>
        <v>4.8039969254419677E-5</v>
      </c>
      <c r="G74" s="111"/>
      <c r="H74" s="110" t="s">
        <v>3</v>
      </c>
      <c r="I74" s="110" t="s">
        <v>1083</v>
      </c>
      <c r="J74" s="110" t="s">
        <v>1080</v>
      </c>
      <c r="K74" s="110">
        <v>2</v>
      </c>
      <c r="L74" s="111">
        <f t="shared" si="1"/>
        <v>3.2026646169613118E-5</v>
      </c>
      <c r="M74" s="111"/>
      <c r="N74" s="110" t="s">
        <v>3</v>
      </c>
      <c r="O74" s="110" t="s">
        <v>1083</v>
      </c>
      <c r="P74" s="110" t="s">
        <v>1080</v>
      </c>
      <c r="Q74" s="110">
        <v>2</v>
      </c>
      <c r="R74" s="111">
        <f t="shared" si="2"/>
        <v>3.2026646169613118E-5</v>
      </c>
      <c r="S74" s="92"/>
      <c r="T74" s="110" t="s">
        <v>54</v>
      </c>
      <c r="U74" s="110" t="s">
        <v>71</v>
      </c>
      <c r="V74" s="110" t="s">
        <v>1079</v>
      </c>
      <c r="W74" s="110">
        <v>4</v>
      </c>
      <c r="X74" s="111">
        <f t="shared" si="3"/>
        <v>2.6414845142970348E-4</v>
      </c>
      <c r="Y74" s="92"/>
      <c r="Z74" s="92"/>
      <c r="AA74" s="92"/>
      <c r="AB74" s="92"/>
      <c r="AC74" s="92"/>
      <c r="AD74" s="92"/>
      <c r="AE74" s="92"/>
      <c r="AF74" s="92"/>
    </row>
    <row r="75" spans="1:32" ht="12.75" customHeight="1">
      <c r="A75" s="92"/>
      <c r="B75" s="110" t="s">
        <v>3</v>
      </c>
      <c r="C75" s="110" t="s">
        <v>5</v>
      </c>
      <c r="D75" s="110" t="s">
        <v>1079</v>
      </c>
      <c r="E75" s="110">
        <v>373</v>
      </c>
      <c r="F75" s="111">
        <f t="shared" si="0"/>
        <v>5.9729695106328466E-3</v>
      </c>
      <c r="G75" s="111"/>
      <c r="H75" s="110" t="s">
        <v>3</v>
      </c>
      <c r="I75" s="110" t="s">
        <v>69</v>
      </c>
      <c r="J75" s="110" t="s">
        <v>1079</v>
      </c>
      <c r="K75" s="110">
        <v>34</v>
      </c>
      <c r="L75" s="111">
        <f t="shared" si="1"/>
        <v>5.4445298488342304E-4</v>
      </c>
      <c r="M75" s="111"/>
      <c r="N75" s="110" t="s">
        <v>3</v>
      </c>
      <c r="O75" s="110" t="s">
        <v>69</v>
      </c>
      <c r="P75" s="110" t="s">
        <v>1079</v>
      </c>
      <c r="Q75" s="110">
        <v>50</v>
      </c>
      <c r="R75" s="111">
        <f t="shared" si="2"/>
        <v>8.0066615424032798E-4</v>
      </c>
      <c r="S75" s="92"/>
      <c r="T75" s="110" t="s">
        <v>54</v>
      </c>
      <c r="U75" s="110" t="s">
        <v>54</v>
      </c>
      <c r="V75" s="110" t="s">
        <v>1082</v>
      </c>
      <c r="W75" s="110">
        <v>1452</v>
      </c>
      <c r="X75" s="111">
        <f t="shared" si="3"/>
        <v>9.5885887868982361E-2</v>
      </c>
      <c r="Y75" s="92"/>
      <c r="Z75" s="92"/>
      <c r="AA75" s="92"/>
      <c r="AB75" s="92"/>
      <c r="AC75" s="92"/>
      <c r="AD75" s="92"/>
      <c r="AE75" s="92"/>
      <c r="AF75" s="92"/>
    </row>
    <row r="76" spans="1:32" ht="12.75" customHeight="1">
      <c r="A76" s="92"/>
      <c r="B76" s="110" t="s">
        <v>3</v>
      </c>
      <c r="C76" s="110" t="s">
        <v>5</v>
      </c>
      <c r="D76" s="110" t="s">
        <v>1080</v>
      </c>
      <c r="E76" s="110">
        <v>64</v>
      </c>
      <c r="F76" s="111">
        <f t="shared" si="0"/>
        <v>1.0248526774276198E-3</v>
      </c>
      <c r="G76" s="111"/>
      <c r="H76" s="110" t="s">
        <v>3</v>
      </c>
      <c r="I76" s="110" t="s">
        <v>69</v>
      </c>
      <c r="J76" s="110" t="s">
        <v>1080</v>
      </c>
      <c r="K76" s="110">
        <v>4</v>
      </c>
      <c r="L76" s="111">
        <f t="shared" si="1"/>
        <v>6.4053292339226236E-5</v>
      </c>
      <c r="M76" s="111"/>
      <c r="N76" s="110" t="s">
        <v>3</v>
      </c>
      <c r="O76" s="110" t="s">
        <v>69</v>
      </c>
      <c r="P76" s="110" t="s">
        <v>1080</v>
      </c>
      <c r="Q76" s="110">
        <v>5</v>
      </c>
      <c r="R76" s="111">
        <f t="shared" si="2"/>
        <v>8.0066615424032796E-5</v>
      </c>
      <c r="S76" s="92"/>
      <c r="T76" s="110" t="s">
        <v>54</v>
      </c>
      <c r="U76" s="110" t="s">
        <v>7</v>
      </c>
      <c r="V76" s="110" t="s">
        <v>1079</v>
      </c>
      <c r="W76" s="110">
        <v>261</v>
      </c>
      <c r="X76" s="111">
        <f t="shared" si="3"/>
        <v>1.7235686455788154E-2</v>
      </c>
      <c r="Y76" s="92"/>
      <c r="Z76" s="92"/>
      <c r="AA76" s="92"/>
      <c r="AB76" s="92"/>
      <c r="AC76" s="92"/>
      <c r="AD76" s="92"/>
      <c r="AE76" s="92"/>
      <c r="AF76" s="92"/>
    </row>
    <row r="77" spans="1:32" ht="12.75" customHeight="1">
      <c r="A77" s="92"/>
      <c r="B77" s="110" t="s">
        <v>3</v>
      </c>
      <c r="C77" s="110" t="s">
        <v>1084</v>
      </c>
      <c r="D77" s="110" t="s">
        <v>1079</v>
      </c>
      <c r="E77" s="110">
        <v>1</v>
      </c>
      <c r="F77" s="111">
        <f t="shared" si="0"/>
        <v>1.6013323084806559E-5</v>
      </c>
      <c r="G77" s="111"/>
      <c r="H77" s="110" t="s">
        <v>3</v>
      </c>
      <c r="I77" s="110" t="s">
        <v>5</v>
      </c>
      <c r="J77" s="110" t="s">
        <v>1079</v>
      </c>
      <c r="K77" s="110">
        <v>556</v>
      </c>
      <c r="L77" s="111">
        <f t="shared" si="1"/>
        <v>8.9034076351524466E-3</v>
      </c>
      <c r="M77" s="111"/>
      <c r="N77" s="110" t="s">
        <v>3</v>
      </c>
      <c r="O77" s="110" t="s">
        <v>5</v>
      </c>
      <c r="P77" s="110" t="s">
        <v>1079</v>
      </c>
      <c r="Q77" s="110">
        <v>1097</v>
      </c>
      <c r="R77" s="111">
        <f t="shared" si="2"/>
        <v>1.7566615424032796E-2</v>
      </c>
      <c r="S77" s="92"/>
      <c r="T77" s="110" t="s">
        <v>54</v>
      </c>
      <c r="U77" s="110" t="s">
        <v>7</v>
      </c>
      <c r="V77" s="110" t="s">
        <v>1080</v>
      </c>
      <c r="W77" s="110">
        <v>15</v>
      </c>
      <c r="X77" s="111">
        <f t="shared" si="3"/>
        <v>9.9055669286138813E-4</v>
      </c>
      <c r="Y77" s="92"/>
      <c r="Z77" s="92"/>
      <c r="AA77" s="92"/>
      <c r="AB77" s="92"/>
      <c r="AC77" s="92"/>
      <c r="AD77" s="92"/>
      <c r="AE77" s="92"/>
      <c r="AF77" s="92"/>
    </row>
    <row r="78" spans="1:32" ht="12.75" customHeight="1">
      <c r="A78" s="92"/>
      <c r="B78" s="110" t="s">
        <v>54</v>
      </c>
      <c r="C78" s="110" t="s">
        <v>3</v>
      </c>
      <c r="D78" s="110" t="s">
        <v>1079</v>
      </c>
      <c r="E78" s="110">
        <v>728</v>
      </c>
      <c r="F78" s="111">
        <f t="shared" si="0"/>
        <v>1.1657699205739174E-2</v>
      </c>
      <c r="G78" s="111"/>
      <c r="H78" s="110" t="s">
        <v>3</v>
      </c>
      <c r="I78" s="110" t="s">
        <v>5</v>
      </c>
      <c r="J78" s="110" t="s">
        <v>1080</v>
      </c>
      <c r="K78" s="110">
        <v>84</v>
      </c>
      <c r="L78" s="111">
        <f t="shared" si="1"/>
        <v>1.345119139123751E-3</v>
      </c>
      <c r="M78" s="111"/>
      <c r="N78" s="110" t="s">
        <v>3</v>
      </c>
      <c r="O78" s="110" t="s">
        <v>5</v>
      </c>
      <c r="P78" s="110" t="s">
        <v>1080</v>
      </c>
      <c r="Q78" s="110">
        <v>109</v>
      </c>
      <c r="R78" s="111">
        <f t="shared" si="2"/>
        <v>1.7454522162439149E-3</v>
      </c>
      <c r="S78" s="92"/>
      <c r="T78" s="110" t="s">
        <v>54</v>
      </c>
      <c r="U78" s="110" t="s">
        <v>1085</v>
      </c>
      <c r="V78" s="110" t="s">
        <v>1079</v>
      </c>
      <c r="W78" s="110">
        <v>13</v>
      </c>
      <c r="X78" s="111">
        <f t="shared" si="3"/>
        <v>8.5848246714653634E-4</v>
      </c>
      <c r="Y78" s="92"/>
      <c r="Z78" s="92"/>
      <c r="AA78" s="92"/>
      <c r="AB78" s="92"/>
      <c r="AC78" s="92"/>
      <c r="AD78" s="92"/>
      <c r="AE78" s="92"/>
      <c r="AF78" s="92"/>
    </row>
    <row r="79" spans="1:32" ht="12.75" customHeight="1">
      <c r="A79" s="92"/>
      <c r="B79" s="110" t="s">
        <v>54</v>
      </c>
      <c r="C79" s="110" t="s">
        <v>3</v>
      </c>
      <c r="D79" s="110" t="s">
        <v>1080</v>
      </c>
      <c r="E79" s="110">
        <v>237</v>
      </c>
      <c r="F79" s="111">
        <f t="shared" si="0"/>
        <v>3.7951575710991545E-3</v>
      </c>
      <c r="G79" s="111"/>
      <c r="H79" s="110" t="s">
        <v>3</v>
      </c>
      <c r="I79" s="110" t="s">
        <v>1084</v>
      </c>
      <c r="J79" s="110" t="s">
        <v>1079</v>
      </c>
      <c r="K79" s="110">
        <v>1</v>
      </c>
      <c r="L79" s="111">
        <f t="shared" si="1"/>
        <v>1.6013323084806559E-5</v>
      </c>
      <c r="M79" s="111"/>
      <c r="N79" s="110" t="s">
        <v>3</v>
      </c>
      <c r="O79" s="110" t="s">
        <v>1084</v>
      </c>
      <c r="P79" s="110" t="s">
        <v>1079</v>
      </c>
      <c r="Q79" s="110">
        <v>1</v>
      </c>
      <c r="R79" s="111">
        <f t="shared" si="2"/>
        <v>1.6013323084806559E-5</v>
      </c>
      <c r="S79" s="92"/>
      <c r="T79" s="110" t="s">
        <v>54</v>
      </c>
      <c r="U79" s="110" t="s">
        <v>1085</v>
      </c>
      <c r="V79" s="110" t="s">
        <v>1080</v>
      </c>
      <c r="W79" s="110">
        <v>1</v>
      </c>
      <c r="X79" s="111">
        <f t="shared" si="3"/>
        <v>6.603711285742587E-5</v>
      </c>
      <c r="Y79" s="92"/>
      <c r="Z79" s="92"/>
      <c r="AA79" s="92"/>
      <c r="AB79" s="92"/>
      <c r="AC79" s="92"/>
      <c r="AD79" s="92"/>
      <c r="AE79" s="92"/>
      <c r="AF79" s="92"/>
    </row>
    <row r="80" spans="1:32" ht="12.75" customHeight="1">
      <c r="A80" s="92"/>
      <c r="B80" s="110" t="s">
        <v>54</v>
      </c>
      <c r="C80" s="110" t="s">
        <v>71</v>
      </c>
      <c r="D80" s="110" t="s">
        <v>1079</v>
      </c>
      <c r="E80" s="110">
        <v>3</v>
      </c>
      <c r="F80" s="111">
        <f t="shared" si="0"/>
        <v>4.8039969254419677E-5</v>
      </c>
      <c r="G80" s="111"/>
      <c r="H80" s="110" t="s">
        <v>54</v>
      </c>
      <c r="I80" s="110" t="s">
        <v>3</v>
      </c>
      <c r="J80" s="110" t="s">
        <v>1079</v>
      </c>
      <c r="K80" s="110">
        <v>1109</v>
      </c>
      <c r="L80" s="111">
        <f t="shared" si="1"/>
        <v>1.7758775301050474E-2</v>
      </c>
      <c r="M80" s="111"/>
      <c r="N80" s="110" t="s">
        <v>54</v>
      </c>
      <c r="O80" s="110" t="s">
        <v>3</v>
      </c>
      <c r="P80" s="110" t="s">
        <v>1079</v>
      </c>
      <c r="Q80" s="110">
        <v>2015</v>
      </c>
      <c r="R80" s="111">
        <f t="shared" si="2"/>
        <v>3.2266846015885219E-2</v>
      </c>
      <c r="S80" s="92"/>
      <c r="T80" s="110" t="s">
        <v>54</v>
      </c>
      <c r="U80" s="110" t="s">
        <v>69</v>
      </c>
      <c r="V80" s="110" t="s">
        <v>1079</v>
      </c>
      <c r="W80" s="110">
        <v>2</v>
      </c>
      <c r="X80" s="111">
        <f t="shared" si="3"/>
        <v>1.3207422571485174E-4</v>
      </c>
      <c r="Y80" s="92"/>
      <c r="Z80" s="92"/>
      <c r="AA80" s="92"/>
      <c r="AB80" s="92"/>
      <c r="AC80" s="92"/>
      <c r="AD80" s="92"/>
      <c r="AE80" s="92"/>
      <c r="AF80" s="92"/>
    </row>
    <row r="81" spans="1:32" ht="12.75" customHeight="1">
      <c r="A81" s="92"/>
      <c r="B81" s="110" t="s">
        <v>54</v>
      </c>
      <c r="C81" s="110" t="s">
        <v>71</v>
      </c>
      <c r="D81" s="110" t="s">
        <v>1080</v>
      </c>
      <c r="E81" s="110">
        <v>3</v>
      </c>
      <c r="F81" s="111">
        <f t="shared" si="0"/>
        <v>4.8039969254419677E-5</v>
      </c>
      <c r="G81" s="111"/>
      <c r="H81" s="110" t="s">
        <v>54</v>
      </c>
      <c r="I81" s="110" t="s">
        <v>3</v>
      </c>
      <c r="J81" s="110" t="s">
        <v>1080</v>
      </c>
      <c r="K81" s="110">
        <v>295</v>
      </c>
      <c r="L81" s="111">
        <f t="shared" si="1"/>
        <v>4.7239303100179353E-3</v>
      </c>
      <c r="M81" s="111"/>
      <c r="N81" s="110" t="s">
        <v>54</v>
      </c>
      <c r="O81" s="110" t="s">
        <v>3</v>
      </c>
      <c r="P81" s="110" t="s">
        <v>1080</v>
      </c>
      <c r="Q81" s="110">
        <v>387</v>
      </c>
      <c r="R81" s="111">
        <f t="shared" si="2"/>
        <v>6.1971560338201382E-3</v>
      </c>
      <c r="S81" s="92"/>
      <c r="T81" s="110" t="s">
        <v>54</v>
      </c>
      <c r="U81" s="110" t="s">
        <v>5</v>
      </c>
      <c r="V81" s="110" t="s">
        <v>1079</v>
      </c>
      <c r="W81" s="110">
        <v>116</v>
      </c>
      <c r="X81" s="111">
        <f t="shared" si="3"/>
        <v>7.660305091461401E-3</v>
      </c>
      <c r="Y81" s="92"/>
      <c r="Z81" s="92"/>
      <c r="AA81" s="92"/>
      <c r="AB81" s="92"/>
      <c r="AC81" s="92"/>
      <c r="AD81" s="92"/>
      <c r="AE81" s="92"/>
      <c r="AF81" s="92"/>
    </row>
    <row r="82" spans="1:32" ht="12.75" customHeight="1">
      <c r="A82" s="92"/>
      <c r="B82" s="110" t="s">
        <v>54</v>
      </c>
      <c r="C82" s="110" t="s">
        <v>52</v>
      </c>
      <c r="D82" s="110" t="s">
        <v>1079</v>
      </c>
      <c r="E82" s="110">
        <v>1</v>
      </c>
      <c r="F82" s="111">
        <f t="shared" si="0"/>
        <v>1.6013323084806559E-5</v>
      </c>
      <c r="G82" s="111"/>
      <c r="H82" s="110" t="s">
        <v>54</v>
      </c>
      <c r="I82" s="110" t="s">
        <v>71</v>
      </c>
      <c r="J82" s="110" t="s">
        <v>1079</v>
      </c>
      <c r="K82" s="110">
        <v>6</v>
      </c>
      <c r="L82" s="111">
        <f t="shared" si="1"/>
        <v>9.6079938508839355E-5</v>
      </c>
      <c r="M82" s="111"/>
      <c r="N82" s="110" t="s">
        <v>54</v>
      </c>
      <c r="O82" s="110" t="s">
        <v>71</v>
      </c>
      <c r="P82" s="110" t="s">
        <v>1079</v>
      </c>
      <c r="Q82" s="110">
        <v>18</v>
      </c>
      <c r="R82" s="111">
        <f t="shared" si="2"/>
        <v>2.8823981552651804E-4</v>
      </c>
      <c r="S82" s="92"/>
      <c r="T82" s="110" t="s">
        <v>54</v>
      </c>
      <c r="U82" s="110" t="s">
        <v>5</v>
      </c>
      <c r="V82" s="110" t="s">
        <v>1080</v>
      </c>
      <c r="W82" s="110">
        <v>20</v>
      </c>
      <c r="X82" s="111">
        <f t="shared" si="3"/>
        <v>1.3207422571485175E-3</v>
      </c>
      <c r="Y82" s="92"/>
      <c r="Z82" s="92"/>
      <c r="AA82" s="92"/>
      <c r="AB82" s="92"/>
      <c r="AC82" s="92"/>
      <c r="AD82" s="92"/>
      <c r="AE82" s="92"/>
      <c r="AF82" s="92"/>
    </row>
    <row r="83" spans="1:32" ht="12.75" customHeight="1">
      <c r="A83" s="92"/>
      <c r="B83" s="110" t="s">
        <v>54</v>
      </c>
      <c r="C83" s="110" t="s">
        <v>54</v>
      </c>
      <c r="D83" s="110" t="s">
        <v>1082</v>
      </c>
      <c r="E83" s="110">
        <v>6101</v>
      </c>
      <c r="F83" s="111">
        <f t="shared" si="0"/>
        <v>9.7697284140404822E-2</v>
      </c>
      <c r="G83" s="111"/>
      <c r="H83" s="110" t="s">
        <v>54</v>
      </c>
      <c r="I83" s="110" t="s">
        <v>71</v>
      </c>
      <c r="J83" s="110" t="s">
        <v>1080</v>
      </c>
      <c r="K83" s="110">
        <v>3</v>
      </c>
      <c r="L83" s="111">
        <f t="shared" si="1"/>
        <v>4.8039969254419677E-5</v>
      </c>
      <c r="M83" s="111"/>
      <c r="N83" s="110" t="s">
        <v>54</v>
      </c>
      <c r="O83" s="110" t="s">
        <v>71</v>
      </c>
      <c r="P83" s="110" t="s">
        <v>1080</v>
      </c>
      <c r="Q83" s="110">
        <v>3</v>
      </c>
      <c r="R83" s="111">
        <f t="shared" si="2"/>
        <v>4.8039969254419677E-5</v>
      </c>
      <c r="S83" s="92"/>
      <c r="T83" s="110" t="s">
        <v>5</v>
      </c>
      <c r="U83" s="110" t="s">
        <v>3</v>
      </c>
      <c r="V83" s="110" t="s">
        <v>1079</v>
      </c>
      <c r="W83" s="110">
        <v>94</v>
      </c>
      <c r="X83" s="111">
        <f t="shared" si="3"/>
        <v>6.2074886085980319E-3</v>
      </c>
      <c r="Y83" s="92"/>
      <c r="Z83" s="92"/>
      <c r="AA83" s="92"/>
      <c r="AB83" s="92"/>
      <c r="AC83" s="92"/>
      <c r="AD83" s="92"/>
      <c r="AE83" s="92"/>
      <c r="AF83" s="92"/>
    </row>
    <row r="84" spans="1:32" ht="12.75" customHeight="1">
      <c r="A84" s="92"/>
      <c r="B84" s="110" t="s">
        <v>54</v>
      </c>
      <c r="C84" s="110" t="s">
        <v>7</v>
      </c>
      <c r="D84" s="110" t="s">
        <v>1079</v>
      </c>
      <c r="E84" s="110">
        <v>524</v>
      </c>
      <c r="F84" s="111">
        <f t="shared" si="0"/>
        <v>8.3909812964386363E-3</v>
      </c>
      <c r="G84" s="111"/>
      <c r="H84" s="110" t="s">
        <v>54</v>
      </c>
      <c r="I84" s="110" t="s">
        <v>52</v>
      </c>
      <c r="J84" s="110" t="s">
        <v>1079</v>
      </c>
      <c r="K84" s="110">
        <v>3</v>
      </c>
      <c r="L84" s="111">
        <f t="shared" si="1"/>
        <v>4.8039969254419677E-5</v>
      </c>
      <c r="M84" s="111"/>
      <c r="N84" s="110" t="s">
        <v>54</v>
      </c>
      <c r="O84" s="110" t="s">
        <v>52</v>
      </c>
      <c r="P84" s="110" t="s">
        <v>1079</v>
      </c>
      <c r="Q84" s="110">
        <v>7</v>
      </c>
      <c r="R84" s="111">
        <f t="shared" si="2"/>
        <v>1.1209326159364591E-4</v>
      </c>
      <c r="S84" s="92"/>
      <c r="T84" s="110" t="s">
        <v>5</v>
      </c>
      <c r="U84" s="110" t="s">
        <v>3</v>
      </c>
      <c r="V84" s="110" t="s">
        <v>1080</v>
      </c>
      <c r="W84" s="110">
        <v>7</v>
      </c>
      <c r="X84" s="111">
        <f t="shared" si="3"/>
        <v>4.6225979000198112E-4</v>
      </c>
      <c r="Y84" s="92"/>
      <c r="Z84" s="92"/>
      <c r="AA84" s="92"/>
      <c r="AB84" s="92"/>
      <c r="AC84" s="92"/>
      <c r="AD84" s="92"/>
      <c r="AE84" s="92"/>
      <c r="AF84" s="92"/>
    </row>
    <row r="85" spans="1:32" ht="12.75" customHeight="1">
      <c r="A85" s="92"/>
      <c r="B85" s="110" t="s">
        <v>54</v>
      </c>
      <c r="C85" s="110" t="s">
        <v>7</v>
      </c>
      <c r="D85" s="110" t="s">
        <v>1080</v>
      </c>
      <c r="E85" s="110">
        <v>58</v>
      </c>
      <c r="F85" s="111">
        <f t="shared" si="0"/>
        <v>9.2877273891878046E-4</v>
      </c>
      <c r="G85" s="111"/>
      <c r="H85" s="110" t="s">
        <v>54</v>
      </c>
      <c r="I85" s="110" t="s">
        <v>54</v>
      </c>
      <c r="J85" s="110" t="s">
        <v>1082</v>
      </c>
      <c r="K85" s="110">
        <v>5205</v>
      </c>
      <c r="L85" s="111">
        <f t="shared" si="1"/>
        <v>8.3349346656418147E-2</v>
      </c>
      <c r="M85" s="111"/>
      <c r="N85" s="110" t="s">
        <v>54</v>
      </c>
      <c r="O85" s="110" t="s">
        <v>54</v>
      </c>
      <c r="P85" s="110" t="s">
        <v>1082</v>
      </c>
      <c r="Q85" s="110">
        <v>3117</v>
      </c>
      <c r="R85" s="111">
        <f t="shared" si="2"/>
        <v>4.9913528055342042E-2</v>
      </c>
      <c r="S85" s="92"/>
      <c r="T85" s="110" t="s">
        <v>5</v>
      </c>
      <c r="U85" s="110" t="s">
        <v>68</v>
      </c>
      <c r="V85" s="110" t="s">
        <v>1079</v>
      </c>
      <c r="W85" s="110">
        <v>2</v>
      </c>
      <c r="X85" s="111">
        <f t="shared" si="3"/>
        <v>1.3207422571485174E-4</v>
      </c>
      <c r="Y85" s="92"/>
      <c r="Z85" s="92"/>
      <c r="AA85" s="92"/>
      <c r="AB85" s="92"/>
      <c r="AC85" s="92"/>
      <c r="AD85" s="92"/>
      <c r="AE85" s="92"/>
      <c r="AF85" s="92"/>
    </row>
    <row r="86" spans="1:32" ht="12.75" customHeight="1">
      <c r="A86" s="92"/>
      <c r="B86" s="110" t="s">
        <v>54</v>
      </c>
      <c r="C86" s="110" t="s">
        <v>1085</v>
      </c>
      <c r="D86" s="110" t="s">
        <v>1079</v>
      </c>
      <c r="E86" s="110">
        <v>29</v>
      </c>
      <c r="F86" s="111">
        <f t="shared" si="0"/>
        <v>4.6438636945939023E-4</v>
      </c>
      <c r="G86" s="111"/>
      <c r="H86" s="110" t="s">
        <v>54</v>
      </c>
      <c r="I86" s="110" t="s">
        <v>7</v>
      </c>
      <c r="J86" s="110" t="s">
        <v>1079</v>
      </c>
      <c r="K86" s="110">
        <v>793</v>
      </c>
      <c r="L86" s="111">
        <f t="shared" si="1"/>
        <v>1.2698565206251601E-2</v>
      </c>
      <c r="M86" s="111"/>
      <c r="N86" s="110" t="s">
        <v>54</v>
      </c>
      <c r="O86" s="110" t="s">
        <v>7</v>
      </c>
      <c r="P86" s="110" t="s">
        <v>1079</v>
      </c>
      <c r="Q86" s="110">
        <v>1497</v>
      </c>
      <c r="R86" s="111">
        <f t="shared" si="2"/>
        <v>2.3971944657955418E-2</v>
      </c>
      <c r="S86" s="92"/>
      <c r="T86" s="110" t="s">
        <v>5</v>
      </c>
      <c r="U86" s="110" t="s">
        <v>68</v>
      </c>
      <c r="V86" s="110" t="s">
        <v>1080</v>
      </c>
      <c r="W86" s="110">
        <v>2</v>
      </c>
      <c r="X86" s="111">
        <f t="shared" si="3"/>
        <v>1.3207422571485174E-4</v>
      </c>
      <c r="Y86" s="92"/>
      <c r="Z86" s="92"/>
      <c r="AA86" s="92"/>
      <c r="AB86" s="92"/>
      <c r="AC86" s="92"/>
      <c r="AD86" s="92"/>
      <c r="AE86" s="92"/>
      <c r="AF86" s="92"/>
    </row>
    <row r="87" spans="1:32" ht="12.75" customHeight="1">
      <c r="A87" s="92"/>
      <c r="B87" s="110" t="s">
        <v>54</v>
      </c>
      <c r="C87" s="110" t="s">
        <v>1085</v>
      </c>
      <c r="D87" s="110" t="s">
        <v>1080</v>
      </c>
      <c r="E87" s="110">
        <v>2</v>
      </c>
      <c r="F87" s="111">
        <f t="shared" si="0"/>
        <v>3.2026646169613118E-5</v>
      </c>
      <c r="G87" s="111"/>
      <c r="H87" s="110" t="s">
        <v>54</v>
      </c>
      <c r="I87" s="110" t="s">
        <v>7</v>
      </c>
      <c r="J87" s="110" t="s">
        <v>1080</v>
      </c>
      <c r="K87" s="110">
        <v>79</v>
      </c>
      <c r="L87" s="111">
        <f t="shared" si="1"/>
        <v>1.2650525236997182E-3</v>
      </c>
      <c r="M87" s="111"/>
      <c r="N87" s="110" t="s">
        <v>54</v>
      </c>
      <c r="O87" s="110" t="s">
        <v>7</v>
      </c>
      <c r="P87" s="110" t="s">
        <v>1080</v>
      </c>
      <c r="Q87" s="110">
        <v>103</v>
      </c>
      <c r="R87" s="111">
        <f t="shared" si="2"/>
        <v>1.6493722777350757E-3</v>
      </c>
      <c r="S87" s="92"/>
      <c r="T87" s="110" t="s">
        <v>5</v>
      </c>
      <c r="U87" s="110" t="s">
        <v>52</v>
      </c>
      <c r="V87" s="110" t="s">
        <v>1079</v>
      </c>
      <c r="W87" s="110">
        <v>1</v>
      </c>
      <c r="X87" s="111">
        <f t="shared" si="3"/>
        <v>6.603711285742587E-5</v>
      </c>
      <c r="Y87" s="92"/>
      <c r="Z87" s="92"/>
      <c r="AA87" s="92"/>
      <c r="AB87" s="92"/>
      <c r="AC87" s="92"/>
      <c r="AD87" s="92"/>
      <c r="AE87" s="92"/>
      <c r="AF87" s="92"/>
    </row>
    <row r="88" spans="1:32" ht="12.75" customHeight="1">
      <c r="A88" s="92"/>
      <c r="B88" s="110" t="s">
        <v>54</v>
      </c>
      <c r="C88" s="110" t="s">
        <v>69</v>
      </c>
      <c r="D88" s="110" t="s">
        <v>1079</v>
      </c>
      <c r="E88" s="110">
        <v>8</v>
      </c>
      <c r="F88" s="111">
        <f t="shared" si="0"/>
        <v>1.2810658467845247E-4</v>
      </c>
      <c r="G88" s="111"/>
      <c r="H88" s="110" t="s">
        <v>54</v>
      </c>
      <c r="I88" s="110" t="s">
        <v>1085</v>
      </c>
      <c r="J88" s="110" t="s">
        <v>1079</v>
      </c>
      <c r="K88" s="110">
        <v>44</v>
      </c>
      <c r="L88" s="111">
        <f t="shared" si="1"/>
        <v>7.0458621573148855E-4</v>
      </c>
      <c r="M88" s="111"/>
      <c r="N88" s="110" t="s">
        <v>54</v>
      </c>
      <c r="O88" s="110" t="s">
        <v>1085</v>
      </c>
      <c r="P88" s="110" t="s">
        <v>1079</v>
      </c>
      <c r="Q88" s="110">
        <v>89</v>
      </c>
      <c r="R88" s="111">
        <f t="shared" si="2"/>
        <v>1.4251857545477837E-3</v>
      </c>
      <c r="S88" s="92"/>
      <c r="T88" s="110" t="s">
        <v>5</v>
      </c>
      <c r="U88" s="110" t="s">
        <v>54</v>
      </c>
      <c r="V88" s="110" t="s">
        <v>1079</v>
      </c>
      <c r="W88" s="110">
        <v>95</v>
      </c>
      <c r="X88" s="111">
        <f t="shared" si="3"/>
        <v>6.2735257214554582E-3</v>
      </c>
      <c r="Y88" s="92"/>
      <c r="Z88" s="92"/>
      <c r="AA88" s="92"/>
      <c r="AB88" s="92"/>
      <c r="AC88" s="92"/>
      <c r="AD88" s="92"/>
      <c r="AE88" s="92"/>
      <c r="AF88" s="92"/>
    </row>
    <row r="89" spans="1:32" ht="12.75" customHeight="1">
      <c r="A89" s="92"/>
      <c r="B89" s="110" t="s">
        <v>54</v>
      </c>
      <c r="C89" s="110" t="s">
        <v>69</v>
      </c>
      <c r="D89" s="110" t="s">
        <v>1080</v>
      </c>
      <c r="E89" s="110">
        <v>1</v>
      </c>
      <c r="F89" s="111">
        <f t="shared" si="0"/>
        <v>1.6013323084806559E-5</v>
      </c>
      <c r="G89" s="111"/>
      <c r="H89" s="110" t="s">
        <v>54</v>
      </c>
      <c r="I89" s="110" t="s">
        <v>1085</v>
      </c>
      <c r="J89" s="110" t="s">
        <v>1080</v>
      </c>
      <c r="K89" s="110">
        <v>3</v>
      </c>
      <c r="L89" s="111">
        <f t="shared" si="1"/>
        <v>4.8039969254419677E-5</v>
      </c>
      <c r="M89" s="111"/>
      <c r="N89" s="110" t="s">
        <v>54</v>
      </c>
      <c r="O89" s="110" t="s">
        <v>1085</v>
      </c>
      <c r="P89" s="110" t="s">
        <v>1080</v>
      </c>
      <c r="Q89" s="110">
        <v>4</v>
      </c>
      <c r="R89" s="111">
        <f t="shared" si="2"/>
        <v>6.4053292339226236E-5</v>
      </c>
      <c r="S89" s="92"/>
      <c r="T89" s="110" t="s">
        <v>5</v>
      </c>
      <c r="U89" s="110" t="s">
        <v>54</v>
      </c>
      <c r="V89" s="110" t="s">
        <v>1080</v>
      </c>
      <c r="W89" s="110">
        <v>11</v>
      </c>
      <c r="X89" s="111">
        <f t="shared" si="3"/>
        <v>7.2640824143168465E-4</v>
      </c>
      <c r="Y89" s="92"/>
      <c r="Z89" s="92"/>
      <c r="AA89" s="92"/>
      <c r="AB89" s="92"/>
      <c r="AC89" s="92"/>
      <c r="AD89" s="92"/>
      <c r="AE89" s="92"/>
      <c r="AF89" s="92"/>
    </row>
    <row r="90" spans="1:32" ht="12.75" customHeight="1">
      <c r="A90" s="92"/>
      <c r="B90" s="110" t="s">
        <v>54</v>
      </c>
      <c r="C90" s="110" t="s">
        <v>5</v>
      </c>
      <c r="D90" s="110" t="s">
        <v>1079</v>
      </c>
      <c r="E90" s="110">
        <v>252</v>
      </c>
      <c r="F90" s="111">
        <f t="shared" si="0"/>
        <v>4.0353574173712528E-3</v>
      </c>
      <c r="G90" s="111"/>
      <c r="H90" s="110" t="s">
        <v>54</v>
      </c>
      <c r="I90" s="110" t="s">
        <v>69</v>
      </c>
      <c r="J90" s="110" t="s">
        <v>1079</v>
      </c>
      <c r="K90" s="110">
        <v>11</v>
      </c>
      <c r="L90" s="111">
        <f t="shared" si="1"/>
        <v>1.7614655393287214E-4</v>
      </c>
      <c r="M90" s="111"/>
      <c r="N90" s="110" t="s">
        <v>54</v>
      </c>
      <c r="O90" s="110" t="s">
        <v>1086</v>
      </c>
      <c r="P90" s="110" t="s">
        <v>1079</v>
      </c>
      <c r="Q90" s="110">
        <v>1</v>
      </c>
      <c r="R90" s="111">
        <f t="shared" si="2"/>
        <v>1.6013323084806559E-5</v>
      </c>
      <c r="S90" s="92"/>
      <c r="T90" s="110" t="s">
        <v>5</v>
      </c>
      <c r="U90" s="110" t="s">
        <v>7</v>
      </c>
      <c r="V90" s="110" t="s">
        <v>1079</v>
      </c>
      <c r="W90" s="110">
        <v>147</v>
      </c>
      <c r="X90" s="111">
        <f t="shared" si="3"/>
        <v>9.7074555900416026E-3</v>
      </c>
      <c r="Y90" s="92"/>
      <c r="Z90" s="92"/>
      <c r="AA90" s="92"/>
      <c r="AB90" s="92"/>
      <c r="AC90" s="92"/>
      <c r="AD90" s="92"/>
      <c r="AE90" s="92"/>
      <c r="AF90" s="92"/>
    </row>
    <row r="91" spans="1:32" ht="12.75" customHeight="1">
      <c r="A91" s="92"/>
      <c r="B91" s="110" t="s">
        <v>54</v>
      </c>
      <c r="C91" s="110" t="s">
        <v>5</v>
      </c>
      <c r="D91" s="110" t="s">
        <v>1080</v>
      </c>
      <c r="E91" s="110">
        <v>76</v>
      </c>
      <c r="F91" s="111">
        <f t="shared" si="0"/>
        <v>1.2170125544452984E-3</v>
      </c>
      <c r="G91" s="111"/>
      <c r="H91" s="110" t="s">
        <v>54</v>
      </c>
      <c r="I91" s="110" t="s">
        <v>69</v>
      </c>
      <c r="J91" s="110" t="s">
        <v>1080</v>
      </c>
      <c r="K91" s="110">
        <v>1</v>
      </c>
      <c r="L91" s="111">
        <f t="shared" si="1"/>
        <v>1.6013323084806559E-5</v>
      </c>
      <c r="M91" s="111"/>
      <c r="N91" s="110" t="s">
        <v>54</v>
      </c>
      <c r="O91" s="110" t="s">
        <v>69</v>
      </c>
      <c r="P91" s="110" t="s">
        <v>1079</v>
      </c>
      <c r="Q91" s="110">
        <v>15</v>
      </c>
      <c r="R91" s="111">
        <f t="shared" si="2"/>
        <v>2.4019984627209837E-4</v>
      </c>
      <c r="S91" s="92"/>
      <c r="T91" s="110" t="s">
        <v>5</v>
      </c>
      <c r="U91" s="110" t="s">
        <v>7</v>
      </c>
      <c r="V91" s="110" t="s">
        <v>1080</v>
      </c>
      <c r="W91" s="110">
        <v>23</v>
      </c>
      <c r="X91" s="111">
        <f t="shared" si="3"/>
        <v>1.5188535957207951E-3</v>
      </c>
      <c r="Y91" s="92"/>
      <c r="Z91" s="92"/>
      <c r="AA91" s="92"/>
      <c r="AB91" s="92"/>
      <c r="AC91" s="92"/>
      <c r="AD91" s="92"/>
      <c r="AE91" s="92"/>
      <c r="AF91" s="92"/>
    </row>
    <row r="92" spans="1:32" ht="12.75" customHeight="1">
      <c r="A92" s="92"/>
      <c r="B92" s="110" t="s">
        <v>5</v>
      </c>
      <c r="C92" s="110" t="s">
        <v>3</v>
      </c>
      <c r="D92" s="110" t="s">
        <v>1079</v>
      </c>
      <c r="E92" s="110">
        <v>351</v>
      </c>
      <c r="F92" s="111">
        <f t="shared" si="0"/>
        <v>5.6206764027671025E-3</v>
      </c>
      <c r="G92" s="111"/>
      <c r="H92" s="110" t="s">
        <v>54</v>
      </c>
      <c r="I92" s="110" t="s">
        <v>5</v>
      </c>
      <c r="J92" s="110" t="s">
        <v>1079</v>
      </c>
      <c r="K92" s="110">
        <v>378</v>
      </c>
      <c r="L92" s="111">
        <f t="shared" si="1"/>
        <v>6.0530361260568797E-3</v>
      </c>
      <c r="M92" s="111"/>
      <c r="N92" s="110" t="s">
        <v>54</v>
      </c>
      <c r="O92" s="110" t="s">
        <v>69</v>
      </c>
      <c r="P92" s="110" t="s">
        <v>1080</v>
      </c>
      <c r="Q92" s="110">
        <v>1</v>
      </c>
      <c r="R92" s="111">
        <f t="shared" si="2"/>
        <v>1.6013323084806559E-5</v>
      </c>
      <c r="S92" s="92"/>
      <c r="T92" s="110" t="s">
        <v>5</v>
      </c>
      <c r="U92" s="110" t="s">
        <v>1085</v>
      </c>
      <c r="V92" s="110" t="s">
        <v>1079</v>
      </c>
      <c r="W92" s="110">
        <v>11</v>
      </c>
      <c r="X92" s="111">
        <f t="shared" si="3"/>
        <v>7.2640824143168465E-4</v>
      </c>
      <c r="Y92" s="92"/>
      <c r="Z92" s="92"/>
      <c r="AA92" s="92"/>
      <c r="AB92" s="92"/>
      <c r="AC92" s="92"/>
      <c r="AD92" s="92"/>
      <c r="AE92" s="92"/>
      <c r="AF92" s="92"/>
    </row>
    <row r="93" spans="1:32" ht="12.75" customHeight="1">
      <c r="A93" s="92"/>
      <c r="B93" s="110" t="s">
        <v>5</v>
      </c>
      <c r="C93" s="110" t="s">
        <v>3</v>
      </c>
      <c r="D93" s="110" t="s">
        <v>1080</v>
      </c>
      <c r="E93" s="110">
        <v>59</v>
      </c>
      <c r="F93" s="111">
        <f t="shared" si="0"/>
        <v>9.4478606200358703E-4</v>
      </c>
      <c r="G93" s="111"/>
      <c r="H93" s="110" t="s">
        <v>54</v>
      </c>
      <c r="I93" s="110" t="s">
        <v>5</v>
      </c>
      <c r="J93" s="110" t="s">
        <v>1080</v>
      </c>
      <c r="K93" s="110">
        <v>93</v>
      </c>
      <c r="L93" s="111">
        <f t="shared" si="1"/>
        <v>1.48923904688701E-3</v>
      </c>
      <c r="M93" s="111"/>
      <c r="N93" s="110" t="s">
        <v>54</v>
      </c>
      <c r="O93" s="110" t="s">
        <v>5</v>
      </c>
      <c r="P93" s="110" t="s">
        <v>1079</v>
      </c>
      <c r="Q93" s="110">
        <v>655</v>
      </c>
      <c r="R93" s="111">
        <f t="shared" si="2"/>
        <v>1.0488726620548295E-2</v>
      </c>
      <c r="S93" s="92"/>
      <c r="T93" s="110" t="s">
        <v>5</v>
      </c>
      <c r="U93" s="110" t="s">
        <v>1085</v>
      </c>
      <c r="V93" s="110" t="s">
        <v>1080</v>
      </c>
      <c r="W93" s="110">
        <v>1</v>
      </c>
      <c r="X93" s="111">
        <f t="shared" si="3"/>
        <v>6.603711285742587E-5</v>
      </c>
      <c r="Y93" s="92"/>
      <c r="Z93" s="92"/>
      <c r="AA93" s="92"/>
      <c r="AB93" s="92"/>
      <c r="AC93" s="92"/>
      <c r="AD93" s="92"/>
      <c r="AE93" s="92"/>
      <c r="AF93" s="92"/>
    </row>
    <row r="94" spans="1:32" ht="12.75" customHeight="1">
      <c r="A94" s="92"/>
      <c r="B94" s="110" t="s">
        <v>5</v>
      </c>
      <c r="C94" s="110" t="s">
        <v>68</v>
      </c>
      <c r="D94" s="110" t="s">
        <v>1079</v>
      </c>
      <c r="E94" s="110">
        <v>13</v>
      </c>
      <c r="F94" s="111">
        <f t="shared" si="0"/>
        <v>2.0817320010248525E-4</v>
      </c>
      <c r="G94" s="111"/>
      <c r="H94" s="110" t="s">
        <v>5</v>
      </c>
      <c r="I94" s="110" t="s">
        <v>3</v>
      </c>
      <c r="J94" s="110" t="s">
        <v>1079</v>
      </c>
      <c r="K94" s="110">
        <v>521</v>
      </c>
      <c r="L94" s="111">
        <f t="shared" si="1"/>
        <v>8.3429413271842168E-3</v>
      </c>
      <c r="M94" s="111"/>
      <c r="N94" s="110" t="s">
        <v>54</v>
      </c>
      <c r="O94" s="110" t="s">
        <v>5</v>
      </c>
      <c r="P94" s="110" t="s">
        <v>1080</v>
      </c>
      <c r="Q94" s="110">
        <v>111</v>
      </c>
      <c r="R94" s="111">
        <f t="shared" si="2"/>
        <v>1.777478862413528E-3</v>
      </c>
      <c r="S94" s="92"/>
      <c r="T94" s="110" t="s">
        <v>5</v>
      </c>
      <c r="U94" s="110" t="s">
        <v>1083</v>
      </c>
      <c r="V94" s="110" t="s">
        <v>1079</v>
      </c>
      <c r="W94" s="110">
        <v>3</v>
      </c>
      <c r="X94" s="111">
        <f t="shared" si="3"/>
        <v>1.9811133857227761E-4</v>
      </c>
      <c r="Y94" s="92"/>
      <c r="Z94" s="92"/>
      <c r="AA94" s="92"/>
      <c r="AB94" s="92"/>
      <c r="AC94" s="92"/>
      <c r="AD94" s="92"/>
      <c r="AE94" s="92"/>
      <c r="AF94" s="92"/>
    </row>
    <row r="95" spans="1:32" ht="12.75" customHeight="1">
      <c r="A95" s="92"/>
      <c r="B95" s="110" t="s">
        <v>5</v>
      </c>
      <c r="C95" s="110" t="s">
        <v>68</v>
      </c>
      <c r="D95" s="110" t="s">
        <v>1080</v>
      </c>
      <c r="E95" s="110">
        <v>3</v>
      </c>
      <c r="F95" s="111">
        <f t="shared" si="0"/>
        <v>4.8039969254419677E-5</v>
      </c>
      <c r="G95" s="111"/>
      <c r="H95" s="110" t="s">
        <v>5</v>
      </c>
      <c r="I95" s="110" t="s">
        <v>3</v>
      </c>
      <c r="J95" s="110" t="s">
        <v>1080</v>
      </c>
      <c r="K95" s="110">
        <v>70</v>
      </c>
      <c r="L95" s="111">
        <f t="shared" si="1"/>
        <v>1.1209326159364592E-3</v>
      </c>
      <c r="M95" s="111"/>
      <c r="N95" s="110" t="s">
        <v>5</v>
      </c>
      <c r="O95" s="110" t="s">
        <v>3</v>
      </c>
      <c r="P95" s="110" t="s">
        <v>1079</v>
      </c>
      <c r="Q95" s="110">
        <v>1118</v>
      </c>
      <c r="R95" s="111">
        <f t="shared" si="2"/>
        <v>1.7902895208813732E-2</v>
      </c>
      <c r="S95" s="92"/>
      <c r="T95" s="110" t="s">
        <v>5</v>
      </c>
      <c r="U95" s="110" t="s">
        <v>5</v>
      </c>
      <c r="V95" s="110" t="s">
        <v>1082</v>
      </c>
      <c r="W95" s="110">
        <v>427</v>
      </c>
      <c r="X95" s="111">
        <f t="shared" si="3"/>
        <v>2.8197847190120848E-2</v>
      </c>
      <c r="Y95" s="92"/>
      <c r="Z95" s="92"/>
      <c r="AA95" s="92"/>
      <c r="AB95" s="92"/>
      <c r="AC95" s="92"/>
      <c r="AD95" s="92"/>
      <c r="AE95" s="92"/>
      <c r="AF95" s="92"/>
    </row>
    <row r="96" spans="1:32" ht="12.75" customHeight="1">
      <c r="A96" s="92"/>
      <c r="B96" s="110" t="s">
        <v>5</v>
      </c>
      <c r="C96" s="110" t="s">
        <v>52</v>
      </c>
      <c r="D96" s="110" t="s">
        <v>1079</v>
      </c>
      <c r="E96" s="110">
        <v>2</v>
      </c>
      <c r="F96" s="111">
        <f t="shared" si="0"/>
        <v>3.2026646169613118E-5</v>
      </c>
      <c r="G96" s="111"/>
      <c r="H96" s="110" t="s">
        <v>5</v>
      </c>
      <c r="I96" s="110" t="s">
        <v>68</v>
      </c>
      <c r="J96" s="110" t="s">
        <v>1079</v>
      </c>
      <c r="K96" s="110">
        <v>19</v>
      </c>
      <c r="L96" s="111">
        <f t="shared" si="1"/>
        <v>3.0425313861132461E-4</v>
      </c>
      <c r="M96" s="111"/>
      <c r="N96" s="110" t="s">
        <v>5</v>
      </c>
      <c r="O96" s="110" t="s">
        <v>3</v>
      </c>
      <c r="P96" s="110" t="s">
        <v>1080</v>
      </c>
      <c r="Q96" s="110">
        <v>91</v>
      </c>
      <c r="R96" s="111">
        <f t="shared" si="2"/>
        <v>1.4572124007173968E-3</v>
      </c>
      <c r="S96" s="92"/>
      <c r="T96" s="110" t="s">
        <v>52</v>
      </c>
      <c r="U96" s="110" t="s">
        <v>3</v>
      </c>
      <c r="V96" s="110" t="s">
        <v>1079</v>
      </c>
      <c r="W96" s="110">
        <v>1</v>
      </c>
      <c r="X96" s="111">
        <f t="shared" si="3"/>
        <v>6.603711285742587E-5</v>
      </c>
      <c r="Y96" s="92"/>
      <c r="Z96" s="92"/>
      <c r="AA96" s="92"/>
      <c r="AB96" s="92"/>
      <c r="AC96" s="92"/>
      <c r="AD96" s="92"/>
      <c r="AE96" s="92"/>
      <c r="AF96" s="92"/>
    </row>
    <row r="97" spans="1:32" ht="12.75" customHeight="1">
      <c r="A97" s="92"/>
      <c r="B97" s="110" t="s">
        <v>5</v>
      </c>
      <c r="C97" s="110" t="s">
        <v>52</v>
      </c>
      <c r="D97" s="110" t="s">
        <v>1080</v>
      </c>
      <c r="E97" s="110">
        <v>1</v>
      </c>
      <c r="F97" s="111">
        <f t="shared" si="0"/>
        <v>1.6013323084806559E-5</v>
      </c>
      <c r="G97" s="111"/>
      <c r="H97" s="110" t="s">
        <v>5</v>
      </c>
      <c r="I97" s="110" t="s">
        <v>68</v>
      </c>
      <c r="J97" s="110" t="s">
        <v>1080</v>
      </c>
      <c r="K97" s="110">
        <v>3</v>
      </c>
      <c r="L97" s="111">
        <f t="shared" si="1"/>
        <v>4.8039969254419677E-5</v>
      </c>
      <c r="M97" s="111"/>
      <c r="N97" s="110" t="s">
        <v>5</v>
      </c>
      <c r="O97" s="110" t="s">
        <v>68</v>
      </c>
      <c r="P97" s="110" t="s">
        <v>1079</v>
      </c>
      <c r="Q97" s="110">
        <v>35</v>
      </c>
      <c r="R97" s="111">
        <f t="shared" si="2"/>
        <v>5.6046630796822961E-4</v>
      </c>
      <c r="S97" s="92"/>
      <c r="T97" s="110" t="s">
        <v>52</v>
      </c>
      <c r="U97" s="110" t="s">
        <v>52</v>
      </c>
      <c r="V97" s="110" t="s">
        <v>1082</v>
      </c>
      <c r="W97" s="110">
        <v>6</v>
      </c>
      <c r="X97" s="111">
        <f t="shared" si="3"/>
        <v>3.9622267714455522E-4</v>
      </c>
      <c r="Y97" s="92"/>
      <c r="Z97" s="92"/>
      <c r="AA97" s="92"/>
      <c r="AB97" s="92"/>
      <c r="AC97" s="92"/>
      <c r="AD97" s="92"/>
      <c r="AE97" s="92"/>
      <c r="AF97" s="92"/>
    </row>
    <row r="98" spans="1:32" ht="12.75" customHeight="1">
      <c r="A98" s="92"/>
      <c r="B98" s="110" t="s">
        <v>5</v>
      </c>
      <c r="C98" s="110" t="s">
        <v>54</v>
      </c>
      <c r="D98" s="110" t="s">
        <v>1079</v>
      </c>
      <c r="E98" s="110">
        <v>285</v>
      </c>
      <c r="F98" s="111">
        <f t="shared" si="0"/>
        <v>4.5637970791698691E-3</v>
      </c>
      <c r="G98" s="111"/>
      <c r="H98" s="110" t="s">
        <v>5</v>
      </c>
      <c r="I98" s="110" t="s">
        <v>52</v>
      </c>
      <c r="J98" s="110" t="s">
        <v>1079</v>
      </c>
      <c r="K98" s="110">
        <v>3</v>
      </c>
      <c r="L98" s="111">
        <f t="shared" si="1"/>
        <v>4.8039969254419677E-5</v>
      </c>
      <c r="M98" s="111"/>
      <c r="N98" s="110" t="s">
        <v>5</v>
      </c>
      <c r="O98" s="110" t="s">
        <v>68</v>
      </c>
      <c r="P98" s="110" t="s">
        <v>1080</v>
      </c>
      <c r="Q98" s="110">
        <v>3</v>
      </c>
      <c r="R98" s="111">
        <f t="shared" si="2"/>
        <v>4.8039969254419677E-5</v>
      </c>
      <c r="S98" s="92"/>
      <c r="T98" s="110" t="s">
        <v>52</v>
      </c>
      <c r="U98" s="110" t="s">
        <v>54</v>
      </c>
      <c r="V98" s="110" t="s">
        <v>1079</v>
      </c>
      <c r="W98" s="110">
        <v>1</v>
      </c>
      <c r="X98" s="111">
        <f t="shared" si="3"/>
        <v>6.603711285742587E-5</v>
      </c>
      <c r="Y98" s="92"/>
      <c r="Z98" s="92"/>
      <c r="AA98" s="92"/>
      <c r="AB98" s="92"/>
      <c r="AC98" s="92"/>
      <c r="AD98" s="92"/>
      <c r="AE98" s="92"/>
      <c r="AF98" s="92"/>
    </row>
    <row r="99" spans="1:32" ht="12.75" customHeight="1">
      <c r="A99" s="92"/>
      <c r="B99" s="110" t="s">
        <v>5</v>
      </c>
      <c r="C99" s="110" t="s">
        <v>54</v>
      </c>
      <c r="D99" s="110" t="s">
        <v>1080</v>
      </c>
      <c r="E99" s="110">
        <v>55</v>
      </c>
      <c r="F99" s="111">
        <f t="shared" si="0"/>
        <v>8.8073276966436074E-4</v>
      </c>
      <c r="G99" s="111"/>
      <c r="H99" s="110" t="s">
        <v>5</v>
      </c>
      <c r="I99" s="110" t="s">
        <v>52</v>
      </c>
      <c r="J99" s="110" t="s">
        <v>1080</v>
      </c>
      <c r="K99" s="110">
        <v>2</v>
      </c>
      <c r="L99" s="111">
        <f t="shared" si="1"/>
        <v>3.2026646169613118E-5</v>
      </c>
      <c r="M99" s="111"/>
      <c r="N99" s="110" t="s">
        <v>5</v>
      </c>
      <c r="O99" s="110" t="s">
        <v>52</v>
      </c>
      <c r="P99" s="110" t="s">
        <v>1079</v>
      </c>
      <c r="Q99" s="110">
        <v>4</v>
      </c>
      <c r="R99" s="111">
        <f t="shared" si="2"/>
        <v>6.4053292339226236E-5</v>
      </c>
      <c r="S99" s="92"/>
      <c r="T99" s="93" t="s">
        <v>1087</v>
      </c>
      <c r="U99" s="93"/>
      <c r="V99" s="93"/>
      <c r="W99" s="93">
        <f>SUM(W48:W98)</f>
        <v>15143</v>
      </c>
      <c r="X99" s="111">
        <f t="shared" si="3"/>
        <v>1</v>
      </c>
      <c r="Y99" s="92"/>
      <c r="Z99" s="92"/>
      <c r="AA99" s="92"/>
      <c r="AB99" s="92"/>
      <c r="AC99" s="92"/>
      <c r="AD99" s="92"/>
      <c r="AE99" s="92"/>
      <c r="AF99" s="92"/>
    </row>
    <row r="100" spans="1:32" ht="12.75" customHeight="1">
      <c r="A100" s="92"/>
      <c r="B100" s="110" t="s">
        <v>5</v>
      </c>
      <c r="C100" s="110" t="s">
        <v>7</v>
      </c>
      <c r="D100" s="110" t="s">
        <v>1079</v>
      </c>
      <c r="E100" s="110">
        <v>572</v>
      </c>
      <c r="F100" s="111">
        <f t="shared" si="0"/>
        <v>9.1596208045093518E-3</v>
      </c>
      <c r="G100" s="111"/>
      <c r="H100" s="110" t="s">
        <v>5</v>
      </c>
      <c r="I100" s="110" t="s">
        <v>54</v>
      </c>
      <c r="J100" s="110" t="s">
        <v>1079</v>
      </c>
      <c r="K100" s="110">
        <v>431</v>
      </c>
      <c r="L100" s="111">
        <f t="shared" si="1"/>
        <v>6.9017422495516265E-3</v>
      </c>
      <c r="M100" s="111"/>
      <c r="N100" s="110" t="s">
        <v>5</v>
      </c>
      <c r="O100" s="110" t="s">
        <v>52</v>
      </c>
      <c r="P100" s="110" t="s">
        <v>1080</v>
      </c>
      <c r="Q100" s="110">
        <v>2</v>
      </c>
      <c r="R100" s="111">
        <f t="shared" si="2"/>
        <v>3.2026646169613118E-5</v>
      </c>
      <c r="S100" s="92"/>
      <c r="T100" s="92"/>
      <c r="U100" s="92"/>
      <c r="V100" s="92"/>
      <c r="W100" s="92"/>
      <c r="X100" s="92"/>
      <c r="Y100" s="92"/>
      <c r="Z100" s="113" t="s">
        <v>1088</v>
      </c>
      <c r="AA100" s="92"/>
      <c r="AB100" s="92"/>
      <c r="AC100" s="92"/>
      <c r="AD100" s="92"/>
      <c r="AE100" s="92"/>
      <c r="AF100" s="92"/>
    </row>
    <row r="101" spans="1:32" ht="12.75" customHeight="1">
      <c r="A101" s="92"/>
      <c r="B101" s="110" t="s">
        <v>5</v>
      </c>
      <c r="C101" s="110" t="s">
        <v>7</v>
      </c>
      <c r="D101" s="110" t="s">
        <v>1080</v>
      </c>
      <c r="E101" s="110">
        <v>147</v>
      </c>
      <c r="F101" s="111">
        <f t="shared" si="0"/>
        <v>2.3539584934665642E-3</v>
      </c>
      <c r="G101" s="111"/>
      <c r="H101" s="110" t="s">
        <v>5</v>
      </c>
      <c r="I101" s="110" t="s">
        <v>54</v>
      </c>
      <c r="J101" s="110" t="s">
        <v>1080</v>
      </c>
      <c r="K101" s="110">
        <v>69</v>
      </c>
      <c r="L101" s="111">
        <f t="shared" si="1"/>
        <v>1.1049192928516526E-3</v>
      </c>
      <c r="M101" s="111"/>
      <c r="N101" s="110" t="s">
        <v>5</v>
      </c>
      <c r="O101" s="110" t="s">
        <v>54</v>
      </c>
      <c r="P101" s="110" t="s">
        <v>1079</v>
      </c>
      <c r="Q101" s="110">
        <v>804</v>
      </c>
      <c r="R101" s="111">
        <f t="shared" si="2"/>
        <v>1.2874711760184473E-2</v>
      </c>
      <c r="S101" s="92"/>
      <c r="T101" s="92"/>
      <c r="U101" s="92"/>
      <c r="V101" s="92"/>
      <c r="W101" s="92"/>
      <c r="X101" s="92"/>
      <c r="Y101" s="92"/>
      <c r="Z101" s="113" t="s">
        <v>1089</v>
      </c>
      <c r="AA101" s="92"/>
      <c r="AB101" s="92"/>
      <c r="AC101" s="92"/>
      <c r="AD101" s="92"/>
      <c r="AE101" s="92"/>
      <c r="AF101" s="92"/>
    </row>
    <row r="102" spans="1:32" ht="12.75" customHeight="1">
      <c r="A102" s="92"/>
      <c r="B102" s="110" t="s">
        <v>5</v>
      </c>
      <c r="C102" s="110" t="s">
        <v>1085</v>
      </c>
      <c r="D102" s="110" t="s">
        <v>1079</v>
      </c>
      <c r="E102" s="110">
        <v>36</v>
      </c>
      <c r="F102" s="111">
        <f t="shared" si="0"/>
        <v>5.7647963105303607E-4</v>
      </c>
      <c r="G102" s="111"/>
      <c r="H102" s="110" t="s">
        <v>5</v>
      </c>
      <c r="I102" s="110" t="s">
        <v>7</v>
      </c>
      <c r="J102" s="110" t="s">
        <v>1079</v>
      </c>
      <c r="K102" s="110">
        <v>908</v>
      </c>
      <c r="L102" s="111">
        <f t="shared" si="1"/>
        <v>1.4540097361004355E-2</v>
      </c>
      <c r="M102" s="111"/>
      <c r="N102" s="110" t="s">
        <v>5</v>
      </c>
      <c r="O102" s="110" t="s">
        <v>54</v>
      </c>
      <c r="P102" s="110" t="s">
        <v>1080</v>
      </c>
      <c r="Q102" s="110">
        <v>81</v>
      </c>
      <c r="R102" s="111">
        <f t="shared" si="2"/>
        <v>1.2970791698693313E-3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</row>
    <row r="103" spans="1:32" ht="12.75" customHeight="1">
      <c r="A103" s="92"/>
      <c r="B103" s="110" t="s">
        <v>5</v>
      </c>
      <c r="C103" s="110" t="s">
        <v>1085</v>
      </c>
      <c r="D103" s="110" t="s">
        <v>1080</v>
      </c>
      <c r="E103" s="110">
        <v>4</v>
      </c>
      <c r="F103" s="111">
        <f t="shared" si="0"/>
        <v>6.4053292339226236E-5</v>
      </c>
      <c r="G103" s="111"/>
      <c r="H103" s="110" t="s">
        <v>5</v>
      </c>
      <c r="I103" s="110" t="s">
        <v>7</v>
      </c>
      <c r="J103" s="110" t="s">
        <v>1080</v>
      </c>
      <c r="K103" s="110">
        <v>185</v>
      </c>
      <c r="L103" s="111">
        <f t="shared" si="1"/>
        <v>2.9624647706892136E-3</v>
      </c>
      <c r="M103" s="111"/>
      <c r="N103" s="110" t="s">
        <v>5</v>
      </c>
      <c r="O103" s="110" t="s">
        <v>7</v>
      </c>
      <c r="P103" s="110" t="s">
        <v>1079</v>
      </c>
      <c r="Q103" s="110">
        <v>1954</v>
      </c>
      <c r="R103" s="111">
        <f t="shared" si="2"/>
        <v>3.1290033307712017E-2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</row>
    <row r="104" spans="1:32" ht="12.75" customHeight="1">
      <c r="A104" s="92"/>
      <c r="B104" s="110" t="s">
        <v>5</v>
      </c>
      <c r="C104" s="110" t="s">
        <v>1083</v>
      </c>
      <c r="D104" s="110" t="s">
        <v>1079</v>
      </c>
      <c r="E104" s="110">
        <v>7</v>
      </c>
      <c r="F104" s="111">
        <f t="shared" si="0"/>
        <v>1.1209326159364591E-4</v>
      </c>
      <c r="G104" s="111"/>
      <c r="H104" s="110" t="s">
        <v>5</v>
      </c>
      <c r="I104" s="110" t="s">
        <v>1085</v>
      </c>
      <c r="J104" s="110" t="s">
        <v>1079</v>
      </c>
      <c r="K104" s="110">
        <v>67</v>
      </c>
      <c r="L104" s="111">
        <f t="shared" si="1"/>
        <v>1.0728926466820395E-3</v>
      </c>
      <c r="M104" s="111"/>
      <c r="N104" s="110" t="s">
        <v>5</v>
      </c>
      <c r="O104" s="110" t="s">
        <v>7</v>
      </c>
      <c r="P104" s="110" t="s">
        <v>1080</v>
      </c>
      <c r="Q104" s="110">
        <v>226</v>
      </c>
      <c r="R104" s="111">
        <f t="shared" si="2"/>
        <v>3.6190110171662824E-3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</row>
    <row r="105" spans="1:32" ht="12.75" customHeight="1">
      <c r="A105" s="92"/>
      <c r="B105" s="110" t="s">
        <v>5</v>
      </c>
      <c r="C105" s="110" t="s">
        <v>5</v>
      </c>
      <c r="D105" s="110" t="s">
        <v>1082</v>
      </c>
      <c r="E105" s="110">
        <v>4167</v>
      </c>
      <c r="F105" s="111">
        <f t="shared" si="0"/>
        <v>6.672751729438893E-2</v>
      </c>
      <c r="G105" s="111"/>
      <c r="H105" s="110" t="s">
        <v>5</v>
      </c>
      <c r="I105" s="110" t="s">
        <v>1085</v>
      </c>
      <c r="J105" s="110" t="s">
        <v>1080</v>
      </c>
      <c r="K105" s="110">
        <v>6</v>
      </c>
      <c r="L105" s="111">
        <f t="shared" si="1"/>
        <v>9.6079938508839355E-5</v>
      </c>
      <c r="M105" s="111"/>
      <c r="N105" s="110" t="s">
        <v>5</v>
      </c>
      <c r="O105" s="110" t="s">
        <v>1085</v>
      </c>
      <c r="P105" s="110" t="s">
        <v>1079</v>
      </c>
      <c r="Q105" s="110">
        <v>135</v>
      </c>
      <c r="R105" s="111">
        <f t="shared" si="2"/>
        <v>2.1617986164488854E-3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</row>
    <row r="106" spans="1:32" ht="12.75" customHeight="1">
      <c r="A106" s="92"/>
      <c r="B106" s="110" t="s">
        <v>52</v>
      </c>
      <c r="C106" s="110" t="s">
        <v>3</v>
      </c>
      <c r="D106" s="110" t="s">
        <v>1079</v>
      </c>
      <c r="E106" s="110">
        <v>3</v>
      </c>
      <c r="F106" s="111">
        <f t="shared" si="0"/>
        <v>4.8039969254419677E-5</v>
      </c>
      <c r="G106" s="111"/>
      <c r="H106" s="110" t="s">
        <v>5</v>
      </c>
      <c r="I106" s="110" t="s">
        <v>1083</v>
      </c>
      <c r="J106" s="110" t="s">
        <v>1079</v>
      </c>
      <c r="K106" s="110">
        <v>10</v>
      </c>
      <c r="L106" s="111">
        <f t="shared" si="1"/>
        <v>1.6013323084806559E-4</v>
      </c>
      <c r="M106" s="111"/>
      <c r="N106" s="110" t="s">
        <v>5</v>
      </c>
      <c r="O106" s="110" t="s">
        <v>1085</v>
      </c>
      <c r="P106" s="110" t="s">
        <v>1080</v>
      </c>
      <c r="Q106" s="110">
        <v>8</v>
      </c>
      <c r="R106" s="111">
        <f t="shared" si="2"/>
        <v>1.2810658467845247E-4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</row>
    <row r="107" spans="1:32" ht="12.75" customHeight="1">
      <c r="A107" s="92"/>
      <c r="B107" s="110" t="s">
        <v>52</v>
      </c>
      <c r="C107" s="110" t="s">
        <v>71</v>
      </c>
      <c r="D107" s="110" t="s">
        <v>1079</v>
      </c>
      <c r="E107" s="110">
        <v>1</v>
      </c>
      <c r="F107" s="111">
        <f t="shared" si="0"/>
        <v>1.6013323084806559E-5</v>
      </c>
      <c r="G107" s="111"/>
      <c r="H107" s="110" t="s">
        <v>5</v>
      </c>
      <c r="I107" s="110" t="s">
        <v>1083</v>
      </c>
      <c r="J107" s="110" t="s">
        <v>1080</v>
      </c>
      <c r="K107" s="110">
        <v>1</v>
      </c>
      <c r="L107" s="111">
        <f t="shared" si="1"/>
        <v>1.6013323084806559E-5</v>
      </c>
      <c r="M107" s="111"/>
      <c r="N107" s="110" t="s">
        <v>5</v>
      </c>
      <c r="O107" s="110" t="s">
        <v>1090</v>
      </c>
      <c r="P107" s="110" t="s">
        <v>1079</v>
      </c>
      <c r="Q107" s="110">
        <v>2</v>
      </c>
      <c r="R107" s="111">
        <f t="shared" si="2"/>
        <v>3.2026646169613118E-5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</row>
    <row r="108" spans="1:32" ht="12.75" customHeight="1">
      <c r="A108" s="92"/>
      <c r="B108" s="110" t="s">
        <v>52</v>
      </c>
      <c r="C108" s="110" t="s">
        <v>52</v>
      </c>
      <c r="D108" s="110" t="s">
        <v>1082</v>
      </c>
      <c r="E108" s="110">
        <v>50</v>
      </c>
      <c r="F108" s="111">
        <f t="shared" si="0"/>
        <v>8.0066615424032798E-4</v>
      </c>
      <c r="G108" s="111"/>
      <c r="H108" s="110" t="s">
        <v>5</v>
      </c>
      <c r="I108" s="110" t="s">
        <v>5</v>
      </c>
      <c r="J108" s="110" t="s">
        <v>1082</v>
      </c>
      <c r="K108" s="110">
        <v>3407</v>
      </c>
      <c r="L108" s="111">
        <f t="shared" si="1"/>
        <v>5.4557391749935943E-2</v>
      </c>
      <c r="M108" s="111"/>
      <c r="N108" s="110" t="s">
        <v>5</v>
      </c>
      <c r="O108" s="110" t="s">
        <v>1083</v>
      </c>
      <c r="P108" s="110" t="s">
        <v>1079</v>
      </c>
      <c r="Q108" s="110">
        <v>15</v>
      </c>
      <c r="R108" s="111">
        <f t="shared" si="2"/>
        <v>2.4019984627209837E-4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</row>
    <row r="109" spans="1:32" ht="12.75" customHeight="1">
      <c r="A109" s="92"/>
      <c r="B109" s="110" t="s">
        <v>52</v>
      </c>
      <c r="C109" s="110" t="s">
        <v>54</v>
      </c>
      <c r="D109" s="110" t="s">
        <v>1079</v>
      </c>
      <c r="E109" s="110">
        <v>1</v>
      </c>
      <c r="F109" s="111">
        <f t="shared" si="0"/>
        <v>1.6013323084806559E-5</v>
      </c>
      <c r="G109" s="111"/>
      <c r="H109" s="110" t="s">
        <v>52</v>
      </c>
      <c r="I109" s="110" t="s">
        <v>3</v>
      </c>
      <c r="J109" s="110" t="s">
        <v>1079</v>
      </c>
      <c r="K109" s="110">
        <v>6</v>
      </c>
      <c r="L109" s="111">
        <f t="shared" si="1"/>
        <v>9.6079938508839355E-5</v>
      </c>
      <c r="M109" s="111"/>
      <c r="N109" s="110" t="s">
        <v>5</v>
      </c>
      <c r="O109" s="110" t="s">
        <v>1083</v>
      </c>
      <c r="P109" s="110" t="s">
        <v>1080</v>
      </c>
      <c r="Q109" s="110">
        <v>2</v>
      </c>
      <c r="R109" s="111">
        <f t="shared" si="2"/>
        <v>3.2026646169613118E-5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</row>
    <row r="110" spans="1:32" ht="12.75" customHeight="1">
      <c r="A110" s="92"/>
      <c r="B110" s="110" t="s">
        <v>52</v>
      </c>
      <c r="C110" s="110" t="s">
        <v>7</v>
      </c>
      <c r="D110" s="110" t="s">
        <v>1079</v>
      </c>
      <c r="E110" s="110">
        <v>4</v>
      </c>
      <c r="F110" s="111">
        <f t="shared" si="0"/>
        <v>6.4053292339226236E-5</v>
      </c>
      <c r="G110" s="111"/>
      <c r="H110" s="110" t="s">
        <v>52</v>
      </c>
      <c r="I110" s="110" t="s">
        <v>3</v>
      </c>
      <c r="J110" s="110" t="s">
        <v>1080</v>
      </c>
      <c r="K110" s="110">
        <v>1</v>
      </c>
      <c r="L110" s="111">
        <f t="shared" si="1"/>
        <v>1.6013323084806559E-5</v>
      </c>
      <c r="M110" s="111"/>
      <c r="N110" s="110" t="s">
        <v>5</v>
      </c>
      <c r="O110" s="110" t="s">
        <v>5</v>
      </c>
      <c r="P110" s="110" t="s">
        <v>1082</v>
      </c>
      <c r="Q110" s="110">
        <v>1222</v>
      </c>
      <c r="R110" s="111">
        <f t="shared" si="2"/>
        <v>1.9568280809633614E-2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</row>
    <row r="111" spans="1:32" ht="12.75" customHeight="1">
      <c r="A111" s="92"/>
      <c r="B111" s="110" t="s">
        <v>52</v>
      </c>
      <c r="C111" s="110" t="s">
        <v>5</v>
      </c>
      <c r="D111" s="110" t="s">
        <v>1079</v>
      </c>
      <c r="E111" s="110">
        <v>1</v>
      </c>
      <c r="F111" s="111">
        <f t="shared" si="0"/>
        <v>1.6013323084806559E-5</v>
      </c>
      <c r="G111" s="111"/>
      <c r="H111" s="110" t="s">
        <v>52</v>
      </c>
      <c r="I111" s="110" t="s">
        <v>71</v>
      </c>
      <c r="J111" s="110" t="s">
        <v>1079</v>
      </c>
      <c r="K111" s="110">
        <v>1</v>
      </c>
      <c r="L111" s="111">
        <f t="shared" si="1"/>
        <v>1.6013323084806559E-5</v>
      </c>
      <c r="M111" s="111"/>
      <c r="N111" s="110" t="s">
        <v>52</v>
      </c>
      <c r="O111" s="110" t="s">
        <v>3</v>
      </c>
      <c r="P111" s="110" t="s">
        <v>1079</v>
      </c>
      <c r="Q111" s="110">
        <v>18</v>
      </c>
      <c r="R111" s="111">
        <f t="shared" si="2"/>
        <v>2.8823981552651804E-4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</row>
    <row r="112" spans="1:32" ht="12.75" customHeight="1">
      <c r="A112" s="92"/>
      <c r="B112" s="92"/>
      <c r="C112" s="92"/>
      <c r="D112" s="92"/>
      <c r="E112" s="92"/>
      <c r="F112" s="111"/>
      <c r="G112" s="111"/>
      <c r="H112" s="110" t="s">
        <v>52</v>
      </c>
      <c r="I112" s="110" t="s">
        <v>52</v>
      </c>
      <c r="J112" s="110" t="s">
        <v>1082</v>
      </c>
      <c r="K112" s="110">
        <v>44</v>
      </c>
      <c r="L112" s="111">
        <f t="shared" si="1"/>
        <v>7.0458621573148855E-4</v>
      </c>
      <c r="M112" s="111"/>
      <c r="N112" s="110" t="s">
        <v>52</v>
      </c>
      <c r="O112" s="110" t="s">
        <v>3</v>
      </c>
      <c r="P112" s="110" t="s">
        <v>1080</v>
      </c>
      <c r="Q112" s="110">
        <v>1</v>
      </c>
      <c r="R112" s="111">
        <f t="shared" si="2"/>
        <v>1.6013323084806559E-5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</row>
    <row r="113" spans="1:32" ht="12.75" customHeight="1">
      <c r="A113" s="92"/>
      <c r="B113" s="93" t="s">
        <v>1087</v>
      </c>
      <c r="C113" s="93"/>
      <c r="D113" s="93"/>
      <c r="E113" s="93">
        <f>SUM(E48:E111)</f>
        <v>62448</v>
      </c>
      <c r="F113" s="114">
        <f>E113/62448</f>
        <v>1</v>
      </c>
      <c r="G113" s="111"/>
      <c r="H113" s="110" t="s">
        <v>52</v>
      </c>
      <c r="I113" s="110" t="s">
        <v>54</v>
      </c>
      <c r="J113" s="110" t="s">
        <v>1079</v>
      </c>
      <c r="K113" s="110">
        <v>3</v>
      </c>
      <c r="L113" s="111">
        <f t="shared" si="1"/>
        <v>4.8039969254419677E-5</v>
      </c>
      <c r="M113" s="111"/>
      <c r="N113" s="110" t="s">
        <v>52</v>
      </c>
      <c r="O113" s="110" t="s">
        <v>71</v>
      </c>
      <c r="P113" s="110" t="s">
        <v>1079</v>
      </c>
      <c r="Q113" s="110">
        <v>1</v>
      </c>
      <c r="R113" s="111">
        <f t="shared" si="2"/>
        <v>1.6013323084806559E-5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</row>
    <row r="114" spans="1:32" ht="12.75" customHeight="1">
      <c r="A114" s="92"/>
      <c r="B114" s="92"/>
      <c r="C114" s="92"/>
      <c r="D114" s="92"/>
      <c r="E114" s="92"/>
      <c r="F114" s="111"/>
      <c r="G114" s="111"/>
      <c r="H114" s="110" t="s">
        <v>52</v>
      </c>
      <c r="I114" s="110" t="s">
        <v>7</v>
      </c>
      <c r="J114" s="110" t="s">
        <v>1079</v>
      </c>
      <c r="K114" s="110">
        <v>4</v>
      </c>
      <c r="L114" s="111">
        <f t="shared" si="1"/>
        <v>6.4053292339226236E-5</v>
      </c>
      <c r="M114" s="111"/>
      <c r="N114" s="110" t="s">
        <v>52</v>
      </c>
      <c r="O114" s="110" t="s">
        <v>52</v>
      </c>
      <c r="P114" s="110" t="s">
        <v>1082</v>
      </c>
      <c r="Q114" s="110">
        <v>17</v>
      </c>
      <c r="R114" s="111">
        <f t="shared" si="2"/>
        <v>2.7222649244171152E-4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</row>
    <row r="115" spans="1:32" ht="12.75" customHeight="1">
      <c r="A115" s="92"/>
      <c r="B115" s="92"/>
      <c r="C115" s="92"/>
      <c r="D115" s="92"/>
      <c r="E115" s="92"/>
      <c r="F115" s="111"/>
      <c r="G115" s="111"/>
      <c r="H115" s="110" t="s">
        <v>52</v>
      </c>
      <c r="I115" s="110" t="s">
        <v>5</v>
      </c>
      <c r="J115" s="110" t="s">
        <v>1079</v>
      </c>
      <c r="K115" s="110">
        <v>1</v>
      </c>
      <c r="L115" s="111">
        <f t="shared" si="1"/>
        <v>1.6013323084806559E-5</v>
      </c>
      <c r="M115" s="111"/>
      <c r="N115" s="110" t="s">
        <v>52</v>
      </c>
      <c r="O115" s="110" t="s">
        <v>54</v>
      </c>
      <c r="P115" s="110" t="s">
        <v>1079</v>
      </c>
      <c r="Q115" s="110">
        <v>6</v>
      </c>
      <c r="R115" s="111">
        <f t="shared" si="2"/>
        <v>9.6079938508839355E-5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</row>
    <row r="116" spans="1:32" ht="12.75" customHeight="1">
      <c r="A116" s="92"/>
      <c r="B116" s="92"/>
      <c r="C116" s="92"/>
      <c r="D116" s="92"/>
      <c r="E116" s="92"/>
      <c r="F116" s="111"/>
      <c r="G116" s="111"/>
      <c r="H116" s="93" t="s">
        <v>1087</v>
      </c>
      <c r="I116" s="93"/>
      <c r="J116" s="93"/>
      <c r="K116" s="93">
        <f>SUM(K48:K115)</f>
        <v>62448</v>
      </c>
      <c r="L116" s="93"/>
      <c r="M116" s="92"/>
      <c r="N116" s="110" t="s">
        <v>52</v>
      </c>
      <c r="O116" s="110" t="s">
        <v>54</v>
      </c>
      <c r="P116" s="110" t="s">
        <v>1080</v>
      </c>
      <c r="Q116" s="110">
        <v>1</v>
      </c>
      <c r="R116" s="111">
        <f t="shared" si="2"/>
        <v>1.6013323084806559E-5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</row>
    <row r="117" spans="1:32" ht="12.75" customHeight="1">
      <c r="A117" s="92"/>
      <c r="B117" s="92"/>
      <c r="C117" s="92"/>
      <c r="D117" s="92"/>
      <c r="E117" s="92"/>
      <c r="F117" s="111"/>
      <c r="G117" s="111"/>
      <c r="H117" s="92"/>
      <c r="I117" s="92"/>
      <c r="J117" s="92"/>
      <c r="K117" s="92"/>
      <c r="L117" s="92"/>
      <c r="M117" s="92"/>
      <c r="N117" s="110" t="s">
        <v>52</v>
      </c>
      <c r="O117" s="110" t="s">
        <v>7</v>
      </c>
      <c r="P117" s="110" t="s">
        <v>1079</v>
      </c>
      <c r="Q117" s="110">
        <v>10</v>
      </c>
      <c r="R117" s="111">
        <f t="shared" si="2"/>
        <v>1.6013323084806559E-4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</row>
    <row r="118" spans="1:32" ht="12.75" customHeight="1">
      <c r="A118" s="92"/>
      <c r="B118" s="92"/>
      <c r="C118" s="92"/>
      <c r="D118" s="92"/>
      <c r="E118" s="92"/>
      <c r="F118" s="111"/>
      <c r="G118" s="111"/>
      <c r="H118" s="92"/>
      <c r="I118" s="92"/>
      <c r="J118" s="92"/>
      <c r="K118" s="92"/>
      <c r="L118" s="92"/>
      <c r="M118" s="92"/>
      <c r="N118" s="110" t="s">
        <v>52</v>
      </c>
      <c r="O118" s="110" t="s">
        <v>7</v>
      </c>
      <c r="P118" s="110" t="s">
        <v>1080</v>
      </c>
      <c r="Q118" s="110">
        <v>1</v>
      </c>
      <c r="R118" s="111">
        <f t="shared" si="2"/>
        <v>1.6013323084806559E-5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</row>
    <row r="119" spans="1:32" ht="12.75" customHeight="1">
      <c r="A119" s="92"/>
      <c r="B119" s="92"/>
      <c r="C119" s="92"/>
      <c r="D119" s="92"/>
      <c r="E119" s="92"/>
      <c r="F119" s="111"/>
      <c r="G119" s="111"/>
      <c r="H119" s="92"/>
      <c r="I119" s="92"/>
      <c r="J119" s="92"/>
      <c r="K119" s="92"/>
      <c r="L119" s="92"/>
      <c r="M119" s="92"/>
      <c r="N119" s="110" t="s">
        <v>52</v>
      </c>
      <c r="O119" s="110" t="s">
        <v>5</v>
      </c>
      <c r="P119" s="110" t="s">
        <v>1079</v>
      </c>
      <c r="Q119" s="110">
        <v>5</v>
      </c>
      <c r="R119" s="111">
        <f t="shared" si="2"/>
        <v>8.0066615424032796E-5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</row>
    <row r="120" spans="1:32" ht="12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3" t="s">
        <v>1087</v>
      </c>
      <c r="O120" s="93"/>
      <c r="P120" s="93"/>
      <c r="Q120" s="93">
        <f>SUM(Q48:Q119)</f>
        <v>62448</v>
      </c>
      <c r="R120" s="114">
        <f t="shared" si="2"/>
        <v>1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</row>
    <row r="121" spans="1:32" ht="12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</row>
    <row r="122" spans="1:32" ht="12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</row>
    <row r="123" spans="1:32" ht="12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</row>
    <row r="124" spans="1:32" ht="12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</row>
    <row r="125" spans="1:32" ht="12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</row>
    <row r="126" spans="1:32" ht="12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</row>
    <row r="127" spans="1:32" ht="12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</row>
    <row r="128" spans="1:32" ht="12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</row>
    <row r="129" spans="1:32" ht="12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</row>
    <row r="130" spans="1:32" ht="12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</row>
    <row r="131" spans="1:32" ht="12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</row>
    <row r="132" spans="1:32" ht="12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</row>
    <row r="133" spans="1:32" ht="12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</row>
    <row r="134" spans="1:32" ht="12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</row>
    <row r="135" spans="1:32" ht="12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</row>
    <row r="136" spans="1:32" ht="12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</row>
    <row r="137" spans="1:32" ht="12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</row>
    <row r="138" spans="1:32" ht="12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</row>
    <row r="139" spans="1:32" ht="12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</row>
    <row r="140" spans="1:32" ht="12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</row>
    <row r="141" spans="1:32" ht="12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</row>
    <row r="142" spans="1:32" ht="12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</row>
    <row r="143" spans="1:32" ht="12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</row>
    <row r="144" spans="1:32" ht="12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</row>
    <row r="145" spans="1:32" ht="12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</row>
    <row r="146" spans="1:32" ht="12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</row>
    <row r="147" spans="1:32" ht="12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</row>
    <row r="148" spans="1:32" ht="12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</row>
    <row r="149" spans="1:32" ht="12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</row>
    <row r="150" spans="1:32" ht="12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</row>
    <row r="151" spans="1:32" ht="12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</row>
    <row r="152" spans="1:32" ht="12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</row>
    <row r="153" spans="1:32" ht="12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</row>
    <row r="154" spans="1:32" ht="12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</row>
    <row r="155" spans="1:32" ht="12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</row>
    <row r="156" spans="1:32" ht="12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</row>
    <row r="157" spans="1:32" ht="12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</row>
    <row r="158" spans="1:32" ht="12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</row>
    <row r="159" spans="1:32" ht="12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</row>
    <row r="160" spans="1:32" ht="12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106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</row>
    <row r="161" spans="1:32" ht="12.75" customHeight="1">
      <c r="A161" s="92"/>
      <c r="B161" s="93" t="s">
        <v>1072</v>
      </c>
      <c r="C161" s="92"/>
      <c r="D161" s="92"/>
      <c r="E161" s="92"/>
      <c r="F161" s="92"/>
      <c r="G161" s="92"/>
      <c r="H161" s="93" t="s">
        <v>1073</v>
      </c>
      <c r="I161" s="92"/>
      <c r="J161" s="106"/>
      <c r="K161" s="92"/>
      <c r="L161" s="92"/>
      <c r="M161" s="92"/>
      <c r="N161" s="93" t="s">
        <v>1074</v>
      </c>
      <c r="O161" s="92"/>
      <c r="P161" s="92"/>
      <c r="Q161" s="92"/>
      <c r="R161" s="92"/>
      <c r="S161" s="92"/>
      <c r="T161" s="93" t="s">
        <v>1075</v>
      </c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</row>
    <row r="162" spans="1:32" ht="12.75" customHeight="1">
      <c r="A162" s="92"/>
      <c r="B162" s="108" t="s">
        <v>1076</v>
      </c>
      <c r="C162" s="109" t="s">
        <v>1077</v>
      </c>
      <c r="D162" s="109" t="s">
        <v>1078</v>
      </c>
      <c r="E162" s="109" t="s">
        <v>49</v>
      </c>
      <c r="F162" s="109" t="s">
        <v>493</v>
      </c>
      <c r="G162" s="92"/>
      <c r="H162" s="108" t="s">
        <v>1076</v>
      </c>
      <c r="I162" s="109" t="s">
        <v>1077</v>
      </c>
      <c r="J162" s="109" t="s">
        <v>1078</v>
      </c>
      <c r="K162" s="109" t="s">
        <v>49</v>
      </c>
      <c r="L162" s="109" t="s">
        <v>493</v>
      </c>
      <c r="M162" s="92"/>
      <c r="N162" s="108" t="s">
        <v>1076</v>
      </c>
      <c r="O162" s="109" t="s">
        <v>1077</v>
      </c>
      <c r="P162" s="109" t="s">
        <v>1078</v>
      </c>
      <c r="Q162" s="109" t="s">
        <v>49</v>
      </c>
      <c r="R162" s="109" t="s">
        <v>493</v>
      </c>
      <c r="S162" s="92"/>
      <c r="T162" s="108" t="s">
        <v>1076</v>
      </c>
      <c r="U162" s="109" t="s">
        <v>1077</v>
      </c>
      <c r="V162" s="109" t="s">
        <v>1078</v>
      </c>
      <c r="W162" s="109" t="s">
        <v>49</v>
      </c>
      <c r="X162" s="109" t="s">
        <v>493</v>
      </c>
      <c r="Y162" s="92"/>
      <c r="Z162" s="93"/>
      <c r="AA162" s="93"/>
      <c r="AB162" s="92"/>
      <c r="AC162" s="92"/>
      <c r="AD162" s="92"/>
      <c r="AE162" s="92"/>
      <c r="AF162" s="92"/>
    </row>
    <row r="163" spans="1:32" ht="12.75" customHeight="1">
      <c r="A163" s="92"/>
      <c r="B163" s="110" t="s">
        <v>7</v>
      </c>
      <c r="C163" s="110" t="s">
        <v>3</v>
      </c>
      <c r="D163" s="110" t="s">
        <v>1091</v>
      </c>
      <c r="E163" s="110">
        <v>1540</v>
      </c>
      <c r="F163" s="115">
        <v>2.5000000000000001E-2</v>
      </c>
      <c r="G163" s="92"/>
      <c r="H163" s="110" t="s">
        <v>7</v>
      </c>
      <c r="I163" s="110" t="s">
        <v>3</v>
      </c>
      <c r="J163" s="116" t="s">
        <v>1091</v>
      </c>
      <c r="K163" s="110">
        <v>2883</v>
      </c>
      <c r="L163" s="115">
        <v>4.5999999999999999E-2</v>
      </c>
      <c r="M163" s="92"/>
      <c r="N163" s="110" t="s">
        <v>7</v>
      </c>
      <c r="O163" s="110" t="s">
        <v>3</v>
      </c>
      <c r="P163" s="110" t="s">
        <v>1091</v>
      </c>
      <c r="Q163" s="110">
        <v>8158</v>
      </c>
      <c r="R163" s="115">
        <v>0.13100000000000001</v>
      </c>
      <c r="S163" s="92"/>
      <c r="T163" s="117" t="s">
        <v>7</v>
      </c>
      <c r="U163" s="117" t="s">
        <v>3</v>
      </c>
      <c r="V163" s="117" t="s">
        <v>1091</v>
      </c>
      <c r="W163" s="117">
        <v>936</v>
      </c>
      <c r="X163" s="118">
        <v>6.2E-2</v>
      </c>
      <c r="Y163" s="92"/>
      <c r="Z163" s="92"/>
      <c r="AA163" s="92"/>
      <c r="AB163" s="92"/>
      <c r="AC163" s="92"/>
      <c r="AD163" s="92"/>
      <c r="AE163" s="92"/>
      <c r="AF163" s="92"/>
    </row>
    <row r="164" spans="1:32" ht="12.75" customHeight="1">
      <c r="A164" s="92"/>
      <c r="B164" s="110" t="s">
        <v>7</v>
      </c>
      <c r="C164" s="110" t="s">
        <v>3</v>
      </c>
      <c r="D164" s="110" t="s">
        <v>1092</v>
      </c>
      <c r="E164" s="110">
        <v>909</v>
      </c>
      <c r="F164" s="115">
        <v>1.4999999999999999E-2</v>
      </c>
      <c r="G164" s="92"/>
      <c r="H164" s="110" t="s">
        <v>7</v>
      </c>
      <c r="I164" s="110" t="s">
        <v>3</v>
      </c>
      <c r="J164" s="116" t="s">
        <v>1092</v>
      </c>
      <c r="K164" s="110">
        <v>1031</v>
      </c>
      <c r="L164" s="115">
        <v>1.7000000000000001E-2</v>
      </c>
      <c r="M164" s="92"/>
      <c r="N164" s="110" t="s">
        <v>7</v>
      </c>
      <c r="O164" s="110" t="s">
        <v>3</v>
      </c>
      <c r="P164" s="110" t="s">
        <v>1092</v>
      </c>
      <c r="Q164" s="110">
        <v>1201</v>
      </c>
      <c r="R164" s="115">
        <v>1.9E-2</v>
      </c>
      <c r="S164" s="92"/>
      <c r="T164" s="117" t="s">
        <v>7</v>
      </c>
      <c r="U164" s="117" t="s">
        <v>3</v>
      </c>
      <c r="V164" s="117" t="s">
        <v>1092</v>
      </c>
      <c r="W164" s="117">
        <v>278</v>
      </c>
      <c r="X164" s="118">
        <v>1.7999999999999999E-2</v>
      </c>
      <c r="Y164" s="92"/>
      <c r="Z164" s="92"/>
      <c r="AA164" s="92"/>
      <c r="AB164" s="92"/>
      <c r="AC164" s="119"/>
      <c r="AD164" s="119"/>
      <c r="AE164" s="119"/>
      <c r="AF164" s="119"/>
    </row>
    <row r="165" spans="1:32" ht="12.75" customHeight="1">
      <c r="A165" s="92"/>
      <c r="B165" s="110" t="s">
        <v>7</v>
      </c>
      <c r="C165" s="110" t="s">
        <v>3</v>
      </c>
      <c r="D165" s="110" t="s">
        <v>1093</v>
      </c>
      <c r="E165" s="110">
        <v>765</v>
      </c>
      <c r="F165" s="115">
        <v>1.2E-2</v>
      </c>
      <c r="G165" s="92"/>
      <c r="H165" s="110" t="s">
        <v>7</v>
      </c>
      <c r="I165" s="110" t="s">
        <v>3</v>
      </c>
      <c r="J165" s="116" t="s">
        <v>1093</v>
      </c>
      <c r="K165" s="110">
        <v>894</v>
      </c>
      <c r="L165" s="115">
        <v>1.4E-2</v>
      </c>
      <c r="M165" s="92"/>
      <c r="N165" s="110" t="s">
        <v>7</v>
      </c>
      <c r="O165" s="110" t="s">
        <v>3</v>
      </c>
      <c r="P165" s="110" t="s">
        <v>1093</v>
      </c>
      <c r="Q165" s="110">
        <v>1063</v>
      </c>
      <c r="R165" s="115">
        <v>1.7000000000000001E-2</v>
      </c>
      <c r="S165" s="92"/>
      <c r="T165" s="117" t="s">
        <v>7</v>
      </c>
      <c r="U165" s="117" t="s">
        <v>3</v>
      </c>
      <c r="V165" s="117" t="s">
        <v>1093</v>
      </c>
      <c r="W165" s="117">
        <v>242</v>
      </c>
      <c r="X165" s="118">
        <v>1.6E-2</v>
      </c>
      <c r="Y165" s="92"/>
      <c r="Z165" s="92"/>
      <c r="AA165" s="92"/>
      <c r="AB165" s="92"/>
      <c r="AC165" s="92"/>
      <c r="AD165" s="92"/>
      <c r="AE165" s="92"/>
      <c r="AF165" s="92"/>
    </row>
    <row r="166" spans="1:32" ht="12.75" customHeight="1">
      <c r="A166" s="92"/>
      <c r="B166" s="110" t="s">
        <v>7</v>
      </c>
      <c r="C166" s="110" t="s">
        <v>3</v>
      </c>
      <c r="D166" s="110" t="s">
        <v>1080</v>
      </c>
      <c r="E166" s="110">
        <v>1125</v>
      </c>
      <c r="F166" s="115">
        <v>1.7999999999999999E-2</v>
      </c>
      <c r="G166" s="92"/>
      <c r="H166" s="110" t="s">
        <v>7</v>
      </c>
      <c r="I166" s="110" t="s">
        <v>3</v>
      </c>
      <c r="J166" s="116" t="s">
        <v>1080</v>
      </c>
      <c r="K166" s="110">
        <v>1420</v>
      </c>
      <c r="L166" s="115">
        <v>2.3E-2</v>
      </c>
      <c r="M166" s="92"/>
      <c r="N166" s="110" t="s">
        <v>7</v>
      </c>
      <c r="O166" s="110" t="s">
        <v>3</v>
      </c>
      <c r="P166" s="110" t="s">
        <v>1080</v>
      </c>
      <c r="Q166" s="110">
        <v>1876</v>
      </c>
      <c r="R166" s="115">
        <v>0.03</v>
      </c>
      <c r="S166" s="92"/>
      <c r="T166" s="110" t="s">
        <v>7</v>
      </c>
      <c r="U166" s="110" t="s">
        <v>3</v>
      </c>
      <c r="V166" s="110" t="s">
        <v>1080</v>
      </c>
      <c r="W166" s="110">
        <v>341</v>
      </c>
      <c r="X166" s="115">
        <v>2.3E-2</v>
      </c>
      <c r="Y166" s="92"/>
      <c r="Z166" s="92"/>
      <c r="AA166" s="92"/>
      <c r="AB166" s="120"/>
      <c r="AC166" s="92"/>
      <c r="AD166" s="92"/>
      <c r="AE166" s="92"/>
      <c r="AF166" s="92"/>
    </row>
    <row r="167" spans="1:32" ht="12.75" customHeight="1">
      <c r="A167" s="92"/>
      <c r="B167" s="110" t="s">
        <v>7</v>
      </c>
      <c r="C167" s="110" t="s">
        <v>68</v>
      </c>
      <c r="D167" s="110" t="s">
        <v>1091</v>
      </c>
      <c r="E167" s="110">
        <v>30</v>
      </c>
      <c r="F167" s="115">
        <v>0</v>
      </c>
      <c r="G167" s="92"/>
      <c r="H167" s="110" t="s">
        <v>7</v>
      </c>
      <c r="I167" s="110" t="s">
        <v>68</v>
      </c>
      <c r="J167" s="116" t="s">
        <v>1091</v>
      </c>
      <c r="K167" s="110">
        <v>57</v>
      </c>
      <c r="L167" s="115">
        <v>1E-3</v>
      </c>
      <c r="M167" s="92"/>
      <c r="N167" s="110" t="s">
        <v>7</v>
      </c>
      <c r="O167" s="110" t="s">
        <v>68</v>
      </c>
      <c r="P167" s="110" t="s">
        <v>1091</v>
      </c>
      <c r="Q167" s="110">
        <v>149</v>
      </c>
      <c r="R167" s="115">
        <v>2E-3</v>
      </c>
      <c r="S167" s="92"/>
      <c r="T167" s="110" t="s">
        <v>7</v>
      </c>
      <c r="U167" s="110" t="s">
        <v>68</v>
      </c>
      <c r="V167" s="110" t="s">
        <v>1091</v>
      </c>
      <c r="W167" s="110">
        <v>17</v>
      </c>
      <c r="X167" s="115">
        <v>1E-3</v>
      </c>
      <c r="Y167" s="92"/>
      <c r="Z167" s="92"/>
      <c r="AA167" s="92"/>
      <c r="AB167" s="121"/>
      <c r="AC167" s="92"/>
      <c r="AD167" s="92"/>
      <c r="AE167" s="92"/>
      <c r="AF167" s="92"/>
    </row>
    <row r="168" spans="1:32" ht="12.75" customHeight="1">
      <c r="A168" s="92"/>
      <c r="B168" s="110" t="s">
        <v>7</v>
      </c>
      <c r="C168" s="110" t="s">
        <v>68</v>
      </c>
      <c r="D168" s="110" t="s">
        <v>1092</v>
      </c>
      <c r="E168" s="110">
        <v>21</v>
      </c>
      <c r="F168" s="115">
        <v>0</v>
      </c>
      <c r="G168" s="92"/>
      <c r="H168" s="110" t="s">
        <v>7</v>
      </c>
      <c r="I168" s="110" t="s">
        <v>68</v>
      </c>
      <c r="J168" s="110" t="s">
        <v>1092</v>
      </c>
      <c r="K168" s="110">
        <v>25</v>
      </c>
      <c r="L168" s="115">
        <v>0</v>
      </c>
      <c r="M168" s="92"/>
      <c r="N168" s="110" t="s">
        <v>7</v>
      </c>
      <c r="O168" s="110" t="s">
        <v>68</v>
      </c>
      <c r="P168" s="110" t="s">
        <v>1092</v>
      </c>
      <c r="Q168" s="110">
        <v>34</v>
      </c>
      <c r="R168" s="115">
        <v>1E-3</v>
      </c>
      <c r="S168" s="92"/>
      <c r="T168" s="110" t="s">
        <v>7</v>
      </c>
      <c r="U168" s="110" t="s">
        <v>68</v>
      </c>
      <c r="V168" s="110" t="s">
        <v>1092</v>
      </c>
      <c r="W168" s="110">
        <v>5</v>
      </c>
      <c r="X168" s="115">
        <v>0</v>
      </c>
      <c r="Y168" s="92"/>
      <c r="Z168" s="92"/>
      <c r="AA168" s="92"/>
      <c r="AB168" s="121"/>
      <c r="AC168" s="92"/>
      <c r="AD168" s="92"/>
      <c r="AE168" s="92"/>
      <c r="AF168" s="92"/>
    </row>
    <row r="169" spans="1:32" ht="12.75" customHeight="1">
      <c r="A169" s="92"/>
      <c r="B169" s="110" t="s">
        <v>7</v>
      </c>
      <c r="C169" s="110" t="s">
        <v>68</v>
      </c>
      <c r="D169" s="110" t="s">
        <v>1093</v>
      </c>
      <c r="E169" s="110">
        <v>9</v>
      </c>
      <c r="F169" s="115">
        <v>0</v>
      </c>
      <c r="G169" s="92"/>
      <c r="H169" s="110" t="s">
        <v>7</v>
      </c>
      <c r="I169" s="110" t="s">
        <v>68</v>
      </c>
      <c r="J169" s="110" t="s">
        <v>1093</v>
      </c>
      <c r="K169" s="110">
        <v>9</v>
      </c>
      <c r="L169" s="115">
        <v>0</v>
      </c>
      <c r="M169" s="92"/>
      <c r="N169" s="110" t="s">
        <v>7</v>
      </c>
      <c r="O169" s="110" t="s">
        <v>68</v>
      </c>
      <c r="P169" s="110" t="s">
        <v>1093</v>
      </c>
      <c r="Q169" s="110">
        <v>14</v>
      </c>
      <c r="R169" s="115">
        <v>0</v>
      </c>
      <c r="S169" s="92"/>
      <c r="T169" s="110" t="s">
        <v>7</v>
      </c>
      <c r="U169" s="110" t="s">
        <v>68</v>
      </c>
      <c r="V169" s="110" t="s">
        <v>1093</v>
      </c>
      <c r="W169" s="110">
        <v>4</v>
      </c>
      <c r="X169" s="115">
        <v>0</v>
      </c>
      <c r="Y169" s="92"/>
      <c r="Z169" s="92"/>
      <c r="AA169" s="92"/>
      <c r="AB169" s="121"/>
      <c r="AC169" s="92"/>
      <c r="AD169" s="92"/>
      <c r="AE169" s="92"/>
      <c r="AF169" s="92"/>
    </row>
    <row r="170" spans="1:32" ht="12.75" customHeight="1">
      <c r="A170" s="92"/>
      <c r="B170" s="110" t="s">
        <v>7</v>
      </c>
      <c r="C170" s="110" t="s">
        <v>68</v>
      </c>
      <c r="D170" s="110" t="s">
        <v>1080</v>
      </c>
      <c r="E170" s="110">
        <v>6</v>
      </c>
      <c r="F170" s="115">
        <v>0</v>
      </c>
      <c r="G170" s="92"/>
      <c r="H170" s="110" t="s">
        <v>7</v>
      </c>
      <c r="I170" s="110" t="s">
        <v>68</v>
      </c>
      <c r="J170" s="110" t="s">
        <v>1080</v>
      </c>
      <c r="K170" s="110">
        <v>10</v>
      </c>
      <c r="L170" s="115">
        <v>0</v>
      </c>
      <c r="M170" s="92"/>
      <c r="N170" s="110" t="s">
        <v>7</v>
      </c>
      <c r="O170" s="110" t="s">
        <v>68</v>
      </c>
      <c r="P170" s="110" t="s">
        <v>1080</v>
      </c>
      <c r="Q170" s="110">
        <v>11</v>
      </c>
      <c r="R170" s="115">
        <v>0</v>
      </c>
      <c r="S170" s="92"/>
      <c r="T170" s="110" t="s">
        <v>7</v>
      </c>
      <c r="U170" s="110" t="s">
        <v>68</v>
      </c>
      <c r="V170" s="110" t="s">
        <v>1080</v>
      </c>
      <c r="W170" s="110">
        <v>3</v>
      </c>
      <c r="X170" s="115">
        <v>0</v>
      </c>
      <c r="Y170" s="92"/>
      <c r="Z170" s="92"/>
      <c r="AA170" s="92"/>
      <c r="AB170" s="92"/>
      <c r="AC170" s="92"/>
      <c r="AD170" s="92"/>
      <c r="AE170" s="92"/>
      <c r="AF170" s="92"/>
    </row>
    <row r="171" spans="1:32" ht="12.75" customHeight="1">
      <c r="A171" s="92"/>
      <c r="B171" s="110" t="s">
        <v>7</v>
      </c>
      <c r="C171" s="110" t="s">
        <v>1081</v>
      </c>
      <c r="D171" s="110" t="s">
        <v>1093</v>
      </c>
      <c r="E171" s="110">
        <v>1</v>
      </c>
      <c r="F171" s="115">
        <v>0</v>
      </c>
      <c r="G171" s="92"/>
      <c r="H171" s="110" t="s">
        <v>7</v>
      </c>
      <c r="I171" s="110" t="s">
        <v>1081</v>
      </c>
      <c r="J171" s="110" t="s">
        <v>1093</v>
      </c>
      <c r="K171" s="110">
        <v>1</v>
      </c>
      <c r="L171" s="115">
        <v>0</v>
      </c>
      <c r="M171" s="92"/>
      <c r="N171" s="110" t="s">
        <v>7</v>
      </c>
      <c r="O171" s="110" t="s">
        <v>1081</v>
      </c>
      <c r="P171" s="110" t="s">
        <v>1093</v>
      </c>
      <c r="Q171" s="110">
        <v>1</v>
      </c>
      <c r="R171" s="115">
        <v>0</v>
      </c>
      <c r="S171" s="92"/>
      <c r="T171" s="110" t="s">
        <v>7</v>
      </c>
      <c r="U171" s="110" t="s">
        <v>71</v>
      </c>
      <c r="V171" s="110" t="s">
        <v>1091</v>
      </c>
      <c r="W171" s="110">
        <v>5</v>
      </c>
      <c r="X171" s="115">
        <v>0</v>
      </c>
      <c r="Y171" s="92"/>
      <c r="Z171" s="92"/>
      <c r="AA171" s="92"/>
      <c r="AB171" s="92"/>
      <c r="AC171" s="92"/>
      <c r="AD171" s="92"/>
      <c r="AE171" s="92"/>
      <c r="AF171" s="92"/>
    </row>
    <row r="172" spans="1:32" ht="12.75" customHeight="1">
      <c r="A172" s="92"/>
      <c r="B172" s="110" t="s">
        <v>7</v>
      </c>
      <c r="C172" s="110" t="s">
        <v>71</v>
      </c>
      <c r="D172" s="110" t="s">
        <v>1091</v>
      </c>
      <c r="E172" s="110">
        <v>12</v>
      </c>
      <c r="F172" s="115">
        <v>0</v>
      </c>
      <c r="G172" s="92"/>
      <c r="H172" s="110" t="s">
        <v>7</v>
      </c>
      <c r="I172" s="110" t="s">
        <v>77</v>
      </c>
      <c r="J172" s="110" t="s">
        <v>1091</v>
      </c>
      <c r="K172" s="110">
        <v>2</v>
      </c>
      <c r="L172" s="115">
        <v>0</v>
      </c>
      <c r="M172" s="92"/>
      <c r="N172" s="110" t="s">
        <v>7</v>
      </c>
      <c r="O172" s="110" t="s">
        <v>77</v>
      </c>
      <c r="P172" s="110" t="s">
        <v>1091</v>
      </c>
      <c r="Q172" s="110">
        <v>3</v>
      </c>
      <c r="R172" s="115">
        <v>0</v>
      </c>
      <c r="S172" s="92"/>
      <c r="T172" s="110" t="s">
        <v>7</v>
      </c>
      <c r="U172" s="110" t="s">
        <v>71</v>
      </c>
      <c r="V172" s="110" t="s">
        <v>1093</v>
      </c>
      <c r="W172" s="110">
        <v>1</v>
      </c>
      <c r="X172" s="115">
        <v>0</v>
      </c>
      <c r="Y172" s="92"/>
      <c r="Z172" s="92"/>
      <c r="AA172" s="92"/>
      <c r="AB172" s="121"/>
      <c r="AC172" s="92"/>
      <c r="AD172" s="92"/>
      <c r="AE172" s="92"/>
      <c r="AF172" s="92"/>
    </row>
    <row r="173" spans="1:32" ht="12.75" customHeight="1">
      <c r="A173" s="92"/>
      <c r="B173" s="110" t="s">
        <v>7</v>
      </c>
      <c r="C173" s="110" t="s">
        <v>71</v>
      </c>
      <c r="D173" s="110" t="s">
        <v>1092</v>
      </c>
      <c r="E173" s="110">
        <v>3</v>
      </c>
      <c r="F173" s="115">
        <v>0</v>
      </c>
      <c r="G173" s="92"/>
      <c r="H173" s="110" t="s">
        <v>7</v>
      </c>
      <c r="I173" s="110" t="s">
        <v>71</v>
      </c>
      <c r="J173" s="110" t="s">
        <v>1091</v>
      </c>
      <c r="K173" s="110">
        <v>20</v>
      </c>
      <c r="L173" s="115">
        <v>0</v>
      </c>
      <c r="M173" s="92"/>
      <c r="N173" s="110" t="s">
        <v>7</v>
      </c>
      <c r="O173" s="110" t="s">
        <v>71</v>
      </c>
      <c r="P173" s="110" t="s">
        <v>1091</v>
      </c>
      <c r="Q173" s="110">
        <v>49</v>
      </c>
      <c r="R173" s="115">
        <v>1E-3</v>
      </c>
      <c r="S173" s="92"/>
      <c r="T173" s="110" t="s">
        <v>7</v>
      </c>
      <c r="U173" s="110" t="s">
        <v>54</v>
      </c>
      <c r="V173" s="110" t="s">
        <v>1091</v>
      </c>
      <c r="W173" s="110">
        <v>342</v>
      </c>
      <c r="X173" s="115">
        <v>2.3E-2</v>
      </c>
      <c r="Y173" s="92"/>
      <c r="Z173" s="92"/>
      <c r="AA173" s="92"/>
      <c r="AB173" s="121"/>
      <c r="AC173" s="92"/>
      <c r="AD173" s="92"/>
      <c r="AE173" s="92"/>
      <c r="AF173" s="92"/>
    </row>
    <row r="174" spans="1:32" ht="12.75" customHeight="1">
      <c r="A174" s="92"/>
      <c r="B174" s="110" t="s">
        <v>7</v>
      </c>
      <c r="C174" s="110" t="s">
        <v>71</v>
      </c>
      <c r="D174" s="110" t="s">
        <v>1093</v>
      </c>
      <c r="E174" s="110">
        <v>4</v>
      </c>
      <c r="F174" s="115">
        <v>0</v>
      </c>
      <c r="G174" s="92"/>
      <c r="H174" s="110" t="s">
        <v>7</v>
      </c>
      <c r="I174" s="110" t="s">
        <v>71</v>
      </c>
      <c r="J174" s="110" t="s">
        <v>1092</v>
      </c>
      <c r="K174" s="110">
        <v>3</v>
      </c>
      <c r="L174" s="115">
        <v>0</v>
      </c>
      <c r="M174" s="92"/>
      <c r="N174" s="110" t="s">
        <v>7</v>
      </c>
      <c r="O174" s="110" t="s">
        <v>71</v>
      </c>
      <c r="P174" s="110" t="s">
        <v>1092</v>
      </c>
      <c r="Q174" s="110">
        <v>4</v>
      </c>
      <c r="R174" s="115">
        <v>0</v>
      </c>
      <c r="S174" s="92"/>
      <c r="T174" s="110" t="s">
        <v>7</v>
      </c>
      <c r="U174" s="110" t="s">
        <v>54</v>
      </c>
      <c r="V174" s="110" t="s">
        <v>1092</v>
      </c>
      <c r="W174" s="110">
        <v>179</v>
      </c>
      <c r="X174" s="115">
        <v>1.2E-2</v>
      </c>
      <c r="Y174" s="92"/>
      <c r="Z174" s="92"/>
      <c r="AA174" s="92"/>
      <c r="AB174" s="121"/>
      <c r="AC174" s="92"/>
      <c r="AD174" s="92"/>
      <c r="AE174" s="92"/>
      <c r="AF174" s="92"/>
    </row>
    <row r="175" spans="1:32" ht="12.75" customHeight="1">
      <c r="A175" s="92"/>
      <c r="B175" s="110" t="s">
        <v>7</v>
      </c>
      <c r="C175" s="110" t="s">
        <v>71</v>
      </c>
      <c r="D175" s="110" t="s">
        <v>1080</v>
      </c>
      <c r="E175" s="110">
        <v>1</v>
      </c>
      <c r="F175" s="115">
        <v>0</v>
      </c>
      <c r="G175" s="92"/>
      <c r="H175" s="110" t="s">
        <v>7</v>
      </c>
      <c r="I175" s="110" t="s">
        <v>71</v>
      </c>
      <c r="J175" s="110" t="s">
        <v>1093</v>
      </c>
      <c r="K175" s="110">
        <v>4</v>
      </c>
      <c r="L175" s="115">
        <v>0</v>
      </c>
      <c r="M175" s="92"/>
      <c r="N175" s="110" t="s">
        <v>7</v>
      </c>
      <c r="O175" s="110" t="s">
        <v>71</v>
      </c>
      <c r="P175" s="110" t="s">
        <v>1093</v>
      </c>
      <c r="Q175" s="110">
        <v>5</v>
      </c>
      <c r="R175" s="115">
        <v>0</v>
      </c>
      <c r="S175" s="92"/>
      <c r="T175" s="110" t="s">
        <v>7</v>
      </c>
      <c r="U175" s="110" t="s">
        <v>54</v>
      </c>
      <c r="V175" s="110" t="s">
        <v>1093</v>
      </c>
      <c r="W175" s="110">
        <v>43</v>
      </c>
      <c r="X175" s="115">
        <v>3.0000000000000001E-3</v>
      </c>
      <c r="Y175" s="92"/>
      <c r="Z175" s="92"/>
      <c r="AA175" s="92"/>
      <c r="AB175" s="121"/>
      <c r="AC175" s="92"/>
      <c r="AD175" s="92"/>
      <c r="AE175" s="92"/>
      <c r="AF175" s="92"/>
    </row>
    <row r="176" spans="1:32" ht="12.75" customHeight="1">
      <c r="A176" s="92"/>
      <c r="B176" s="110" t="s">
        <v>7</v>
      </c>
      <c r="C176" s="110" t="s">
        <v>52</v>
      </c>
      <c r="D176" s="110" t="s">
        <v>1091</v>
      </c>
      <c r="E176" s="110">
        <v>2</v>
      </c>
      <c r="F176" s="115">
        <v>0</v>
      </c>
      <c r="G176" s="92"/>
      <c r="H176" s="110" t="s">
        <v>7</v>
      </c>
      <c r="I176" s="110" t="s">
        <v>71</v>
      </c>
      <c r="J176" s="110" t="s">
        <v>1080</v>
      </c>
      <c r="K176" s="110">
        <v>2</v>
      </c>
      <c r="L176" s="115">
        <v>0</v>
      </c>
      <c r="M176" s="92"/>
      <c r="N176" s="110" t="s">
        <v>7</v>
      </c>
      <c r="O176" s="110" t="s">
        <v>71</v>
      </c>
      <c r="P176" s="110" t="s">
        <v>1080</v>
      </c>
      <c r="Q176" s="110">
        <v>3</v>
      </c>
      <c r="R176" s="115">
        <v>0</v>
      </c>
      <c r="S176" s="92"/>
      <c r="T176" s="110" t="s">
        <v>7</v>
      </c>
      <c r="U176" s="110" t="s">
        <v>54</v>
      </c>
      <c r="V176" s="110" t="s">
        <v>1080</v>
      </c>
      <c r="W176" s="110">
        <v>30</v>
      </c>
      <c r="X176" s="115">
        <v>2E-3</v>
      </c>
      <c r="Y176" s="92"/>
      <c r="Z176" s="92"/>
      <c r="AA176" s="92"/>
      <c r="AB176" s="121"/>
      <c r="AC176" s="92"/>
      <c r="AD176" s="92"/>
      <c r="AE176" s="92"/>
      <c r="AF176" s="92"/>
    </row>
    <row r="177" spans="1:32" ht="12.75" customHeight="1">
      <c r="A177" s="92"/>
      <c r="B177" s="110" t="s">
        <v>7</v>
      </c>
      <c r="C177" s="110" t="s">
        <v>52</v>
      </c>
      <c r="D177" s="110" t="s">
        <v>1092</v>
      </c>
      <c r="E177" s="110">
        <v>1</v>
      </c>
      <c r="F177" s="115">
        <v>0</v>
      </c>
      <c r="G177" s="92"/>
      <c r="H177" s="110" t="s">
        <v>7</v>
      </c>
      <c r="I177" s="110" t="s">
        <v>52</v>
      </c>
      <c r="J177" s="110" t="s">
        <v>1091</v>
      </c>
      <c r="K177" s="110">
        <v>2</v>
      </c>
      <c r="L177" s="115">
        <v>0</v>
      </c>
      <c r="M177" s="92"/>
      <c r="N177" s="110" t="s">
        <v>7</v>
      </c>
      <c r="O177" s="110" t="s">
        <v>52</v>
      </c>
      <c r="P177" s="110" t="s">
        <v>1091</v>
      </c>
      <c r="Q177" s="110">
        <v>7</v>
      </c>
      <c r="R177" s="115">
        <v>0</v>
      </c>
      <c r="S177" s="92"/>
      <c r="T177" s="110" t="s">
        <v>7</v>
      </c>
      <c r="U177" s="110" t="s">
        <v>72</v>
      </c>
      <c r="V177" s="110" t="s">
        <v>1091</v>
      </c>
      <c r="W177" s="110">
        <v>1</v>
      </c>
      <c r="X177" s="115">
        <v>0</v>
      </c>
      <c r="Y177" s="92"/>
      <c r="Z177" s="92"/>
      <c r="AA177" s="92"/>
      <c r="AB177" s="121"/>
      <c r="AC177" s="92"/>
      <c r="AD177" s="92"/>
      <c r="AE177" s="92"/>
      <c r="AF177" s="92"/>
    </row>
    <row r="178" spans="1:32" ht="12.75" customHeight="1">
      <c r="A178" s="92"/>
      <c r="B178" s="110" t="s">
        <v>7</v>
      </c>
      <c r="C178" s="110" t="s">
        <v>52</v>
      </c>
      <c r="D178" s="110" t="s">
        <v>1093</v>
      </c>
      <c r="E178" s="110">
        <v>2</v>
      </c>
      <c r="F178" s="115">
        <v>0</v>
      </c>
      <c r="G178" s="92"/>
      <c r="H178" s="110" t="s">
        <v>7</v>
      </c>
      <c r="I178" s="110" t="s">
        <v>52</v>
      </c>
      <c r="J178" s="110" t="s">
        <v>1092</v>
      </c>
      <c r="K178" s="110">
        <v>1</v>
      </c>
      <c r="L178" s="115">
        <v>0</v>
      </c>
      <c r="M178" s="92"/>
      <c r="N178" s="110" t="s">
        <v>7</v>
      </c>
      <c r="O178" s="110" t="s">
        <v>52</v>
      </c>
      <c r="P178" s="110" t="s">
        <v>1092</v>
      </c>
      <c r="Q178" s="110">
        <v>1</v>
      </c>
      <c r="R178" s="115">
        <v>0</v>
      </c>
      <c r="S178" s="92"/>
      <c r="T178" s="110" t="s">
        <v>7</v>
      </c>
      <c r="U178" s="110" t="s">
        <v>7</v>
      </c>
      <c r="V178" s="110" t="s">
        <v>1082</v>
      </c>
      <c r="W178" s="110">
        <v>5136</v>
      </c>
      <c r="X178" s="115">
        <v>0.33900000000000002</v>
      </c>
      <c r="Y178" s="92"/>
      <c r="Z178" s="92"/>
      <c r="AA178" s="92"/>
      <c r="AB178" s="121"/>
      <c r="AC178" s="92"/>
      <c r="AD178" s="92"/>
      <c r="AE178" s="92"/>
      <c r="AF178" s="92"/>
    </row>
    <row r="179" spans="1:32" ht="12.75" customHeight="1">
      <c r="A179" s="92"/>
      <c r="B179" s="110" t="s">
        <v>7</v>
      </c>
      <c r="C179" s="110" t="s">
        <v>54</v>
      </c>
      <c r="D179" s="110" t="s">
        <v>1091</v>
      </c>
      <c r="E179" s="110">
        <v>546</v>
      </c>
      <c r="F179" s="115">
        <v>8.9999999999999993E-3</v>
      </c>
      <c r="G179" s="92"/>
      <c r="H179" s="110" t="s">
        <v>7</v>
      </c>
      <c r="I179" s="110" t="s">
        <v>52</v>
      </c>
      <c r="J179" s="110" t="s">
        <v>1093</v>
      </c>
      <c r="K179" s="110">
        <v>2</v>
      </c>
      <c r="L179" s="115">
        <v>0</v>
      </c>
      <c r="M179" s="92"/>
      <c r="N179" s="110" t="s">
        <v>7</v>
      </c>
      <c r="O179" s="110" t="s">
        <v>52</v>
      </c>
      <c r="P179" s="110" t="s">
        <v>1093</v>
      </c>
      <c r="Q179" s="110">
        <v>2</v>
      </c>
      <c r="R179" s="115">
        <v>0</v>
      </c>
      <c r="S179" s="92"/>
      <c r="T179" s="110" t="s">
        <v>7</v>
      </c>
      <c r="U179" s="110" t="s">
        <v>5</v>
      </c>
      <c r="V179" s="110" t="s">
        <v>1091</v>
      </c>
      <c r="W179" s="110">
        <v>143</v>
      </c>
      <c r="X179" s="115">
        <v>8.9999999999999993E-3</v>
      </c>
      <c r="Y179" s="92"/>
      <c r="Z179" s="92"/>
      <c r="AA179" s="92"/>
      <c r="AB179" s="121"/>
      <c r="AC179" s="92"/>
      <c r="AD179" s="92"/>
      <c r="AE179" s="92"/>
      <c r="AF179" s="92"/>
    </row>
    <row r="180" spans="1:32" ht="12.75" customHeight="1">
      <c r="A180" s="92"/>
      <c r="B180" s="110" t="s">
        <v>7</v>
      </c>
      <c r="C180" s="110" t="s">
        <v>54</v>
      </c>
      <c r="D180" s="110" t="s">
        <v>1092</v>
      </c>
      <c r="E180" s="110">
        <v>438</v>
      </c>
      <c r="F180" s="115">
        <v>7.0000000000000001E-3</v>
      </c>
      <c r="G180" s="92"/>
      <c r="H180" s="110" t="s">
        <v>7</v>
      </c>
      <c r="I180" s="110" t="s">
        <v>52</v>
      </c>
      <c r="J180" s="110" t="s">
        <v>1080</v>
      </c>
      <c r="K180" s="110">
        <v>1</v>
      </c>
      <c r="L180" s="115">
        <v>0</v>
      </c>
      <c r="M180" s="92"/>
      <c r="N180" s="110" t="s">
        <v>7</v>
      </c>
      <c r="O180" s="110" t="s">
        <v>52</v>
      </c>
      <c r="P180" s="110" t="s">
        <v>1080</v>
      </c>
      <c r="Q180" s="110">
        <v>1</v>
      </c>
      <c r="R180" s="115">
        <v>0</v>
      </c>
      <c r="S180" s="92"/>
      <c r="T180" s="110" t="s">
        <v>7</v>
      </c>
      <c r="U180" s="110" t="s">
        <v>5</v>
      </c>
      <c r="V180" s="110" t="s">
        <v>1092</v>
      </c>
      <c r="W180" s="110">
        <v>31</v>
      </c>
      <c r="X180" s="115">
        <v>2E-3</v>
      </c>
      <c r="Y180" s="92"/>
      <c r="Z180" s="92"/>
      <c r="AA180" s="92"/>
      <c r="AB180" s="121"/>
      <c r="AC180" s="92"/>
      <c r="AD180" s="92"/>
      <c r="AE180" s="92"/>
      <c r="AF180" s="92"/>
    </row>
    <row r="181" spans="1:32" ht="12.75" customHeight="1">
      <c r="A181" s="92"/>
      <c r="B181" s="110" t="s">
        <v>7</v>
      </c>
      <c r="C181" s="110" t="s">
        <v>54</v>
      </c>
      <c r="D181" s="110" t="s">
        <v>1093</v>
      </c>
      <c r="E181" s="110">
        <v>158</v>
      </c>
      <c r="F181" s="115">
        <v>3.0000000000000001E-3</v>
      </c>
      <c r="G181" s="92"/>
      <c r="H181" s="110" t="s">
        <v>7</v>
      </c>
      <c r="I181" s="110" t="s">
        <v>54</v>
      </c>
      <c r="J181" s="110" t="s">
        <v>1091</v>
      </c>
      <c r="K181" s="110">
        <v>1040</v>
      </c>
      <c r="L181" s="115">
        <v>1.7000000000000001E-2</v>
      </c>
      <c r="M181" s="92"/>
      <c r="N181" s="110" t="s">
        <v>7</v>
      </c>
      <c r="O181" s="110" t="s">
        <v>54</v>
      </c>
      <c r="P181" s="110" t="s">
        <v>1091</v>
      </c>
      <c r="Q181" s="110">
        <v>3150</v>
      </c>
      <c r="R181" s="115">
        <v>0.05</v>
      </c>
      <c r="S181" s="92"/>
      <c r="T181" s="110" t="s">
        <v>7</v>
      </c>
      <c r="U181" s="110" t="s">
        <v>5</v>
      </c>
      <c r="V181" s="110" t="s">
        <v>1093</v>
      </c>
      <c r="W181" s="110">
        <v>34</v>
      </c>
      <c r="X181" s="115">
        <v>2E-3</v>
      </c>
      <c r="Y181" s="92"/>
      <c r="Z181" s="92"/>
      <c r="AA181" s="92"/>
      <c r="AB181" s="92"/>
      <c r="AC181" s="92"/>
      <c r="AD181" s="92"/>
      <c r="AE181" s="92"/>
      <c r="AF181" s="92"/>
    </row>
    <row r="182" spans="1:32" ht="12.75" customHeight="1">
      <c r="A182" s="92"/>
      <c r="B182" s="110" t="s">
        <v>7</v>
      </c>
      <c r="C182" s="110" t="s">
        <v>54</v>
      </c>
      <c r="D182" s="110" t="s">
        <v>1080</v>
      </c>
      <c r="E182" s="110">
        <v>101</v>
      </c>
      <c r="F182" s="115">
        <v>2E-3</v>
      </c>
      <c r="G182" s="92"/>
      <c r="H182" s="110" t="s">
        <v>7</v>
      </c>
      <c r="I182" s="110" t="s">
        <v>54</v>
      </c>
      <c r="J182" s="110" t="s">
        <v>1092</v>
      </c>
      <c r="K182" s="110">
        <v>574</v>
      </c>
      <c r="L182" s="115">
        <v>8.9999999999999993E-3</v>
      </c>
      <c r="M182" s="92"/>
      <c r="N182" s="110" t="s">
        <v>7</v>
      </c>
      <c r="O182" s="110" t="s">
        <v>54</v>
      </c>
      <c r="P182" s="110" t="s">
        <v>1092</v>
      </c>
      <c r="Q182" s="110">
        <v>733</v>
      </c>
      <c r="R182" s="115">
        <v>1.2E-2</v>
      </c>
      <c r="S182" s="92"/>
      <c r="T182" s="110" t="s">
        <v>7</v>
      </c>
      <c r="U182" s="110" t="s">
        <v>5</v>
      </c>
      <c r="V182" s="110" t="s">
        <v>1080</v>
      </c>
      <c r="W182" s="110">
        <v>33</v>
      </c>
      <c r="X182" s="115">
        <v>2E-3</v>
      </c>
      <c r="Y182" s="92"/>
      <c r="Z182" s="92"/>
      <c r="AA182" s="92"/>
      <c r="AB182" s="122"/>
      <c r="AC182" s="92"/>
      <c r="AD182" s="92"/>
      <c r="AE182" s="92"/>
      <c r="AF182" s="92"/>
    </row>
    <row r="183" spans="1:32" ht="12.75" customHeight="1">
      <c r="A183" s="92"/>
      <c r="B183" s="110" t="s">
        <v>7</v>
      </c>
      <c r="C183" s="110" t="s">
        <v>72</v>
      </c>
      <c r="D183" s="110" t="s">
        <v>1091</v>
      </c>
      <c r="E183" s="110">
        <v>3</v>
      </c>
      <c r="F183" s="115">
        <v>0</v>
      </c>
      <c r="G183" s="92"/>
      <c r="H183" s="110" t="s">
        <v>7</v>
      </c>
      <c r="I183" s="110" t="s">
        <v>54</v>
      </c>
      <c r="J183" s="110" t="s">
        <v>1093</v>
      </c>
      <c r="K183" s="110">
        <v>212</v>
      </c>
      <c r="L183" s="115">
        <v>3.0000000000000001E-3</v>
      </c>
      <c r="M183" s="92"/>
      <c r="N183" s="110" t="s">
        <v>7</v>
      </c>
      <c r="O183" s="110" t="s">
        <v>54</v>
      </c>
      <c r="P183" s="110" t="s">
        <v>1093</v>
      </c>
      <c r="Q183" s="110">
        <v>274</v>
      </c>
      <c r="R183" s="115">
        <v>4.0000000000000001E-3</v>
      </c>
      <c r="S183" s="92"/>
      <c r="T183" s="110" t="s">
        <v>3</v>
      </c>
      <c r="U183" s="110" t="s">
        <v>3</v>
      </c>
      <c r="V183" s="110" t="s">
        <v>1082</v>
      </c>
      <c r="W183" s="110">
        <v>2487</v>
      </c>
      <c r="X183" s="115">
        <v>0.16400000000000001</v>
      </c>
      <c r="Y183" s="92"/>
      <c r="Z183" s="92"/>
      <c r="AA183" s="92"/>
      <c r="AB183" s="122"/>
      <c r="AC183" s="92"/>
      <c r="AD183" s="92"/>
      <c r="AE183" s="92"/>
      <c r="AF183" s="92"/>
    </row>
    <row r="184" spans="1:32" ht="12.75" customHeight="1">
      <c r="A184" s="92"/>
      <c r="B184" s="110" t="s">
        <v>7</v>
      </c>
      <c r="C184" s="110" t="s">
        <v>72</v>
      </c>
      <c r="D184" s="110" t="s">
        <v>1092</v>
      </c>
      <c r="E184" s="110">
        <v>1</v>
      </c>
      <c r="F184" s="115">
        <v>0</v>
      </c>
      <c r="G184" s="92"/>
      <c r="H184" s="110" t="s">
        <v>7</v>
      </c>
      <c r="I184" s="110" t="s">
        <v>54</v>
      </c>
      <c r="J184" s="110" t="s">
        <v>1080</v>
      </c>
      <c r="K184" s="110">
        <v>142</v>
      </c>
      <c r="L184" s="115">
        <v>2E-3</v>
      </c>
      <c r="M184" s="92"/>
      <c r="N184" s="110" t="s">
        <v>7</v>
      </c>
      <c r="O184" s="110" t="s">
        <v>54</v>
      </c>
      <c r="P184" s="110" t="s">
        <v>1080</v>
      </c>
      <c r="Q184" s="110">
        <v>198</v>
      </c>
      <c r="R184" s="115">
        <v>3.0000000000000001E-3</v>
      </c>
      <c r="S184" s="92"/>
      <c r="T184" s="110" t="s">
        <v>3</v>
      </c>
      <c r="U184" s="110" t="s">
        <v>52</v>
      </c>
      <c r="V184" s="110" t="s">
        <v>1091</v>
      </c>
      <c r="W184" s="110">
        <v>2</v>
      </c>
      <c r="X184" s="115">
        <v>0</v>
      </c>
      <c r="Y184" s="92"/>
      <c r="Z184" s="92"/>
      <c r="AA184" s="92"/>
      <c r="AB184" s="122"/>
      <c r="AC184" s="92"/>
      <c r="AD184" s="92"/>
      <c r="AE184" s="92"/>
      <c r="AF184" s="92"/>
    </row>
    <row r="185" spans="1:32" ht="12.75" customHeight="1">
      <c r="A185" s="92"/>
      <c r="B185" s="110" t="s">
        <v>7</v>
      </c>
      <c r="C185" s="110" t="s">
        <v>72</v>
      </c>
      <c r="D185" s="110" t="s">
        <v>1093</v>
      </c>
      <c r="E185" s="110">
        <v>1</v>
      </c>
      <c r="F185" s="115">
        <v>0</v>
      </c>
      <c r="G185" s="92"/>
      <c r="H185" s="110" t="s">
        <v>7</v>
      </c>
      <c r="I185" s="110" t="s">
        <v>72</v>
      </c>
      <c r="J185" s="110" t="s">
        <v>1091</v>
      </c>
      <c r="K185" s="110">
        <v>4</v>
      </c>
      <c r="L185" s="115">
        <v>0</v>
      </c>
      <c r="M185" s="92"/>
      <c r="N185" s="110" t="s">
        <v>7</v>
      </c>
      <c r="O185" s="110" t="s">
        <v>72</v>
      </c>
      <c r="P185" s="110" t="s">
        <v>1091</v>
      </c>
      <c r="Q185" s="110">
        <v>25</v>
      </c>
      <c r="R185" s="115">
        <v>0</v>
      </c>
      <c r="S185" s="92"/>
      <c r="T185" s="110" t="s">
        <v>3</v>
      </c>
      <c r="U185" s="110" t="s">
        <v>52</v>
      </c>
      <c r="V185" s="110" t="s">
        <v>1080</v>
      </c>
      <c r="W185" s="110">
        <v>1</v>
      </c>
      <c r="X185" s="115">
        <v>0</v>
      </c>
      <c r="Y185" s="92"/>
      <c r="Z185" s="92"/>
      <c r="AA185" s="92"/>
      <c r="AB185" s="122"/>
      <c r="AC185" s="92"/>
      <c r="AD185" s="92"/>
      <c r="AE185" s="92"/>
      <c r="AF185" s="92"/>
    </row>
    <row r="186" spans="1:32" ht="12.75" customHeight="1">
      <c r="A186" s="92"/>
      <c r="B186" s="110" t="s">
        <v>7</v>
      </c>
      <c r="C186" s="110" t="s">
        <v>7</v>
      </c>
      <c r="D186" s="110" t="s">
        <v>1082</v>
      </c>
      <c r="E186" s="110">
        <v>27089</v>
      </c>
      <c r="F186" s="115">
        <v>0.434</v>
      </c>
      <c r="G186" s="92"/>
      <c r="H186" s="110" t="s">
        <v>7</v>
      </c>
      <c r="I186" s="110" t="s">
        <v>72</v>
      </c>
      <c r="J186" s="110" t="s">
        <v>1092</v>
      </c>
      <c r="K186" s="110">
        <v>2</v>
      </c>
      <c r="L186" s="115">
        <v>0</v>
      </c>
      <c r="M186" s="92"/>
      <c r="N186" s="110" t="s">
        <v>7</v>
      </c>
      <c r="O186" s="110" t="s">
        <v>72</v>
      </c>
      <c r="P186" s="110" t="s">
        <v>1092</v>
      </c>
      <c r="Q186" s="110">
        <v>4</v>
      </c>
      <c r="R186" s="115">
        <v>0</v>
      </c>
      <c r="S186" s="92"/>
      <c r="T186" s="110" t="s">
        <v>3</v>
      </c>
      <c r="U186" s="110" t="s">
        <v>54</v>
      </c>
      <c r="V186" s="110" t="s">
        <v>1091</v>
      </c>
      <c r="W186" s="110">
        <v>213</v>
      </c>
      <c r="X186" s="115">
        <v>1.4E-2</v>
      </c>
      <c r="Y186" s="92"/>
      <c r="Z186" s="92"/>
      <c r="AA186" s="92"/>
      <c r="AB186" s="121"/>
      <c r="AC186" s="92"/>
      <c r="AD186" s="92"/>
      <c r="AE186" s="92"/>
      <c r="AF186" s="92"/>
    </row>
    <row r="187" spans="1:32" ht="12.75" customHeight="1">
      <c r="A187" s="92"/>
      <c r="B187" s="110" t="s">
        <v>7</v>
      </c>
      <c r="C187" s="110" t="s">
        <v>5</v>
      </c>
      <c r="D187" s="110" t="s">
        <v>1091</v>
      </c>
      <c r="E187" s="110">
        <v>364</v>
      </c>
      <c r="F187" s="115">
        <v>6.0000000000000001E-3</v>
      </c>
      <c r="G187" s="92"/>
      <c r="H187" s="110" t="s">
        <v>7</v>
      </c>
      <c r="I187" s="110" t="s">
        <v>72</v>
      </c>
      <c r="J187" s="110" t="s">
        <v>1093</v>
      </c>
      <c r="K187" s="110">
        <v>1</v>
      </c>
      <c r="L187" s="115">
        <v>0</v>
      </c>
      <c r="M187" s="92"/>
      <c r="N187" s="110" t="s">
        <v>7</v>
      </c>
      <c r="O187" s="110" t="s">
        <v>72</v>
      </c>
      <c r="P187" s="110" t="s">
        <v>1093</v>
      </c>
      <c r="Q187" s="110">
        <v>1</v>
      </c>
      <c r="R187" s="115">
        <v>0</v>
      </c>
      <c r="S187" s="92"/>
      <c r="T187" s="110" t="s">
        <v>3</v>
      </c>
      <c r="U187" s="110" t="s">
        <v>54</v>
      </c>
      <c r="V187" s="110" t="s">
        <v>1092</v>
      </c>
      <c r="W187" s="110">
        <v>80</v>
      </c>
      <c r="X187" s="115">
        <v>5.0000000000000001E-3</v>
      </c>
      <c r="Y187" s="92"/>
      <c r="Z187" s="92"/>
      <c r="AA187" s="92"/>
      <c r="AB187" s="122"/>
      <c r="AC187" s="92"/>
      <c r="AD187" s="92"/>
      <c r="AE187" s="92"/>
      <c r="AF187" s="92"/>
    </row>
    <row r="188" spans="1:32" ht="12.75" customHeight="1">
      <c r="A188" s="92"/>
      <c r="B188" s="110" t="s">
        <v>7</v>
      </c>
      <c r="C188" s="110" t="s">
        <v>5</v>
      </c>
      <c r="D188" s="110" t="s">
        <v>1092</v>
      </c>
      <c r="E188" s="110">
        <v>125</v>
      </c>
      <c r="F188" s="115">
        <v>2E-3</v>
      </c>
      <c r="G188" s="92"/>
      <c r="H188" s="110" t="s">
        <v>7</v>
      </c>
      <c r="I188" s="110" t="s">
        <v>7</v>
      </c>
      <c r="J188" s="110" t="s">
        <v>1082</v>
      </c>
      <c r="K188" s="110">
        <v>24013</v>
      </c>
      <c r="L188" s="115">
        <v>0.38500000000000001</v>
      </c>
      <c r="M188" s="92"/>
      <c r="N188" s="110" t="s">
        <v>7</v>
      </c>
      <c r="O188" s="110" t="s">
        <v>7</v>
      </c>
      <c r="P188" s="110" t="s">
        <v>1082</v>
      </c>
      <c r="Q188" s="110">
        <v>14087</v>
      </c>
      <c r="R188" s="115">
        <v>0.22600000000000001</v>
      </c>
      <c r="S188" s="92"/>
      <c r="T188" s="110" t="s">
        <v>3</v>
      </c>
      <c r="U188" s="110" t="s">
        <v>54</v>
      </c>
      <c r="V188" s="110" t="s">
        <v>1093</v>
      </c>
      <c r="W188" s="110">
        <v>49</v>
      </c>
      <c r="X188" s="115">
        <v>3.0000000000000001E-3</v>
      </c>
      <c r="Y188" s="92"/>
      <c r="Z188" s="92"/>
      <c r="AA188" s="92"/>
      <c r="AB188" s="122"/>
      <c r="AC188" s="92"/>
      <c r="AD188" s="92"/>
      <c r="AE188" s="92"/>
      <c r="AF188" s="92"/>
    </row>
    <row r="189" spans="1:32" ht="12.75" customHeight="1">
      <c r="A189" s="92"/>
      <c r="B189" s="110" t="s">
        <v>7</v>
      </c>
      <c r="C189" s="110" t="s">
        <v>5</v>
      </c>
      <c r="D189" s="110" t="s">
        <v>1093</v>
      </c>
      <c r="E189" s="110">
        <v>150</v>
      </c>
      <c r="F189" s="115">
        <v>2E-3</v>
      </c>
      <c r="G189" s="92"/>
      <c r="H189" s="110" t="s">
        <v>7</v>
      </c>
      <c r="I189" s="110" t="s">
        <v>5</v>
      </c>
      <c r="J189" s="110" t="s">
        <v>1091</v>
      </c>
      <c r="K189" s="110">
        <v>674</v>
      </c>
      <c r="L189" s="115">
        <v>1.0999999999999999E-2</v>
      </c>
      <c r="M189" s="92"/>
      <c r="N189" s="110" t="s">
        <v>7</v>
      </c>
      <c r="O189" s="110" t="s">
        <v>5</v>
      </c>
      <c r="P189" s="110" t="s">
        <v>1091</v>
      </c>
      <c r="Q189" s="110">
        <v>1838</v>
      </c>
      <c r="R189" s="115">
        <v>2.9000000000000001E-2</v>
      </c>
      <c r="S189" s="92"/>
      <c r="T189" s="110" t="s">
        <v>3</v>
      </c>
      <c r="U189" s="110" t="s">
        <v>54</v>
      </c>
      <c r="V189" s="110" t="s">
        <v>1080</v>
      </c>
      <c r="W189" s="110">
        <v>63</v>
      </c>
      <c r="X189" s="115">
        <v>4.0000000000000001E-3</v>
      </c>
      <c r="Y189" s="92"/>
      <c r="Z189" s="92"/>
      <c r="AA189" s="92"/>
      <c r="AB189" s="122"/>
      <c r="AC189" s="92"/>
      <c r="AD189" s="92"/>
      <c r="AE189" s="92"/>
      <c r="AF189" s="92"/>
    </row>
    <row r="190" spans="1:32" ht="12.75" customHeight="1">
      <c r="A190" s="92"/>
      <c r="B190" s="110" t="s">
        <v>7</v>
      </c>
      <c r="C190" s="110" t="s">
        <v>5</v>
      </c>
      <c r="D190" s="110" t="s">
        <v>1080</v>
      </c>
      <c r="E190" s="110">
        <v>212</v>
      </c>
      <c r="F190" s="115">
        <v>3.0000000000000001E-3</v>
      </c>
      <c r="G190" s="92"/>
      <c r="H190" s="110" t="s">
        <v>7</v>
      </c>
      <c r="I190" s="110" t="s">
        <v>5</v>
      </c>
      <c r="J190" s="110" t="s">
        <v>1092</v>
      </c>
      <c r="K190" s="110">
        <v>158</v>
      </c>
      <c r="L190" s="115">
        <v>3.0000000000000001E-3</v>
      </c>
      <c r="M190" s="92"/>
      <c r="N190" s="110" t="s">
        <v>7</v>
      </c>
      <c r="O190" s="110" t="s">
        <v>5</v>
      </c>
      <c r="P190" s="110" t="s">
        <v>1092</v>
      </c>
      <c r="Q190" s="110">
        <v>184</v>
      </c>
      <c r="R190" s="115">
        <v>3.0000000000000001E-3</v>
      </c>
      <c r="S190" s="92"/>
      <c r="T190" s="110" t="s">
        <v>3</v>
      </c>
      <c r="U190" s="110" t="s">
        <v>72</v>
      </c>
      <c r="V190" s="110" t="s">
        <v>1093</v>
      </c>
      <c r="W190" s="110">
        <v>1</v>
      </c>
      <c r="X190" s="115">
        <v>0</v>
      </c>
      <c r="Y190" s="92"/>
      <c r="Z190" s="92"/>
      <c r="AA190" s="92"/>
      <c r="AB190" s="122"/>
      <c r="AC190" s="92"/>
      <c r="AD190" s="92"/>
      <c r="AE190" s="92"/>
      <c r="AF190" s="92"/>
    </row>
    <row r="191" spans="1:32" ht="12.75" customHeight="1">
      <c r="A191" s="92"/>
      <c r="B191" s="110" t="s">
        <v>3</v>
      </c>
      <c r="C191" s="110" t="s">
        <v>3</v>
      </c>
      <c r="D191" s="110" t="s">
        <v>1082</v>
      </c>
      <c r="E191" s="110">
        <v>10955</v>
      </c>
      <c r="F191" s="115">
        <v>0.17499999999999999</v>
      </c>
      <c r="G191" s="92"/>
      <c r="H191" s="110" t="s">
        <v>7</v>
      </c>
      <c r="I191" s="110" t="s">
        <v>5</v>
      </c>
      <c r="J191" s="110" t="s">
        <v>1093</v>
      </c>
      <c r="K191" s="110">
        <v>169</v>
      </c>
      <c r="L191" s="115">
        <v>3.0000000000000001E-3</v>
      </c>
      <c r="M191" s="92"/>
      <c r="N191" s="110" t="s">
        <v>7</v>
      </c>
      <c r="O191" s="110" t="s">
        <v>5</v>
      </c>
      <c r="P191" s="110" t="s">
        <v>1093</v>
      </c>
      <c r="Q191" s="110">
        <v>209</v>
      </c>
      <c r="R191" s="115">
        <v>3.0000000000000001E-3</v>
      </c>
      <c r="S191" s="92"/>
      <c r="T191" s="117" t="s">
        <v>3</v>
      </c>
      <c r="U191" s="117" t="s">
        <v>7</v>
      </c>
      <c r="V191" s="117" t="s">
        <v>1091</v>
      </c>
      <c r="W191" s="117">
        <v>538</v>
      </c>
      <c r="X191" s="118">
        <v>3.5999999999999997E-2</v>
      </c>
      <c r="Y191" s="92"/>
      <c r="Z191" s="92"/>
      <c r="AA191" s="92"/>
      <c r="AB191" s="121"/>
      <c r="AC191" s="92"/>
      <c r="AD191" s="92"/>
      <c r="AE191" s="92"/>
      <c r="AF191" s="92"/>
    </row>
    <row r="192" spans="1:32" ht="12.75" customHeight="1">
      <c r="A192" s="92"/>
      <c r="B192" s="110" t="s">
        <v>3</v>
      </c>
      <c r="C192" s="110" t="s">
        <v>52</v>
      </c>
      <c r="D192" s="110" t="s">
        <v>1091</v>
      </c>
      <c r="E192" s="110">
        <v>2</v>
      </c>
      <c r="F192" s="115">
        <v>0</v>
      </c>
      <c r="G192" s="92"/>
      <c r="H192" s="110" t="s">
        <v>7</v>
      </c>
      <c r="I192" s="110" t="s">
        <v>5</v>
      </c>
      <c r="J192" s="110" t="s">
        <v>1080</v>
      </c>
      <c r="K192" s="110">
        <v>263</v>
      </c>
      <c r="L192" s="115">
        <v>4.0000000000000001E-3</v>
      </c>
      <c r="M192" s="92"/>
      <c r="N192" s="110" t="s">
        <v>7</v>
      </c>
      <c r="O192" s="110" t="s">
        <v>5</v>
      </c>
      <c r="P192" s="110" t="s">
        <v>1080</v>
      </c>
      <c r="Q192" s="110">
        <v>334</v>
      </c>
      <c r="R192" s="115">
        <v>5.0000000000000001E-3</v>
      </c>
      <c r="S192" s="92"/>
      <c r="T192" s="117" t="s">
        <v>3</v>
      </c>
      <c r="U192" s="117" t="s">
        <v>7</v>
      </c>
      <c r="V192" s="117" t="s">
        <v>1092</v>
      </c>
      <c r="W192" s="117">
        <v>206</v>
      </c>
      <c r="X192" s="118">
        <v>1.4E-2</v>
      </c>
      <c r="Y192" s="92"/>
      <c r="Z192" s="92"/>
      <c r="AA192" s="92"/>
      <c r="AB192" s="120"/>
      <c r="AC192" s="92"/>
      <c r="AD192" s="92"/>
      <c r="AE192" s="92"/>
      <c r="AF192" s="92"/>
    </row>
    <row r="193" spans="1:32" ht="12.75" customHeight="1">
      <c r="A193" s="92"/>
      <c r="B193" s="110" t="s">
        <v>3</v>
      </c>
      <c r="C193" s="110" t="s">
        <v>52</v>
      </c>
      <c r="D193" s="110" t="s">
        <v>1092</v>
      </c>
      <c r="E193" s="110">
        <v>1</v>
      </c>
      <c r="F193" s="115">
        <v>0</v>
      </c>
      <c r="G193" s="92"/>
      <c r="H193" s="110" t="s">
        <v>3</v>
      </c>
      <c r="I193" s="110" t="s">
        <v>3</v>
      </c>
      <c r="J193" s="110" t="s">
        <v>1082</v>
      </c>
      <c r="K193" s="110">
        <v>9411</v>
      </c>
      <c r="L193" s="115">
        <v>0.151</v>
      </c>
      <c r="M193" s="92"/>
      <c r="N193" s="110" t="s">
        <v>3</v>
      </c>
      <c r="O193" s="110" t="s">
        <v>3</v>
      </c>
      <c r="P193" s="110" t="s">
        <v>1082</v>
      </c>
      <c r="Q193" s="110">
        <v>5541</v>
      </c>
      <c r="R193" s="115">
        <v>8.8999999999999996E-2</v>
      </c>
      <c r="S193" s="92"/>
      <c r="T193" s="117" t="s">
        <v>3</v>
      </c>
      <c r="U193" s="117" t="s">
        <v>7</v>
      </c>
      <c r="V193" s="117" t="s">
        <v>1093</v>
      </c>
      <c r="W193" s="117">
        <v>144</v>
      </c>
      <c r="X193" s="118">
        <v>0.01</v>
      </c>
      <c r="Y193" s="92"/>
      <c r="Z193" s="92"/>
      <c r="AA193" s="92"/>
      <c r="AB193" s="120"/>
      <c r="AC193" s="92"/>
      <c r="AD193" s="92"/>
      <c r="AE193" s="92"/>
      <c r="AF193" s="92"/>
    </row>
    <row r="194" spans="1:32" ht="12.75" customHeight="1">
      <c r="A194" s="92"/>
      <c r="B194" s="110" t="s">
        <v>3</v>
      </c>
      <c r="C194" s="110" t="s">
        <v>52</v>
      </c>
      <c r="D194" s="110" t="s">
        <v>1080</v>
      </c>
      <c r="E194" s="110">
        <v>1</v>
      </c>
      <c r="F194" s="115">
        <v>0</v>
      </c>
      <c r="G194" s="92"/>
      <c r="H194" s="110" t="s">
        <v>3</v>
      </c>
      <c r="I194" s="110" t="s">
        <v>52</v>
      </c>
      <c r="J194" s="110" t="s">
        <v>1091</v>
      </c>
      <c r="K194" s="110">
        <v>2</v>
      </c>
      <c r="L194" s="115">
        <v>0</v>
      </c>
      <c r="M194" s="92"/>
      <c r="N194" s="110" t="s">
        <v>3</v>
      </c>
      <c r="O194" s="110" t="s">
        <v>52</v>
      </c>
      <c r="P194" s="110" t="s">
        <v>1091</v>
      </c>
      <c r="Q194" s="110">
        <v>12</v>
      </c>
      <c r="R194" s="115">
        <v>0</v>
      </c>
      <c r="S194" s="92"/>
      <c r="T194" s="123" t="s">
        <v>3</v>
      </c>
      <c r="U194" s="123" t="s">
        <v>7</v>
      </c>
      <c r="V194" s="123" t="s">
        <v>1080</v>
      </c>
      <c r="W194" s="123">
        <v>174</v>
      </c>
      <c r="X194" s="124">
        <v>1.0999999999999999E-2</v>
      </c>
      <c r="Y194" s="92"/>
      <c r="Z194" s="92"/>
      <c r="AA194" s="92"/>
      <c r="AB194" s="120"/>
      <c r="AC194" s="92"/>
      <c r="AD194" s="92"/>
      <c r="AE194" s="92"/>
      <c r="AF194" s="92"/>
    </row>
    <row r="195" spans="1:32" ht="12.75" customHeight="1">
      <c r="A195" s="92"/>
      <c r="B195" s="110" t="s">
        <v>3</v>
      </c>
      <c r="C195" s="110" t="s">
        <v>54</v>
      </c>
      <c r="D195" s="110" t="s">
        <v>1091</v>
      </c>
      <c r="E195" s="110">
        <v>320</v>
      </c>
      <c r="F195" s="115">
        <v>5.0000000000000001E-3</v>
      </c>
      <c r="G195" s="92"/>
      <c r="H195" s="110" t="s">
        <v>3</v>
      </c>
      <c r="I195" s="110" t="s">
        <v>52</v>
      </c>
      <c r="J195" s="110" t="s">
        <v>1092</v>
      </c>
      <c r="K195" s="110">
        <v>3</v>
      </c>
      <c r="L195" s="115">
        <v>0</v>
      </c>
      <c r="M195" s="92"/>
      <c r="N195" s="110" t="s">
        <v>3</v>
      </c>
      <c r="O195" s="110" t="s">
        <v>52</v>
      </c>
      <c r="P195" s="110" t="s">
        <v>1092</v>
      </c>
      <c r="Q195" s="110">
        <v>3</v>
      </c>
      <c r="R195" s="115">
        <v>0</v>
      </c>
      <c r="S195" s="92"/>
      <c r="T195" s="110" t="s">
        <v>3</v>
      </c>
      <c r="U195" s="110" t="s">
        <v>1083</v>
      </c>
      <c r="V195" s="110" t="s">
        <v>1091</v>
      </c>
      <c r="W195" s="110">
        <v>3</v>
      </c>
      <c r="X195" s="115">
        <v>0</v>
      </c>
      <c r="Y195" s="92"/>
      <c r="Z195" s="92"/>
      <c r="AA195" s="92"/>
      <c r="AB195" s="120"/>
      <c r="AC195" s="92"/>
      <c r="AD195" s="92"/>
      <c r="AE195" s="92"/>
      <c r="AF195" s="92"/>
    </row>
    <row r="196" spans="1:32" ht="12.75" customHeight="1">
      <c r="A196" s="92"/>
      <c r="B196" s="110" t="s">
        <v>3</v>
      </c>
      <c r="C196" s="110" t="s">
        <v>54</v>
      </c>
      <c r="D196" s="110" t="s">
        <v>1092</v>
      </c>
      <c r="E196" s="110">
        <v>199</v>
      </c>
      <c r="F196" s="115">
        <v>3.0000000000000001E-3</v>
      </c>
      <c r="G196" s="92"/>
      <c r="H196" s="110" t="s">
        <v>3</v>
      </c>
      <c r="I196" s="110" t="s">
        <v>52</v>
      </c>
      <c r="J196" s="110" t="s">
        <v>1080</v>
      </c>
      <c r="K196" s="110">
        <v>2</v>
      </c>
      <c r="L196" s="115">
        <v>0</v>
      </c>
      <c r="M196" s="92"/>
      <c r="N196" s="110" t="s">
        <v>3</v>
      </c>
      <c r="O196" s="110" t="s">
        <v>52</v>
      </c>
      <c r="P196" s="110" t="s">
        <v>1080</v>
      </c>
      <c r="Q196" s="110">
        <v>2</v>
      </c>
      <c r="R196" s="115">
        <v>0</v>
      </c>
      <c r="S196" s="92"/>
      <c r="T196" s="110" t="s">
        <v>3</v>
      </c>
      <c r="U196" s="110" t="s">
        <v>1083</v>
      </c>
      <c r="V196" s="110" t="s">
        <v>1092</v>
      </c>
      <c r="W196" s="110">
        <v>1</v>
      </c>
      <c r="X196" s="115">
        <v>0</v>
      </c>
      <c r="Y196" s="92"/>
      <c r="Z196" s="92"/>
      <c r="AA196" s="92"/>
      <c r="AB196" s="92"/>
      <c r="AC196" s="92"/>
      <c r="AD196" s="92"/>
      <c r="AE196" s="92"/>
      <c r="AF196" s="92"/>
    </row>
    <row r="197" spans="1:32" ht="12.75" customHeight="1">
      <c r="A197" s="92"/>
      <c r="B197" s="110" t="s">
        <v>3</v>
      </c>
      <c r="C197" s="110" t="s">
        <v>54</v>
      </c>
      <c r="D197" s="110" t="s">
        <v>1093</v>
      </c>
      <c r="E197" s="110">
        <v>130</v>
      </c>
      <c r="F197" s="115">
        <v>2E-3</v>
      </c>
      <c r="G197" s="92"/>
      <c r="H197" s="110" t="s">
        <v>3</v>
      </c>
      <c r="I197" s="110" t="s">
        <v>54</v>
      </c>
      <c r="J197" s="110" t="s">
        <v>1091</v>
      </c>
      <c r="K197" s="110">
        <v>587</v>
      </c>
      <c r="L197" s="115">
        <v>8.9999999999999993E-3</v>
      </c>
      <c r="M197" s="92"/>
      <c r="N197" s="110" t="s">
        <v>3</v>
      </c>
      <c r="O197" s="110" t="s">
        <v>54</v>
      </c>
      <c r="P197" s="110" t="s">
        <v>1091</v>
      </c>
      <c r="Q197" s="110">
        <v>1303</v>
      </c>
      <c r="R197" s="115">
        <v>2.1000000000000001E-2</v>
      </c>
      <c r="S197" s="92"/>
      <c r="T197" s="110" t="s">
        <v>3</v>
      </c>
      <c r="U197" s="110" t="s">
        <v>1083</v>
      </c>
      <c r="V197" s="110" t="s">
        <v>1093</v>
      </c>
      <c r="W197" s="110">
        <v>2</v>
      </c>
      <c r="X197" s="115">
        <v>0</v>
      </c>
      <c r="Y197" s="92"/>
      <c r="Z197" s="92"/>
      <c r="AA197" s="92"/>
      <c r="AB197" s="92"/>
      <c r="AC197" s="92"/>
      <c r="AD197" s="92"/>
      <c r="AE197" s="92"/>
      <c r="AF197" s="92"/>
    </row>
    <row r="198" spans="1:32" ht="12.75" customHeight="1">
      <c r="A198" s="92"/>
      <c r="B198" s="110" t="s">
        <v>3</v>
      </c>
      <c r="C198" s="110" t="s">
        <v>54</v>
      </c>
      <c r="D198" s="110" t="s">
        <v>1080</v>
      </c>
      <c r="E198" s="110">
        <v>195</v>
      </c>
      <c r="F198" s="115">
        <v>3.0000000000000001E-3</v>
      </c>
      <c r="G198" s="92"/>
      <c r="H198" s="110" t="s">
        <v>3</v>
      </c>
      <c r="I198" s="110" t="s">
        <v>54</v>
      </c>
      <c r="J198" s="110" t="s">
        <v>1092</v>
      </c>
      <c r="K198" s="110">
        <v>225</v>
      </c>
      <c r="L198" s="115">
        <v>4.0000000000000001E-3</v>
      </c>
      <c r="M198" s="92"/>
      <c r="N198" s="110" t="s">
        <v>3</v>
      </c>
      <c r="O198" s="110" t="s">
        <v>54</v>
      </c>
      <c r="P198" s="110" t="s">
        <v>1092</v>
      </c>
      <c r="Q198" s="110">
        <v>246</v>
      </c>
      <c r="R198" s="115">
        <v>4.0000000000000001E-3</v>
      </c>
      <c r="S198" s="92"/>
      <c r="T198" s="110" t="s">
        <v>3</v>
      </c>
      <c r="U198" s="110" t="s">
        <v>1083</v>
      </c>
      <c r="V198" s="110" t="s">
        <v>1080</v>
      </c>
      <c r="W198" s="110">
        <v>1</v>
      </c>
      <c r="X198" s="115">
        <v>0</v>
      </c>
      <c r="Y198" s="92"/>
      <c r="Z198" s="92"/>
      <c r="AA198" s="92"/>
      <c r="AB198" s="92"/>
      <c r="AC198" s="92"/>
      <c r="AD198" s="92"/>
      <c r="AE198" s="92"/>
      <c r="AF198" s="92"/>
    </row>
    <row r="199" spans="1:32" ht="12.75" customHeight="1">
      <c r="A199" s="92"/>
      <c r="B199" s="110" t="s">
        <v>3</v>
      </c>
      <c r="C199" s="110" t="s">
        <v>72</v>
      </c>
      <c r="D199" s="110" t="s">
        <v>1091</v>
      </c>
      <c r="E199" s="110">
        <v>3</v>
      </c>
      <c r="F199" s="115">
        <v>0</v>
      </c>
      <c r="G199" s="92"/>
      <c r="H199" s="110" t="s">
        <v>3</v>
      </c>
      <c r="I199" s="110" t="s">
        <v>54</v>
      </c>
      <c r="J199" s="110" t="s">
        <v>1093</v>
      </c>
      <c r="K199" s="110">
        <v>143</v>
      </c>
      <c r="L199" s="115">
        <v>2E-3</v>
      </c>
      <c r="M199" s="92"/>
      <c r="N199" s="110" t="s">
        <v>3</v>
      </c>
      <c r="O199" s="110" t="s">
        <v>54</v>
      </c>
      <c r="P199" s="110" t="s">
        <v>1093</v>
      </c>
      <c r="Q199" s="110">
        <v>167</v>
      </c>
      <c r="R199" s="115">
        <v>3.0000000000000001E-3</v>
      </c>
      <c r="S199" s="92"/>
      <c r="T199" s="110" t="s">
        <v>3</v>
      </c>
      <c r="U199" s="110" t="s">
        <v>69</v>
      </c>
      <c r="V199" s="110" t="s">
        <v>1091</v>
      </c>
      <c r="W199" s="110">
        <v>2</v>
      </c>
      <c r="X199" s="115">
        <v>0</v>
      </c>
      <c r="Y199" s="92"/>
      <c r="Z199" s="92"/>
      <c r="AA199" s="92"/>
      <c r="AB199" s="92"/>
      <c r="AC199" s="92"/>
      <c r="AD199" s="92"/>
      <c r="AE199" s="92"/>
      <c r="AF199" s="92"/>
    </row>
    <row r="200" spans="1:32" ht="12.75" customHeight="1">
      <c r="A200" s="92"/>
      <c r="B200" s="110" t="s">
        <v>3</v>
      </c>
      <c r="C200" s="110" t="s">
        <v>72</v>
      </c>
      <c r="D200" s="110" t="s">
        <v>1092</v>
      </c>
      <c r="E200" s="110">
        <v>3</v>
      </c>
      <c r="F200" s="115">
        <v>0</v>
      </c>
      <c r="G200" s="92"/>
      <c r="H200" s="110" t="s">
        <v>3</v>
      </c>
      <c r="I200" s="110" t="s">
        <v>54</v>
      </c>
      <c r="J200" s="110" t="s">
        <v>1080</v>
      </c>
      <c r="K200" s="110">
        <v>224</v>
      </c>
      <c r="L200" s="115">
        <v>4.0000000000000001E-3</v>
      </c>
      <c r="M200" s="92"/>
      <c r="N200" s="110" t="s">
        <v>3</v>
      </c>
      <c r="O200" s="110" t="s">
        <v>54</v>
      </c>
      <c r="P200" s="110" t="s">
        <v>1080</v>
      </c>
      <c r="Q200" s="110">
        <v>263</v>
      </c>
      <c r="R200" s="115">
        <v>4.0000000000000001E-3</v>
      </c>
      <c r="S200" s="92"/>
      <c r="T200" s="110" t="s">
        <v>3</v>
      </c>
      <c r="U200" s="110" t="s">
        <v>69</v>
      </c>
      <c r="V200" s="110" t="s">
        <v>1092</v>
      </c>
      <c r="W200" s="110">
        <v>1</v>
      </c>
      <c r="X200" s="115">
        <v>0</v>
      </c>
      <c r="Y200" s="92"/>
      <c r="Z200" s="92"/>
      <c r="AA200" s="92"/>
      <c r="AB200" s="92"/>
      <c r="AC200" s="92"/>
      <c r="AD200" s="92"/>
      <c r="AE200" s="92"/>
      <c r="AF200" s="92"/>
    </row>
    <row r="201" spans="1:32" ht="12.75" customHeight="1">
      <c r="A201" s="92"/>
      <c r="B201" s="110" t="s">
        <v>3</v>
      </c>
      <c r="C201" s="110" t="s">
        <v>72</v>
      </c>
      <c r="D201" s="110" t="s">
        <v>1093</v>
      </c>
      <c r="E201" s="110">
        <v>2</v>
      </c>
      <c r="F201" s="115">
        <v>0</v>
      </c>
      <c r="G201" s="92"/>
      <c r="H201" s="110" t="s">
        <v>3</v>
      </c>
      <c r="I201" s="110" t="s">
        <v>72</v>
      </c>
      <c r="J201" s="110" t="s">
        <v>1091</v>
      </c>
      <c r="K201" s="110">
        <v>5</v>
      </c>
      <c r="L201" s="115">
        <v>0</v>
      </c>
      <c r="M201" s="92"/>
      <c r="N201" s="110" t="s">
        <v>3</v>
      </c>
      <c r="O201" s="110" t="s">
        <v>72</v>
      </c>
      <c r="P201" s="110" t="s">
        <v>1091</v>
      </c>
      <c r="Q201" s="110">
        <v>6</v>
      </c>
      <c r="R201" s="115">
        <v>0</v>
      </c>
      <c r="S201" s="92"/>
      <c r="T201" s="110" t="s">
        <v>3</v>
      </c>
      <c r="U201" s="110" t="s">
        <v>69</v>
      </c>
      <c r="V201" s="110" t="s">
        <v>1093</v>
      </c>
      <c r="W201" s="110">
        <v>2</v>
      </c>
      <c r="X201" s="115">
        <v>0</v>
      </c>
      <c r="Y201" s="92"/>
      <c r="Z201" s="92"/>
      <c r="AA201" s="92"/>
      <c r="AB201" s="92"/>
      <c r="AC201" s="92"/>
      <c r="AD201" s="92"/>
      <c r="AE201" s="92"/>
      <c r="AF201" s="92"/>
    </row>
    <row r="202" spans="1:32" ht="12.75" customHeight="1">
      <c r="A202" s="92"/>
      <c r="B202" s="110" t="s">
        <v>3</v>
      </c>
      <c r="C202" s="110" t="s">
        <v>72</v>
      </c>
      <c r="D202" s="110" t="s">
        <v>1080</v>
      </c>
      <c r="E202" s="110">
        <v>1</v>
      </c>
      <c r="F202" s="115">
        <v>0</v>
      </c>
      <c r="G202" s="92"/>
      <c r="H202" s="110" t="s">
        <v>3</v>
      </c>
      <c r="I202" s="110" t="s">
        <v>72</v>
      </c>
      <c r="J202" s="110" t="s">
        <v>1092</v>
      </c>
      <c r="K202" s="110">
        <v>3</v>
      </c>
      <c r="L202" s="115">
        <v>0</v>
      </c>
      <c r="M202" s="92"/>
      <c r="N202" s="110" t="s">
        <v>3</v>
      </c>
      <c r="O202" s="110" t="s">
        <v>72</v>
      </c>
      <c r="P202" s="110" t="s">
        <v>1092</v>
      </c>
      <c r="Q202" s="110">
        <v>3</v>
      </c>
      <c r="R202" s="115">
        <v>0</v>
      </c>
      <c r="S202" s="92"/>
      <c r="T202" s="110" t="s">
        <v>3</v>
      </c>
      <c r="U202" s="110" t="s">
        <v>5</v>
      </c>
      <c r="V202" s="110" t="s">
        <v>1091</v>
      </c>
      <c r="W202" s="110">
        <v>93</v>
      </c>
      <c r="X202" s="115">
        <v>6.0000000000000001E-3</v>
      </c>
      <c r="Y202" s="92"/>
      <c r="Z202" s="92"/>
      <c r="AA202" s="92"/>
      <c r="AB202" s="92"/>
      <c r="AC202" s="92"/>
      <c r="AD202" s="92"/>
      <c r="AE202" s="92"/>
      <c r="AF202" s="92"/>
    </row>
    <row r="203" spans="1:32" ht="12.75" customHeight="1">
      <c r="A203" s="92"/>
      <c r="B203" s="110" t="s">
        <v>3</v>
      </c>
      <c r="C203" s="110" t="s">
        <v>7</v>
      </c>
      <c r="D203" s="110" t="s">
        <v>1091</v>
      </c>
      <c r="E203" s="110">
        <v>1129</v>
      </c>
      <c r="F203" s="115">
        <v>1.7999999999999999E-2</v>
      </c>
      <c r="G203" s="92"/>
      <c r="H203" s="110" t="s">
        <v>3</v>
      </c>
      <c r="I203" s="110" t="s">
        <v>72</v>
      </c>
      <c r="J203" s="110" t="s">
        <v>1093</v>
      </c>
      <c r="K203" s="110">
        <v>2</v>
      </c>
      <c r="L203" s="115">
        <v>0</v>
      </c>
      <c r="M203" s="92"/>
      <c r="N203" s="110" t="s">
        <v>3</v>
      </c>
      <c r="O203" s="110" t="s">
        <v>72</v>
      </c>
      <c r="P203" s="110" t="s">
        <v>1093</v>
      </c>
      <c r="Q203" s="110">
        <v>2</v>
      </c>
      <c r="R203" s="115">
        <v>0</v>
      </c>
      <c r="S203" s="92"/>
      <c r="T203" s="110" t="s">
        <v>3</v>
      </c>
      <c r="U203" s="110" t="s">
        <v>5</v>
      </c>
      <c r="V203" s="110" t="s">
        <v>1092</v>
      </c>
      <c r="W203" s="110">
        <v>20</v>
      </c>
      <c r="X203" s="115">
        <v>1E-3</v>
      </c>
      <c r="Y203" s="92"/>
      <c r="Z203" s="92"/>
      <c r="AA203" s="92"/>
      <c r="AB203" s="92"/>
      <c r="AC203" s="92"/>
      <c r="AD203" s="92"/>
      <c r="AE203" s="92"/>
      <c r="AF203" s="92"/>
    </row>
    <row r="204" spans="1:32" ht="12.75" customHeight="1">
      <c r="A204" s="92"/>
      <c r="B204" s="110" t="s">
        <v>3</v>
      </c>
      <c r="C204" s="110" t="s">
        <v>7</v>
      </c>
      <c r="D204" s="110" t="s">
        <v>1092</v>
      </c>
      <c r="E204" s="110">
        <v>607</v>
      </c>
      <c r="F204" s="115">
        <v>0.01</v>
      </c>
      <c r="G204" s="92"/>
      <c r="H204" s="110" t="s">
        <v>3</v>
      </c>
      <c r="I204" s="110" t="s">
        <v>72</v>
      </c>
      <c r="J204" s="110" t="s">
        <v>1080</v>
      </c>
      <c r="K204" s="110">
        <v>1</v>
      </c>
      <c r="L204" s="115">
        <v>0</v>
      </c>
      <c r="M204" s="92"/>
      <c r="N204" s="110" t="s">
        <v>3</v>
      </c>
      <c r="O204" s="110" t="s">
        <v>72</v>
      </c>
      <c r="P204" s="110" t="s">
        <v>1080</v>
      </c>
      <c r="Q204" s="110">
        <v>1</v>
      </c>
      <c r="R204" s="115">
        <v>0</v>
      </c>
      <c r="S204" s="92"/>
      <c r="T204" s="110" t="s">
        <v>3</v>
      </c>
      <c r="U204" s="110" t="s">
        <v>5</v>
      </c>
      <c r="V204" s="110" t="s">
        <v>1093</v>
      </c>
      <c r="W204" s="110">
        <v>19</v>
      </c>
      <c r="X204" s="115">
        <v>1E-3</v>
      </c>
      <c r="Y204" s="92"/>
      <c r="Z204" s="92"/>
      <c r="AA204" s="92"/>
      <c r="AB204" s="92"/>
      <c r="AC204" s="92"/>
      <c r="AD204" s="92"/>
      <c r="AE204" s="92"/>
      <c r="AF204" s="92"/>
    </row>
    <row r="205" spans="1:32" ht="12.75" customHeight="1">
      <c r="A205" s="92"/>
      <c r="B205" s="110" t="s">
        <v>3</v>
      </c>
      <c r="C205" s="110" t="s">
        <v>7</v>
      </c>
      <c r="D205" s="110" t="s">
        <v>1093</v>
      </c>
      <c r="E205" s="110">
        <v>460</v>
      </c>
      <c r="F205" s="115">
        <v>7.0000000000000001E-3</v>
      </c>
      <c r="G205" s="92"/>
      <c r="H205" s="110" t="s">
        <v>3</v>
      </c>
      <c r="I205" s="110" t="s">
        <v>7</v>
      </c>
      <c r="J205" s="110" t="s">
        <v>1091</v>
      </c>
      <c r="K205" s="110">
        <v>1909</v>
      </c>
      <c r="L205" s="115">
        <v>3.1E-2</v>
      </c>
      <c r="M205" s="92"/>
      <c r="N205" s="110" t="s">
        <v>3</v>
      </c>
      <c r="O205" s="110" t="s">
        <v>7</v>
      </c>
      <c r="P205" s="110" t="s">
        <v>1091</v>
      </c>
      <c r="Q205" s="110">
        <v>4129</v>
      </c>
      <c r="R205" s="115">
        <v>6.6000000000000003E-2</v>
      </c>
      <c r="S205" s="92"/>
      <c r="T205" s="110" t="s">
        <v>3</v>
      </c>
      <c r="U205" s="110" t="s">
        <v>5</v>
      </c>
      <c r="V205" s="110" t="s">
        <v>1080</v>
      </c>
      <c r="W205" s="110">
        <v>20</v>
      </c>
      <c r="X205" s="115">
        <v>1E-3</v>
      </c>
      <c r="Y205" s="92"/>
      <c r="Z205" s="92"/>
      <c r="AA205" s="92"/>
      <c r="AB205" s="92"/>
      <c r="AC205" s="92"/>
      <c r="AD205" s="92"/>
      <c r="AE205" s="92"/>
      <c r="AF205" s="92"/>
    </row>
    <row r="206" spans="1:32" ht="12.75" customHeight="1">
      <c r="A206" s="92"/>
      <c r="B206" s="110" t="s">
        <v>3</v>
      </c>
      <c r="C206" s="110" t="s">
        <v>7</v>
      </c>
      <c r="D206" s="110" t="s">
        <v>1080</v>
      </c>
      <c r="E206" s="110">
        <v>557</v>
      </c>
      <c r="F206" s="115">
        <v>8.9999999999999993E-3</v>
      </c>
      <c r="G206" s="92"/>
      <c r="H206" s="110" t="s">
        <v>3</v>
      </c>
      <c r="I206" s="110" t="s">
        <v>7</v>
      </c>
      <c r="J206" s="110" t="s">
        <v>1092</v>
      </c>
      <c r="K206" s="110">
        <v>656</v>
      </c>
      <c r="L206" s="115">
        <v>1.0999999999999999E-2</v>
      </c>
      <c r="M206" s="92"/>
      <c r="N206" s="110" t="s">
        <v>3</v>
      </c>
      <c r="O206" s="110" t="s">
        <v>7</v>
      </c>
      <c r="P206" s="110" t="s">
        <v>1092</v>
      </c>
      <c r="Q206" s="110">
        <v>721</v>
      </c>
      <c r="R206" s="115">
        <v>1.2E-2</v>
      </c>
      <c r="S206" s="92"/>
      <c r="T206" s="110" t="s">
        <v>54</v>
      </c>
      <c r="U206" s="110" t="s">
        <v>3</v>
      </c>
      <c r="V206" s="110" t="s">
        <v>1091</v>
      </c>
      <c r="W206" s="110">
        <v>277</v>
      </c>
      <c r="X206" s="115">
        <v>1.7999999999999999E-2</v>
      </c>
      <c r="Y206" s="92"/>
      <c r="Z206" s="92"/>
      <c r="AA206" s="92"/>
      <c r="AB206" s="92"/>
      <c r="AC206" s="92"/>
      <c r="AD206" s="92"/>
      <c r="AE206" s="92"/>
      <c r="AF206" s="92"/>
    </row>
    <row r="207" spans="1:32" ht="12.75" customHeight="1">
      <c r="A207" s="92"/>
      <c r="B207" s="110" t="s">
        <v>3</v>
      </c>
      <c r="C207" s="110" t="s">
        <v>1083</v>
      </c>
      <c r="D207" s="110" t="s">
        <v>1091</v>
      </c>
      <c r="E207" s="110">
        <v>5</v>
      </c>
      <c r="F207" s="115">
        <v>0</v>
      </c>
      <c r="G207" s="92"/>
      <c r="H207" s="110" t="s">
        <v>3</v>
      </c>
      <c r="I207" s="110" t="s">
        <v>7</v>
      </c>
      <c r="J207" s="110" t="s">
        <v>1093</v>
      </c>
      <c r="K207" s="110">
        <v>510</v>
      </c>
      <c r="L207" s="115">
        <v>8.0000000000000002E-3</v>
      </c>
      <c r="M207" s="92"/>
      <c r="N207" s="110" t="s">
        <v>3</v>
      </c>
      <c r="O207" s="110" t="s">
        <v>7</v>
      </c>
      <c r="P207" s="110" t="s">
        <v>1093</v>
      </c>
      <c r="Q207" s="110">
        <v>563</v>
      </c>
      <c r="R207" s="115">
        <v>8.9999999999999993E-3</v>
      </c>
      <c r="S207" s="92"/>
      <c r="T207" s="110" t="s">
        <v>54</v>
      </c>
      <c r="U207" s="110" t="s">
        <v>3</v>
      </c>
      <c r="V207" s="110" t="s">
        <v>1092</v>
      </c>
      <c r="W207" s="110">
        <v>71</v>
      </c>
      <c r="X207" s="115">
        <v>5.0000000000000001E-3</v>
      </c>
      <c r="Y207" s="92"/>
      <c r="Z207" s="92"/>
      <c r="AA207" s="92"/>
      <c r="AB207" s="92"/>
      <c r="AC207" s="92"/>
      <c r="AD207" s="92"/>
      <c r="AE207" s="92"/>
      <c r="AF207" s="92"/>
    </row>
    <row r="208" spans="1:32" ht="12.75" customHeight="1">
      <c r="A208" s="92"/>
      <c r="B208" s="110" t="s">
        <v>3</v>
      </c>
      <c r="C208" s="110" t="s">
        <v>1083</v>
      </c>
      <c r="D208" s="110" t="s">
        <v>1092</v>
      </c>
      <c r="E208" s="110">
        <v>3</v>
      </c>
      <c r="F208" s="115">
        <v>0</v>
      </c>
      <c r="G208" s="92"/>
      <c r="H208" s="110" t="s">
        <v>3</v>
      </c>
      <c r="I208" s="110" t="s">
        <v>7</v>
      </c>
      <c r="J208" s="110" t="s">
        <v>1080</v>
      </c>
      <c r="K208" s="110">
        <v>665</v>
      </c>
      <c r="L208" s="115">
        <v>1.0999999999999999E-2</v>
      </c>
      <c r="M208" s="92"/>
      <c r="N208" s="110" t="s">
        <v>3</v>
      </c>
      <c r="O208" s="110" t="s">
        <v>7</v>
      </c>
      <c r="P208" s="110" t="s">
        <v>1080</v>
      </c>
      <c r="Q208" s="110">
        <v>795</v>
      </c>
      <c r="R208" s="115">
        <v>1.2999999999999999E-2</v>
      </c>
      <c r="S208" s="92"/>
      <c r="T208" s="110" t="s">
        <v>54</v>
      </c>
      <c r="U208" s="110" t="s">
        <v>3</v>
      </c>
      <c r="V208" s="110" t="s">
        <v>1093</v>
      </c>
      <c r="W208" s="110">
        <v>69</v>
      </c>
      <c r="X208" s="115">
        <v>5.0000000000000001E-3</v>
      </c>
      <c r="Y208" s="92"/>
      <c r="Z208" s="92"/>
      <c r="AA208" s="92"/>
      <c r="AB208" s="92"/>
      <c r="AC208" s="92"/>
      <c r="AD208" s="92"/>
      <c r="AE208" s="92"/>
      <c r="AF208" s="92"/>
    </row>
    <row r="209" spans="1:32" ht="12.75" customHeight="1">
      <c r="A209" s="92"/>
      <c r="B209" s="110" t="s">
        <v>3</v>
      </c>
      <c r="C209" s="110" t="s">
        <v>1083</v>
      </c>
      <c r="D209" s="110" t="s">
        <v>1093</v>
      </c>
      <c r="E209" s="110">
        <v>3</v>
      </c>
      <c r="F209" s="115">
        <v>0</v>
      </c>
      <c r="G209" s="92"/>
      <c r="H209" s="110" t="s">
        <v>3</v>
      </c>
      <c r="I209" s="110" t="s">
        <v>1083</v>
      </c>
      <c r="J209" s="110" t="s">
        <v>1091</v>
      </c>
      <c r="K209" s="110">
        <v>8</v>
      </c>
      <c r="L209" s="115">
        <v>0</v>
      </c>
      <c r="M209" s="92"/>
      <c r="N209" s="110" t="s">
        <v>3</v>
      </c>
      <c r="O209" s="110" t="s">
        <v>1083</v>
      </c>
      <c r="P209" s="110" t="s">
        <v>1091</v>
      </c>
      <c r="Q209" s="110">
        <v>15</v>
      </c>
      <c r="R209" s="115">
        <v>0</v>
      </c>
      <c r="S209" s="92"/>
      <c r="T209" s="110" t="s">
        <v>54</v>
      </c>
      <c r="U209" s="110" t="s">
        <v>3</v>
      </c>
      <c r="V209" s="110" t="s">
        <v>1080</v>
      </c>
      <c r="W209" s="110">
        <v>84</v>
      </c>
      <c r="X209" s="115">
        <v>6.0000000000000001E-3</v>
      </c>
      <c r="Y209" s="92"/>
      <c r="Z209" s="92"/>
      <c r="AA209" s="92"/>
      <c r="AB209" s="92"/>
      <c r="AC209" s="92"/>
      <c r="AD209" s="92"/>
      <c r="AE209" s="92"/>
      <c r="AF209" s="92"/>
    </row>
    <row r="210" spans="1:32" ht="12.75" customHeight="1">
      <c r="A210" s="92"/>
      <c r="B210" s="110" t="s">
        <v>3</v>
      </c>
      <c r="C210" s="110" t="s">
        <v>1083</v>
      </c>
      <c r="D210" s="110" t="s">
        <v>1080</v>
      </c>
      <c r="E210" s="110">
        <v>2</v>
      </c>
      <c r="F210" s="115">
        <v>0</v>
      </c>
      <c r="G210" s="92"/>
      <c r="H210" s="110" t="s">
        <v>3</v>
      </c>
      <c r="I210" s="110" t="s">
        <v>1083</v>
      </c>
      <c r="J210" s="110" t="s">
        <v>1092</v>
      </c>
      <c r="K210" s="110">
        <v>3</v>
      </c>
      <c r="L210" s="115">
        <v>0</v>
      </c>
      <c r="M210" s="92"/>
      <c r="N210" s="110" t="s">
        <v>3</v>
      </c>
      <c r="O210" s="110" t="s">
        <v>1083</v>
      </c>
      <c r="P210" s="110" t="s">
        <v>1092</v>
      </c>
      <c r="Q210" s="110">
        <v>3</v>
      </c>
      <c r="R210" s="115">
        <v>0</v>
      </c>
      <c r="S210" s="92"/>
      <c r="T210" s="110" t="s">
        <v>54</v>
      </c>
      <c r="U210" s="110" t="s">
        <v>71</v>
      </c>
      <c r="V210" s="110" t="s">
        <v>1091</v>
      </c>
      <c r="W210" s="110">
        <v>3</v>
      </c>
      <c r="X210" s="115">
        <v>0</v>
      </c>
      <c r="Y210" s="92"/>
      <c r="Z210" s="92"/>
      <c r="AA210" s="92"/>
      <c r="AB210" s="92"/>
      <c r="AC210" s="92"/>
      <c r="AD210" s="92"/>
      <c r="AE210" s="92"/>
      <c r="AF210" s="92"/>
    </row>
    <row r="211" spans="1:32" ht="12.75" customHeight="1">
      <c r="A211" s="92"/>
      <c r="B211" s="110" t="s">
        <v>3</v>
      </c>
      <c r="C211" s="110" t="s">
        <v>69</v>
      </c>
      <c r="D211" s="110" t="s">
        <v>1091</v>
      </c>
      <c r="E211" s="110">
        <v>13</v>
      </c>
      <c r="F211" s="115">
        <v>0</v>
      </c>
      <c r="G211" s="92"/>
      <c r="H211" s="110" t="s">
        <v>3</v>
      </c>
      <c r="I211" s="110" t="s">
        <v>1083</v>
      </c>
      <c r="J211" s="110" t="s">
        <v>1093</v>
      </c>
      <c r="K211" s="110">
        <v>4</v>
      </c>
      <c r="L211" s="115">
        <v>0</v>
      </c>
      <c r="M211" s="92"/>
      <c r="N211" s="110" t="s">
        <v>3</v>
      </c>
      <c r="O211" s="110" t="s">
        <v>1083</v>
      </c>
      <c r="P211" s="110" t="s">
        <v>1093</v>
      </c>
      <c r="Q211" s="110">
        <v>5</v>
      </c>
      <c r="R211" s="115">
        <v>0</v>
      </c>
      <c r="S211" s="92"/>
      <c r="T211" s="110" t="s">
        <v>54</v>
      </c>
      <c r="U211" s="110" t="s">
        <v>71</v>
      </c>
      <c r="V211" s="110" t="s">
        <v>1093</v>
      </c>
      <c r="W211" s="110">
        <v>1</v>
      </c>
      <c r="X211" s="115">
        <v>0</v>
      </c>
      <c r="Y211" s="92"/>
      <c r="Z211" s="92"/>
      <c r="AA211" s="92"/>
      <c r="AB211" s="92"/>
      <c r="AC211" s="92"/>
      <c r="AD211" s="92"/>
      <c r="AE211" s="92"/>
      <c r="AF211" s="92"/>
    </row>
    <row r="212" spans="1:32" ht="12.75" customHeight="1">
      <c r="A212" s="92"/>
      <c r="B212" s="110" t="s">
        <v>3</v>
      </c>
      <c r="C212" s="110" t="s">
        <v>69</v>
      </c>
      <c r="D212" s="110" t="s">
        <v>1092</v>
      </c>
      <c r="E212" s="110">
        <v>7</v>
      </c>
      <c r="F212" s="115">
        <v>0</v>
      </c>
      <c r="G212" s="92"/>
      <c r="H212" s="110" t="s">
        <v>3</v>
      </c>
      <c r="I212" s="110" t="s">
        <v>1083</v>
      </c>
      <c r="J212" s="110" t="s">
        <v>1080</v>
      </c>
      <c r="K212" s="110">
        <v>2</v>
      </c>
      <c r="L212" s="115">
        <v>0</v>
      </c>
      <c r="M212" s="92"/>
      <c r="N212" s="110" t="s">
        <v>3</v>
      </c>
      <c r="O212" s="110" t="s">
        <v>1083</v>
      </c>
      <c r="P212" s="110" t="s">
        <v>1080</v>
      </c>
      <c r="Q212" s="110">
        <v>2</v>
      </c>
      <c r="R212" s="115">
        <v>0</v>
      </c>
      <c r="S212" s="92"/>
      <c r="T212" s="110" t="s">
        <v>54</v>
      </c>
      <c r="U212" s="110" t="s">
        <v>54</v>
      </c>
      <c r="V212" s="110" t="s">
        <v>1082</v>
      </c>
      <c r="W212" s="110">
        <v>1452</v>
      </c>
      <c r="X212" s="115">
        <v>9.6000000000000002E-2</v>
      </c>
      <c r="Y212" s="92"/>
      <c r="Z212" s="92"/>
      <c r="AA212" s="92"/>
      <c r="AB212" s="92"/>
      <c r="AC212" s="92"/>
      <c r="AD212" s="92"/>
      <c r="AE212" s="92"/>
      <c r="AF212" s="92"/>
    </row>
    <row r="213" spans="1:32" ht="12.75" customHeight="1">
      <c r="A213" s="92"/>
      <c r="B213" s="110" t="s">
        <v>3</v>
      </c>
      <c r="C213" s="110" t="s">
        <v>69</v>
      </c>
      <c r="D213" s="110" t="s">
        <v>1093</v>
      </c>
      <c r="E213" s="110">
        <v>5</v>
      </c>
      <c r="F213" s="115">
        <v>0</v>
      </c>
      <c r="G213" s="92"/>
      <c r="H213" s="110" t="s">
        <v>3</v>
      </c>
      <c r="I213" s="110" t="s">
        <v>69</v>
      </c>
      <c r="J213" s="110" t="s">
        <v>1091</v>
      </c>
      <c r="K213" s="110">
        <v>22</v>
      </c>
      <c r="L213" s="115">
        <v>0</v>
      </c>
      <c r="M213" s="92"/>
      <c r="N213" s="110" t="s">
        <v>3</v>
      </c>
      <c r="O213" s="110" t="s">
        <v>69</v>
      </c>
      <c r="P213" s="110" t="s">
        <v>1091</v>
      </c>
      <c r="Q213" s="110">
        <v>38</v>
      </c>
      <c r="R213" s="115">
        <v>1E-3</v>
      </c>
      <c r="S213" s="92"/>
      <c r="T213" s="110" t="s">
        <v>54</v>
      </c>
      <c r="U213" s="110" t="s">
        <v>7</v>
      </c>
      <c r="V213" s="110" t="s">
        <v>1091</v>
      </c>
      <c r="W213" s="110">
        <v>167</v>
      </c>
      <c r="X213" s="115">
        <v>1.0999999999999999E-2</v>
      </c>
      <c r="Y213" s="92"/>
      <c r="Z213" s="92"/>
      <c r="AA213" s="92"/>
      <c r="AB213" s="92"/>
      <c r="AC213" s="92"/>
      <c r="AD213" s="92"/>
      <c r="AE213" s="92"/>
      <c r="AF213" s="92"/>
    </row>
    <row r="214" spans="1:32" ht="12.75" customHeight="1">
      <c r="A214" s="92"/>
      <c r="B214" s="110" t="s">
        <v>3</v>
      </c>
      <c r="C214" s="110" t="s">
        <v>69</v>
      </c>
      <c r="D214" s="110" t="s">
        <v>1080</v>
      </c>
      <c r="E214" s="110">
        <v>3</v>
      </c>
      <c r="F214" s="115">
        <v>0</v>
      </c>
      <c r="G214" s="92"/>
      <c r="H214" s="110" t="s">
        <v>3</v>
      </c>
      <c r="I214" s="110" t="s">
        <v>69</v>
      </c>
      <c r="J214" s="110" t="s">
        <v>1092</v>
      </c>
      <c r="K214" s="110">
        <v>7</v>
      </c>
      <c r="L214" s="115">
        <v>0</v>
      </c>
      <c r="M214" s="92"/>
      <c r="N214" s="110" t="s">
        <v>3</v>
      </c>
      <c r="O214" s="110" t="s">
        <v>69</v>
      </c>
      <c r="P214" s="110" t="s">
        <v>1092</v>
      </c>
      <c r="Q214" s="110">
        <v>7</v>
      </c>
      <c r="R214" s="115">
        <v>0</v>
      </c>
      <c r="S214" s="92"/>
      <c r="T214" s="110" t="s">
        <v>54</v>
      </c>
      <c r="U214" s="110" t="s">
        <v>7</v>
      </c>
      <c r="V214" s="110" t="s">
        <v>1092</v>
      </c>
      <c r="W214" s="110">
        <v>78</v>
      </c>
      <c r="X214" s="115">
        <v>5.0000000000000001E-3</v>
      </c>
      <c r="Y214" s="92"/>
      <c r="Z214" s="92"/>
      <c r="AA214" s="92"/>
      <c r="AB214" s="92"/>
      <c r="AC214" s="92"/>
      <c r="AD214" s="92"/>
      <c r="AE214" s="92"/>
      <c r="AF214" s="92"/>
    </row>
    <row r="215" spans="1:32" ht="12.75" customHeight="1">
      <c r="A215" s="92"/>
      <c r="B215" s="110" t="s">
        <v>3</v>
      </c>
      <c r="C215" s="110" t="s">
        <v>5</v>
      </c>
      <c r="D215" s="110" t="s">
        <v>1091</v>
      </c>
      <c r="E215" s="110">
        <v>224</v>
      </c>
      <c r="F215" s="115">
        <v>4.0000000000000001E-3</v>
      </c>
      <c r="G215" s="92"/>
      <c r="H215" s="110" t="s">
        <v>3</v>
      </c>
      <c r="I215" s="110" t="s">
        <v>69</v>
      </c>
      <c r="J215" s="110" t="s">
        <v>1093</v>
      </c>
      <c r="K215" s="110">
        <v>5</v>
      </c>
      <c r="L215" s="115">
        <v>0</v>
      </c>
      <c r="M215" s="92"/>
      <c r="N215" s="110" t="s">
        <v>3</v>
      </c>
      <c r="O215" s="110" t="s">
        <v>69</v>
      </c>
      <c r="P215" s="110" t="s">
        <v>1093</v>
      </c>
      <c r="Q215" s="110">
        <v>5</v>
      </c>
      <c r="R215" s="115">
        <v>0</v>
      </c>
      <c r="S215" s="92"/>
      <c r="T215" s="110" t="s">
        <v>54</v>
      </c>
      <c r="U215" s="110" t="s">
        <v>7</v>
      </c>
      <c r="V215" s="110" t="s">
        <v>1093</v>
      </c>
      <c r="W215" s="110">
        <v>16</v>
      </c>
      <c r="X215" s="115">
        <v>1E-3</v>
      </c>
      <c r="Y215" s="92"/>
      <c r="Z215" s="92"/>
      <c r="AA215" s="92"/>
      <c r="AB215" s="92"/>
      <c r="AC215" s="92"/>
      <c r="AD215" s="92"/>
      <c r="AE215" s="92"/>
      <c r="AF215" s="92"/>
    </row>
    <row r="216" spans="1:32" ht="12.75" customHeight="1">
      <c r="A216" s="92"/>
      <c r="B216" s="110" t="s">
        <v>3</v>
      </c>
      <c r="C216" s="110" t="s">
        <v>5</v>
      </c>
      <c r="D216" s="110" t="s">
        <v>1092</v>
      </c>
      <c r="E216" s="110">
        <v>93</v>
      </c>
      <c r="F216" s="115">
        <v>1E-3</v>
      </c>
      <c r="G216" s="92"/>
      <c r="H216" s="110" t="s">
        <v>3</v>
      </c>
      <c r="I216" s="110" t="s">
        <v>69</v>
      </c>
      <c r="J216" s="110" t="s">
        <v>1080</v>
      </c>
      <c r="K216" s="110">
        <v>4</v>
      </c>
      <c r="L216" s="115">
        <v>0</v>
      </c>
      <c r="M216" s="92"/>
      <c r="N216" s="110" t="s">
        <v>3</v>
      </c>
      <c r="O216" s="110" t="s">
        <v>69</v>
      </c>
      <c r="P216" s="110" t="s">
        <v>1080</v>
      </c>
      <c r="Q216" s="110">
        <v>5</v>
      </c>
      <c r="R216" s="115">
        <v>0</v>
      </c>
      <c r="S216" s="92"/>
      <c r="T216" s="110" t="s">
        <v>54</v>
      </c>
      <c r="U216" s="110" t="s">
        <v>7</v>
      </c>
      <c r="V216" s="110" t="s">
        <v>1080</v>
      </c>
      <c r="W216" s="110">
        <v>15</v>
      </c>
      <c r="X216" s="115">
        <v>1E-3</v>
      </c>
      <c r="Y216" s="92"/>
      <c r="Z216" s="92"/>
      <c r="AA216" s="92"/>
      <c r="AB216" s="92"/>
      <c r="AC216" s="92"/>
      <c r="AD216" s="92"/>
      <c r="AE216" s="92"/>
      <c r="AF216" s="92"/>
    </row>
    <row r="217" spans="1:32" ht="12.75" customHeight="1">
      <c r="A217" s="92"/>
      <c r="B217" s="110" t="s">
        <v>3</v>
      </c>
      <c r="C217" s="110" t="s">
        <v>5</v>
      </c>
      <c r="D217" s="110" t="s">
        <v>1093</v>
      </c>
      <c r="E217" s="110">
        <v>56</v>
      </c>
      <c r="F217" s="115">
        <v>1E-3</v>
      </c>
      <c r="G217" s="92"/>
      <c r="H217" s="110" t="s">
        <v>3</v>
      </c>
      <c r="I217" s="110" t="s">
        <v>5</v>
      </c>
      <c r="J217" s="110" t="s">
        <v>1091</v>
      </c>
      <c r="K217" s="110">
        <v>384</v>
      </c>
      <c r="L217" s="115">
        <v>6.0000000000000001E-3</v>
      </c>
      <c r="M217" s="92"/>
      <c r="N217" s="110" t="s">
        <v>3</v>
      </c>
      <c r="O217" s="110" t="s">
        <v>5</v>
      </c>
      <c r="P217" s="110" t="s">
        <v>1091</v>
      </c>
      <c r="Q217" s="110">
        <v>908</v>
      </c>
      <c r="R217" s="115">
        <v>1.4999999999999999E-2</v>
      </c>
      <c r="S217" s="92"/>
      <c r="T217" s="110" t="s">
        <v>54</v>
      </c>
      <c r="U217" s="110" t="s">
        <v>1085</v>
      </c>
      <c r="V217" s="110" t="s">
        <v>1091</v>
      </c>
      <c r="W217" s="110">
        <v>10</v>
      </c>
      <c r="X217" s="115">
        <v>1E-3</v>
      </c>
      <c r="Y217" s="92"/>
      <c r="Z217" s="92"/>
      <c r="AA217" s="92"/>
      <c r="AB217" s="92"/>
      <c r="AC217" s="92"/>
      <c r="AD217" s="92"/>
      <c r="AE217" s="92"/>
      <c r="AF217" s="92"/>
    </row>
    <row r="218" spans="1:32" ht="12.75" customHeight="1">
      <c r="A218" s="92"/>
      <c r="B218" s="110" t="s">
        <v>3</v>
      </c>
      <c r="C218" s="110" t="s">
        <v>5</v>
      </c>
      <c r="D218" s="110" t="s">
        <v>1080</v>
      </c>
      <c r="E218" s="110">
        <v>64</v>
      </c>
      <c r="F218" s="115">
        <v>1E-3</v>
      </c>
      <c r="G218" s="92"/>
      <c r="H218" s="110" t="s">
        <v>3</v>
      </c>
      <c r="I218" s="110" t="s">
        <v>5</v>
      </c>
      <c r="J218" s="110" t="s">
        <v>1092</v>
      </c>
      <c r="K218" s="110">
        <v>102</v>
      </c>
      <c r="L218" s="115">
        <v>2E-3</v>
      </c>
      <c r="M218" s="92"/>
      <c r="N218" s="110" t="s">
        <v>3</v>
      </c>
      <c r="O218" s="110" t="s">
        <v>5</v>
      </c>
      <c r="P218" s="110" t="s">
        <v>1092</v>
      </c>
      <c r="Q218" s="110">
        <v>110</v>
      </c>
      <c r="R218" s="115">
        <v>2E-3</v>
      </c>
      <c r="S218" s="92"/>
      <c r="T218" s="110" t="s">
        <v>54</v>
      </c>
      <c r="U218" s="110" t="s">
        <v>1085</v>
      </c>
      <c r="V218" s="110" t="s">
        <v>1092</v>
      </c>
      <c r="W218" s="110">
        <v>2</v>
      </c>
      <c r="X218" s="115">
        <v>0</v>
      </c>
      <c r="Y218" s="92"/>
      <c r="Z218" s="92"/>
      <c r="AA218" s="92"/>
      <c r="AB218" s="92"/>
      <c r="AC218" s="92"/>
      <c r="AD218" s="92"/>
      <c r="AE218" s="92"/>
      <c r="AF218" s="92"/>
    </row>
    <row r="219" spans="1:32" ht="12.75" customHeight="1">
      <c r="A219" s="92"/>
      <c r="B219" s="110" t="s">
        <v>3</v>
      </c>
      <c r="C219" s="110" t="s">
        <v>1084</v>
      </c>
      <c r="D219" s="110" t="s">
        <v>1091</v>
      </c>
      <c r="E219" s="110">
        <v>1</v>
      </c>
      <c r="F219" s="115">
        <v>0</v>
      </c>
      <c r="G219" s="92"/>
      <c r="H219" s="110" t="s">
        <v>3</v>
      </c>
      <c r="I219" s="110" t="s">
        <v>5</v>
      </c>
      <c r="J219" s="110" t="s">
        <v>1093</v>
      </c>
      <c r="K219" s="110">
        <v>70</v>
      </c>
      <c r="L219" s="115">
        <v>1E-3</v>
      </c>
      <c r="M219" s="92"/>
      <c r="N219" s="110" t="s">
        <v>3</v>
      </c>
      <c r="O219" s="110" t="s">
        <v>5</v>
      </c>
      <c r="P219" s="110" t="s">
        <v>1093</v>
      </c>
      <c r="Q219" s="110">
        <v>79</v>
      </c>
      <c r="R219" s="115">
        <v>1E-3</v>
      </c>
      <c r="S219" s="92"/>
      <c r="T219" s="110" t="s">
        <v>54</v>
      </c>
      <c r="U219" s="110" t="s">
        <v>1085</v>
      </c>
      <c r="V219" s="110" t="s">
        <v>1093</v>
      </c>
      <c r="W219" s="110">
        <v>1</v>
      </c>
      <c r="X219" s="115">
        <v>0</v>
      </c>
      <c r="Y219" s="92"/>
      <c r="Z219" s="92"/>
      <c r="AA219" s="92"/>
      <c r="AB219" s="92"/>
      <c r="AC219" s="92"/>
      <c r="AD219" s="92"/>
      <c r="AE219" s="92"/>
      <c r="AF219" s="92"/>
    </row>
    <row r="220" spans="1:32" ht="12.75" customHeight="1">
      <c r="A220" s="92"/>
      <c r="B220" s="110" t="s">
        <v>54</v>
      </c>
      <c r="C220" s="110" t="s">
        <v>3</v>
      </c>
      <c r="D220" s="110" t="s">
        <v>1091</v>
      </c>
      <c r="E220" s="110">
        <v>381</v>
      </c>
      <c r="F220" s="115">
        <v>6.0000000000000001E-3</v>
      </c>
      <c r="G220" s="92"/>
      <c r="H220" s="110" t="s">
        <v>3</v>
      </c>
      <c r="I220" s="110" t="s">
        <v>5</v>
      </c>
      <c r="J220" s="110" t="s">
        <v>1080</v>
      </c>
      <c r="K220" s="110">
        <v>84</v>
      </c>
      <c r="L220" s="115">
        <v>1E-3</v>
      </c>
      <c r="M220" s="92"/>
      <c r="N220" s="110" t="s">
        <v>3</v>
      </c>
      <c r="O220" s="110" t="s">
        <v>5</v>
      </c>
      <c r="P220" s="110" t="s">
        <v>1080</v>
      </c>
      <c r="Q220" s="110">
        <v>109</v>
      </c>
      <c r="R220" s="115">
        <v>2E-3</v>
      </c>
      <c r="S220" s="92"/>
      <c r="T220" s="110" t="s">
        <v>54</v>
      </c>
      <c r="U220" s="110" t="s">
        <v>1085</v>
      </c>
      <c r="V220" s="110" t="s">
        <v>1080</v>
      </c>
      <c r="W220" s="110">
        <v>1</v>
      </c>
      <c r="X220" s="115">
        <v>0</v>
      </c>
      <c r="Y220" s="92"/>
      <c r="Z220" s="92"/>
      <c r="AA220" s="92"/>
      <c r="AB220" s="92"/>
      <c r="AC220" s="92"/>
      <c r="AD220" s="92"/>
      <c r="AE220" s="92"/>
      <c r="AF220" s="92"/>
    </row>
    <row r="221" spans="1:32" ht="12.75" customHeight="1">
      <c r="A221" s="92"/>
      <c r="B221" s="110" t="s">
        <v>54</v>
      </c>
      <c r="C221" s="110" t="s">
        <v>3</v>
      </c>
      <c r="D221" s="110" t="s">
        <v>1092</v>
      </c>
      <c r="E221" s="110">
        <v>192</v>
      </c>
      <c r="F221" s="115">
        <v>3.0000000000000001E-3</v>
      </c>
      <c r="G221" s="92"/>
      <c r="H221" s="110" t="s">
        <v>3</v>
      </c>
      <c r="I221" s="110" t="s">
        <v>1084</v>
      </c>
      <c r="J221" s="110" t="s">
        <v>1091</v>
      </c>
      <c r="K221" s="110">
        <v>1</v>
      </c>
      <c r="L221" s="115">
        <v>0</v>
      </c>
      <c r="M221" s="92"/>
      <c r="N221" s="110" t="s">
        <v>3</v>
      </c>
      <c r="O221" s="110" t="s">
        <v>1084</v>
      </c>
      <c r="P221" s="110" t="s">
        <v>1091</v>
      </c>
      <c r="Q221" s="110">
        <v>1</v>
      </c>
      <c r="R221" s="115">
        <v>0</v>
      </c>
      <c r="S221" s="92"/>
      <c r="T221" s="110" t="s">
        <v>54</v>
      </c>
      <c r="U221" s="110" t="s">
        <v>69</v>
      </c>
      <c r="V221" s="110" t="s">
        <v>1091</v>
      </c>
      <c r="W221" s="110">
        <v>2</v>
      </c>
      <c r="X221" s="115">
        <v>0</v>
      </c>
      <c r="Y221" s="92"/>
      <c r="Z221" s="92"/>
      <c r="AA221" s="92"/>
      <c r="AB221" s="92"/>
      <c r="AC221" s="92"/>
      <c r="AD221" s="92"/>
      <c r="AE221" s="92"/>
      <c r="AF221" s="92"/>
    </row>
    <row r="222" spans="1:32" ht="12.75" customHeight="1">
      <c r="A222" s="92"/>
      <c r="B222" s="110" t="s">
        <v>54</v>
      </c>
      <c r="C222" s="110" t="s">
        <v>3</v>
      </c>
      <c r="D222" s="110" t="s">
        <v>1093</v>
      </c>
      <c r="E222" s="110">
        <v>155</v>
      </c>
      <c r="F222" s="115">
        <v>2E-3</v>
      </c>
      <c r="G222" s="92"/>
      <c r="H222" s="110" t="s">
        <v>54</v>
      </c>
      <c r="I222" s="110" t="s">
        <v>3</v>
      </c>
      <c r="J222" s="110" t="s">
        <v>1091</v>
      </c>
      <c r="K222" s="110">
        <v>707</v>
      </c>
      <c r="L222" s="115">
        <v>1.0999999999999999E-2</v>
      </c>
      <c r="M222" s="92"/>
      <c r="N222" s="110" t="s">
        <v>54</v>
      </c>
      <c r="O222" s="110" t="s">
        <v>3</v>
      </c>
      <c r="P222" s="110" t="s">
        <v>1091</v>
      </c>
      <c r="Q222" s="110">
        <v>1523</v>
      </c>
      <c r="R222" s="115">
        <v>2.4E-2</v>
      </c>
      <c r="S222" s="92"/>
      <c r="T222" s="110" t="s">
        <v>54</v>
      </c>
      <c r="U222" s="110" t="s">
        <v>5</v>
      </c>
      <c r="V222" s="110" t="s">
        <v>1091</v>
      </c>
      <c r="W222" s="110">
        <v>79</v>
      </c>
      <c r="X222" s="115">
        <v>5.0000000000000001E-3</v>
      </c>
      <c r="Y222" s="92"/>
      <c r="Z222" s="92"/>
      <c r="AA222" s="92"/>
      <c r="AB222" s="92"/>
      <c r="AC222" s="92"/>
      <c r="AD222" s="92"/>
      <c r="AE222" s="92"/>
      <c r="AF222" s="92"/>
    </row>
    <row r="223" spans="1:32" ht="12.75" customHeight="1">
      <c r="A223" s="92"/>
      <c r="B223" s="110" t="s">
        <v>54</v>
      </c>
      <c r="C223" s="110" t="s">
        <v>3</v>
      </c>
      <c r="D223" s="110" t="s">
        <v>1080</v>
      </c>
      <c r="E223" s="110">
        <v>237</v>
      </c>
      <c r="F223" s="115">
        <v>4.0000000000000001E-3</v>
      </c>
      <c r="G223" s="92"/>
      <c r="H223" s="110" t="s">
        <v>54</v>
      </c>
      <c r="I223" s="110" t="s">
        <v>3</v>
      </c>
      <c r="J223" s="110" t="s">
        <v>1092</v>
      </c>
      <c r="K223" s="110">
        <v>222</v>
      </c>
      <c r="L223" s="115">
        <v>4.0000000000000001E-3</v>
      </c>
      <c r="M223" s="92"/>
      <c r="N223" s="110" t="s">
        <v>54</v>
      </c>
      <c r="O223" s="110" t="s">
        <v>3</v>
      </c>
      <c r="P223" s="110" t="s">
        <v>1092</v>
      </c>
      <c r="Q223" s="110">
        <v>264</v>
      </c>
      <c r="R223" s="115">
        <v>4.0000000000000001E-3</v>
      </c>
      <c r="S223" s="92"/>
      <c r="T223" s="110" t="s">
        <v>54</v>
      </c>
      <c r="U223" s="110" t="s">
        <v>5</v>
      </c>
      <c r="V223" s="110" t="s">
        <v>1092</v>
      </c>
      <c r="W223" s="110">
        <v>24</v>
      </c>
      <c r="X223" s="115">
        <v>2E-3</v>
      </c>
      <c r="Y223" s="92"/>
      <c r="Z223" s="92"/>
      <c r="AA223" s="92"/>
      <c r="AB223" s="92"/>
      <c r="AC223" s="92"/>
      <c r="AD223" s="92"/>
      <c r="AE223" s="92"/>
      <c r="AF223" s="92"/>
    </row>
    <row r="224" spans="1:32" ht="12.75" customHeight="1">
      <c r="A224" s="92"/>
      <c r="B224" s="110" t="s">
        <v>54</v>
      </c>
      <c r="C224" s="110" t="s">
        <v>71</v>
      </c>
      <c r="D224" s="110" t="s">
        <v>1091</v>
      </c>
      <c r="E224" s="110">
        <v>1</v>
      </c>
      <c r="F224" s="115">
        <v>0</v>
      </c>
      <c r="G224" s="92"/>
      <c r="H224" s="110" t="s">
        <v>54</v>
      </c>
      <c r="I224" s="110" t="s">
        <v>3</v>
      </c>
      <c r="J224" s="110" t="s">
        <v>1093</v>
      </c>
      <c r="K224" s="110">
        <v>180</v>
      </c>
      <c r="L224" s="115">
        <v>3.0000000000000001E-3</v>
      </c>
      <c r="M224" s="92"/>
      <c r="N224" s="110" t="s">
        <v>54</v>
      </c>
      <c r="O224" s="110" t="s">
        <v>3</v>
      </c>
      <c r="P224" s="110" t="s">
        <v>1093</v>
      </c>
      <c r="Q224" s="110">
        <v>228</v>
      </c>
      <c r="R224" s="115">
        <v>4.0000000000000001E-3</v>
      </c>
      <c r="S224" s="92"/>
      <c r="T224" s="110" t="s">
        <v>54</v>
      </c>
      <c r="U224" s="110" t="s">
        <v>5</v>
      </c>
      <c r="V224" s="110" t="s">
        <v>1093</v>
      </c>
      <c r="W224" s="110">
        <v>13</v>
      </c>
      <c r="X224" s="115">
        <v>1E-3</v>
      </c>
      <c r="Y224" s="92"/>
      <c r="Z224" s="92"/>
      <c r="AA224" s="92"/>
      <c r="AB224" s="92"/>
      <c r="AC224" s="92"/>
      <c r="AD224" s="92"/>
      <c r="AE224" s="92"/>
      <c r="AF224" s="92"/>
    </row>
    <row r="225" spans="1:32" ht="12.75" customHeight="1">
      <c r="A225" s="92"/>
      <c r="B225" s="110" t="s">
        <v>54</v>
      </c>
      <c r="C225" s="110" t="s">
        <v>71</v>
      </c>
      <c r="D225" s="110" t="s">
        <v>1092</v>
      </c>
      <c r="E225" s="110">
        <v>2</v>
      </c>
      <c r="F225" s="115">
        <v>0</v>
      </c>
      <c r="G225" s="92"/>
      <c r="H225" s="110" t="s">
        <v>54</v>
      </c>
      <c r="I225" s="110" t="s">
        <v>3</v>
      </c>
      <c r="J225" s="110" t="s">
        <v>1080</v>
      </c>
      <c r="K225" s="110">
        <v>295</v>
      </c>
      <c r="L225" s="115">
        <v>5.0000000000000001E-3</v>
      </c>
      <c r="M225" s="92"/>
      <c r="N225" s="110" t="s">
        <v>54</v>
      </c>
      <c r="O225" s="110" t="s">
        <v>3</v>
      </c>
      <c r="P225" s="110" t="s">
        <v>1080</v>
      </c>
      <c r="Q225" s="110">
        <v>387</v>
      </c>
      <c r="R225" s="115">
        <v>6.0000000000000001E-3</v>
      </c>
      <c r="S225" s="92"/>
      <c r="T225" s="110" t="s">
        <v>54</v>
      </c>
      <c r="U225" s="110" t="s">
        <v>5</v>
      </c>
      <c r="V225" s="110" t="s">
        <v>1080</v>
      </c>
      <c r="W225" s="110">
        <v>20</v>
      </c>
      <c r="X225" s="115">
        <v>1E-3</v>
      </c>
      <c r="Y225" s="92"/>
      <c r="Z225" s="92"/>
      <c r="AA225" s="92"/>
      <c r="AB225" s="92"/>
      <c r="AC225" s="92"/>
      <c r="AD225" s="92"/>
      <c r="AE225" s="92"/>
      <c r="AF225" s="92"/>
    </row>
    <row r="226" spans="1:32" ht="12.75" customHeight="1">
      <c r="A226" s="92"/>
      <c r="B226" s="110" t="s">
        <v>54</v>
      </c>
      <c r="C226" s="110" t="s">
        <v>71</v>
      </c>
      <c r="D226" s="110" t="s">
        <v>1080</v>
      </c>
      <c r="E226" s="110">
        <v>3</v>
      </c>
      <c r="F226" s="115">
        <v>0</v>
      </c>
      <c r="G226" s="92"/>
      <c r="H226" s="110" t="s">
        <v>54</v>
      </c>
      <c r="I226" s="110" t="s">
        <v>71</v>
      </c>
      <c r="J226" s="110" t="s">
        <v>1091</v>
      </c>
      <c r="K226" s="110">
        <v>4</v>
      </c>
      <c r="L226" s="115">
        <v>0</v>
      </c>
      <c r="M226" s="92"/>
      <c r="N226" s="110" t="s">
        <v>54</v>
      </c>
      <c r="O226" s="110" t="s">
        <v>71</v>
      </c>
      <c r="P226" s="110" t="s">
        <v>1091</v>
      </c>
      <c r="Q226" s="110">
        <v>13</v>
      </c>
      <c r="R226" s="115">
        <v>0</v>
      </c>
      <c r="S226" s="92"/>
      <c r="T226" s="110" t="s">
        <v>5</v>
      </c>
      <c r="U226" s="110" t="s">
        <v>3</v>
      </c>
      <c r="V226" s="110" t="s">
        <v>1091</v>
      </c>
      <c r="W226" s="110">
        <v>72</v>
      </c>
      <c r="X226" s="115">
        <v>5.0000000000000001E-3</v>
      </c>
      <c r="Y226" s="92"/>
      <c r="Z226" s="92"/>
      <c r="AA226" s="92"/>
      <c r="AB226" s="92"/>
      <c r="AC226" s="92"/>
      <c r="AD226" s="92"/>
      <c r="AE226" s="92"/>
      <c r="AF226" s="92"/>
    </row>
    <row r="227" spans="1:32" ht="12.75" customHeight="1">
      <c r="A227" s="92"/>
      <c r="B227" s="110" t="s">
        <v>54</v>
      </c>
      <c r="C227" s="110" t="s">
        <v>52</v>
      </c>
      <c r="D227" s="110" t="s">
        <v>1091</v>
      </c>
      <c r="E227" s="110">
        <v>1</v>
      </c>
      <c r="F227" s="115">
        <v>0</v>
      </c>
      <c r="G227" s="92"/>
      <c r="H227" s="110" t="s">
        <v>54</v>
      </c>
      <c r="I227" s="110" t="s">
        <v>71</v>
      </c>
      <c r="J227" s="110" t="s">
        <v>1092</v>
      </c>
      <c r="K227" s="110">
        <v>2</v>
      </c>
      <c r="L227" s="115">
        <v>0</v>
      </c>
      <c r="M227" s="92"/>
      <c r="N227" s="110" t="s">
        <v>54</v>
      </c>
      <c r="O227" s="110" t="s">
        <v>71</v>
      </c>
      <c r="P227" s="110" t="s">
        <v>1092</v>
      </c>
      <c r="Q227" s="110">
        <v>3</v>
      </c>
      <c r="R227" s="115">
        <v>0</v>
      </c>
      <c r="S227" s="92"/>
      <c r="T227" s="110" t="s">
        <v>5</v>
      </c>
      <c r="U227" s="110" t="s">
        <v>3</v>
      </c>
      <c r="V227" s="110" t="s">
        <v>1092</v>
      </c>
      <c r="W227" s="110">
        <v>12</v>
      </c>
      <c r="X227" s="115">
        <v>1E-3</v>
      </c>
      <c r="Y227" s="92"/>
      <c r="Z227" s="92"/>
      <c r="AA227" s="92"/>
      <c r="AB227" s="92"/>
      <c r="AC227" s="92"/>
      <c r="AD227" s="92"/>
      <c r="AE227" s="92"/>
      <c r="AF227" s="92"/>
    </row>
    <row r="228" spans="1:32" ht="12.75" customHeight="1">
      <c r="A228" s="92"/>
      <c r="B228" s="110" t="s">
        <v>54</v>
      </c>
      <c r="C228" s="110" t="s">
        <v>54</v>
      </c>
      <c r="D228" s="110" t="s">
        <v>1082</v>
      </c>
      <c r="E228" s="110">
        <v>6101</v>
      </c>
      <c r="F228" s="115">
        <v>9.8000000000000004E-2</v>
      </c>
      <c r="G228" s="92"/>
      <c r="H228" s="110" t="s">
        <v>54</v>
      </c>
      <c r="I228" s="110" t="s">
        <v>71</v>
      </c>
      <c r="J228" s="110" t="s">
        <v>1080</v>
      </c>
      <c r="K228" s="110">
        <v>3</v>
      </c>
      <c r="L228" s="115">
        <v>0</v>
      </c>
      <c r="M228" s="92"/>
      <c r="N228" s="110" t="s">
        <v>54</v>
      </c>
      <c r="O228" s="110" t="s">
        <v>71</v>
      </c>
      <c r="P228" s="110" t="s">
        <v>1093</v>
      </c>
      <c r="Q228" s="110">
        <v>2</v>
      </c>
      <c r="R228" s="115">
        <v>0</v>
      </c>
      <c r="S228" s="92"/>
      <c r="T228" s="110" t="s">
        <v>5</v>
      </c>
      <c r="U228" s="110" t="s">
        <v>3</v>
      </c>
      <c r="V228" s="110" t="s">
        <v>1093</v>
      </c>
      <c r="W228" s="110">
        <v>10</v>
      </c>
      <c r="X228" s="115">
        <v>1E-3</v>
      </c>
      <c r="Y228" s="92"/>
      <c r="Z228" s="92"/>
      <c r="AA228" s="92"/>
      <c r="AB228" s="92"/>
      <c r="AC228" s="92"/>
      <c r="AD228" s="92"/>
      <c r="AE228" s="92"/>
      <c r="AF228" s="92"/>
    </row>
    <row r="229" spans="1:32" ht="12.75" customHeight="1">
      <c r="A229" s="92"/>
      <c r="B229" s="110" t="s">
        <v>54</v>
      </c>
      <c r="C229" s="110" t="s">
        <v>7</v>
      </c>
      <c r="D229" s="110" t="s">
        <v>1091</v>
      </c>
      <c r="E229" s="110">
        <v>263</v>
      </c>
      <c r="F229" s="115">
        <v>4.0000000000000001E-3</v>
      </c>
      <c r="G229" s="92"/>
      <c r="H229" s="110" t="s">
        <v>54</v>
      </c>
      <c r="I229" s="110" t="s">
        <v>52</v>
      </c>
      <c r="J229" s="110" t="s">
        <v>1091</v>
      </c>
      <c r="K229" s="110">
        <v>1</v>
      </c>
      <c r="L229" s="115">
        <v>0</v>
      </c>
      <c r="M229" s="92"/>
      <c r="N229" s="110" t="s">
        <v>54</v>
      </c>
      <c r="O229" s="110" t="s">
        <v>71</v>
      </c>
      <c r="P229" s="110" t="s">
        <v>1080</v>
      </c>
      <c r="Q229" s="110">
        <v>3</v>
      </c>
      <c r="R229" s="115">
        <v>0</v>
      </c>
      <c r="S229" s="92"/>
      <c r="T229" s="110" t="s">
        <v>5</v>
      </c>
      <c r="U229" s="110" t="s">
        <v>3</v>
      </c>
      <c r="V229" s="110" t="s">
        <v>1080</v>
      </c>
      <c r="W229" s="110">
        <v>7</v>
      </c>
      <c r="X229" s="115">
        <v>0</v>
      </c>
      <c r="Y229" s="92"/>
      <c r="Z229" s="92"/>
      <c r="AA229" s="92"/>
      <c r="AB229" s="92"/>
      <c r="AC229" s="92"/>
      <c r="AD229" s="92"/>
      <c r="AE229" s="92"/>
      <c r="AF229" s="92"/>
    </row>
    <row r="230" spans="1:32" ht="12.75" customHeight="1">
      <c r="A230" s="92"/>
      <c r="B230" s="110" t="s">
        <v>54</v>
      </c>
      <c r="C230" s="110" t="s">
        <v>7</v>
      </c>
      <c r="D230" s="110" t="s">
        <v>1092</v>
      </c>
      <c r="E230" s="110">
        <v>186</v>
      </c>
      <c r="F230" s="115">
        <v>3.0000000000000001E-3</v>
      </c>
      <c r="G230" s="92"/>
      <c r="H230" s="110" t="s">
        <v>54</v>
      </c>
      <c r="I230" s="110" t="s">
        <v>52</v>
      </c>
      <c r="J230" s="110" t="s">
        <v>1092</v>
      </c>
      <c r="K230" s="110">
        <v>2</v>
      </c>
      <c r="L230" s="115">
        <v>0</v>
      </c>
      <c r="M230" s="92"/>
      <c r="N230" s="110" t="s">
        <v>54</v>
      </c>
      <c r="O230" s="110" t="s">
        <v>52</v>
      </c>
      <c r="P230" s="110" t="s">
        <v>1091</v>
      </c>
      <c r="Q230" s="110">
        <v>5</v>
      </c>
      <c r="R230" s="115">
        <v>0</v>
      </c>
      <c r="S230" s="92"/>
      <c r="T230" s="110" t="s">
        <v>5</v>
      </c>
      <c r="U230" s="110" t="s">
        <v>68</v>
      </c>
      <c r="V230" s="110" t="s">
        <v>1091</v>
      </c>
      <c r="W230" s="110">
        <v>1</v>
      </c>
      <c r="X230" s="115">
        <v>0</v>
      </c>
      <c r="Y230" s="92"/>
      <c r="Z230" s="92"/>
      <c r="AA230" s="92"/>
      <c r="AB230" s="92"/>
      <c r="AC230" s="92"/>
      <c r="AD230" s="92"/>
      <c r="AE230" s="92"/>
      <c r="AF230" s="92"/>
    </row>
    <row r="231" spans="1:32" ht="12.75" customHeight="1">
      <c r="A231" s="92"/>
      <c r="B231" s="110" t="s">
        <v>54</v>
      </c>
      <c r="C231" s="110" t="s">
        <v>7</v>
      </c>
      <c r="D231" s="110" t="s">
        <v>1093</v>
      </c>
      <c r="E231" s="110">
        <v>75</v>
      </c>
      <c r="F231" s="115">
        <v>1E-3</v>
      </c>
      <c r="G231" s="92"/>
      <c r="H231" s="110" t="s">
        <v>54</v>
      </c>
      <c r="I231" s="110" t="s">
        <v>54</v>
      </c>
      <c r="J231" s="110" t="s">
        <v>1082</v>
      </c>
      <c r="K231" s="110">
        <v>5205</v>
      </c>
      <c r="L231" s="115">
        <v>8.3000000000000004E-2</v>
      </c>
      <c r="M231" s="92"/>
      <c r="N231" s="110" t="s">
        <v>54</v>
      </c>
      <c r="O231" s="110" t="s">
        <v>52</v>
      </c>
      <c r="P231" s="110" t="s">
        <v>1092</v>
      </c>
      <c r="Q231" s="110">
        <v>2</v>
      </c>
      <c r="R231" s="115">
        <v>0</v>
      </c>
      <c r="S231" s="92"/>
      <c r="T231" s="110" t="s">
        <v>5</v>
      </c>
      <c r="U231" s="110" t="s">
        <v>68</v>
      </c>
      <c r="V231" s="110" t="s">
        <v>1093</v>
      </c>
      <c r="W231" s="110">
        <v>1</v>
      </c>
      <c r="X231" s="115">
        <v>0</v>
      </c>
      <c r="Y231" s="92"/>
      <c r="Z231" s="92"/>
      <c r="AA231" s="92"/>
      <c r="AB231" s="92"/>
      <c r="AC231" s="92"/>
      <c r="AD231" s="92"/>
      <c r="AE231" s="92"/>
      <c r="AF231" s="92"/>
    </row>
    <row r="232" spans="1:32" ht="12.75" customHeight="1">
      <c r="A232" s="92"/>
      <c r="B232" s="110" t="s">
        <v>54</v>
      </c>
      <c r="C232" s="110" t="s">
        <v>7</v>
      </c>
      <c r="D232" s="110" t="s">
        <v>1080</v>
      </c>
      <c r="E232" s="110">
        <v>58</v>
      </c>
      <c r="F232" s="115">
        <v>1E-3</v>
      </c>
      <c r="G232" s="92"/>
      <c r="H232" s="110" t="s">
        <v>54</v>
      </c>
      <c r="I232" s="110" t="s">
        <v>7</v>
      </c>
      <c r="J232" s="110" t="s">
        <v>1091</v>
      </c>
      <c r="K232" s="110">
        <v>489</v>
      </c>
      <c r="L232" s="115">
        <v>8.0000000000000002E-3</v>
      </c>
      <c r="M232" s="92"/>
      <c r="N232" s="110" t="s">
        <v>54</v>
      </c>
      <c r="O232" s="110" t="s">
        <v>54</v>
      </c>
      <c r="P232" s="110" t="s">
        <v>1082</v>
      </c>
      <c r="Q232" s="110">
        <v>3117</v>
      </c>
      <c r="R232" s="115">
        <v>0.05</v>
      </c>
      <c r="S232" s="92"/>
      <c r="T232" s="110" t="s">
        <v>5</v>
      </c>
      <c r="U232" s="110" t="s">
        <v>68</v>
      </c>
      <c r="V232" s="110" t="s">
        <v>1080</v>
      </c>
      <c r="W232" s="110">
        <v>2</v>
      </c>
      <c r="X232" s="115">
        <v>0</v>
      </c>
      <c r="Y232" s="92"/>
      <c r="Z232" s="92"/>
      <c r="AA232" s="92"/>
      <c r="AB232" s="92"/>
      <c r="AC232" s="92"/>
      <c r="AD232" s="92"/>
      <c r="AE232" s="92"/>
      <c r="AF232" s="92"/>
    </row>
    <row r="233" spans="1:32" ht="12.75" customHeight="1">
      <c r="A233" s="92"/>
      <c r="B233" s="110" t="s">
        <v>54</v>
      </c>
      <c r="C233" s="110" t="s">
        <v>1085</v>
      </c>
      <c r="D233" s="110" t="s">
        <v>1091</v>
      </c>
      <c r="E233" s="110">
        <v>14</v>
      </c>
      <c r="F233" s="115">
        <v>0</v>
      </c>
      <c r="G233" s="92"/>
      <c r="H233" s="110" t="s">
        <v>54</v>
      </c>
      <c r="I233" s="110" t="s">
        <v>7</v>
      </c>
      <c r="J233" s="110" t="s">
        <v>1092</v>
      </c>
      <c r="K233" s="110">
        <v>215</v>
      </c>
      <c r="L233" s="115">
        <v>3.0000000000000001E-3</v>
      </c>
      <c r="M233" s="92"/>
      <c r="N233" s="110" t="s">
        <v>54</v>
      </c>
      <c r="O233" s="110" t="s">
        <v>7</v>
      </c>
      <c r="P233" s="110" t="s">
        <v>1091</v>
      </c>
      <c r="Q233" s="110">
        <v>1132</v>
      </c>
      <c r="R233" s="115">
        <v>1.7999999999999999E-2</v>
      </c>
      <c r="S233" s="92"/>
      <c r="T233" s="110" t="s">
        <v>5</v>
      </c>
      <c r="U233" s="110" t="s">
        <v>52</v>
      </c>
      <c r="V233" s="110" t="s">
        <v>1091</v>
      </c>
      <c r="W233" s="110">
        <v>1</v>
      </c>
      <c r="X233" s="115">
        <v>0</v>
      </c>
      <c r="Y233" s="92"/>
      <c r="Z233" s="92"/>
      <c r="AA233" s="92"/>
      <c r="AB233" s="92"/>
      <c r="AC233" s="92"/>
      <c r="AD233" s="92"/>
      <c r="AE233" s="92"/>
      <c r="AF233" s="92"/>
    </row>
    <row r="234" spans="1:32" ht="12.75" customHeight="1">
      <c r="A234" s="92"/>
      <c r="B234" s="110" t="s">
        <v>54</v>
      </c>
      <c r="C234" s="110" t="s">
        <v>1085</v>
      </c>
      <c r="D234" s="110" t="s">
        <v>1092</v>
      </c>
      <c r="E234" s="110">
        <v>10</v>
      </c>
      <c r="F234" s="115">
        <v>0</v>
      </c>
      <c r="G234" s="92"/>
      <c r="H234" s="110" t="s">
        <v>54</v>
      </c>
      <c r="I234" s="110" t="s">
        <v>7</v>
      </c>
      <c r="J234" s="110" t="s">
        <v>1093</v>
      </c>
      <c r="K234" s="110">
        <v>89</v>
      </c>
      <c r="L234" s="115">
        <v>1E-3</v>
      </c>
      <c r="M234" s="92"/>
      <c r="N234" s="110" t="s">
        <v>54</v>
      </c>
      <c r="O234" s="110" t="s">
        <v>7</v>
      </c>
      <c r="P234" s="110" t="s">
        <v>1092</v>
      </c>
      <c r="Q234" s="110">
        <v>256</v>
      </c>
      <c r="R234" s="115">
        <v>4.0000000000000001E-3</v>
      </c>
      <c r="S234" s="92"/>
      <c r="T234" s="110" t="s">
        <v>5</v>
      </c>
      <c r="U234" s="110" t="s">
        <v>54</v>
      </c>
      <c r="V234" s="110" t="s">
        <v>1091</v>
      </c>
      <c r="W234" s="110">
        <v>61</v>
      </c>
      <c r="X234" s="115">
        <v>4.0000000000000001E-3</v>
      </c>
      <c r="Y234" s="92"/>
      <c r="Z234" s="92"/>
      <c r="AA234" s="92"/>
      <c r="AB234" s="92"/>
      <c r="AC234" s="92"/>
      <c r="AD234" s="92"/>
      <c r="AE234" s="92"/>
      <c r="AF234" s="92"/>
    </row>
    <row r="235" spans="1:32" ht="12.75" customHeight="1">
      <c r="A235" s="92"/>
      <c r="B235" s="110" t="s">
        <v>54</v>
      </c>
      <c r="C235" s="110" t="s">
        <v>1085</v>
      </c>
      <c r="D235" s="110" t="s">
        <v>1093</v>
      </c>
      <c r="E235" s="110">
        <v>5</v>
      </c>
      <c r="F235" s="115">
        <v>0</v>
      </c>
      <c r="G235" s="92"/>
      <c r="H235" s="110" t="s">
        <v>54</v>
      </c>
      <c r="I235" s="110" t="s">
        <v>7</v>
      </c>
      <c r="J235" s="110" t="s">
        <v>1080</v>
      </c>
      <c r="K235" s="110">
        <v>79</v>
      </c>
      <c r="L235" s="115">
        <v>1E-3</v>
      </c>
      <c r="M235" s="92"/>
      <c r="N235" s="110" t="s">
        <v>54</v>
      </c>
      <c r="O235" s="110" t="s">
        <v>7</v>
      </c>
      <c r="P235" s="110" t="s">
        <v>1093</v>
      </c>
      <c r="Q235" s="110">
        <v>109</v>
      </c>
      <c r="R235" s="115">
        <v>2E-3</v>
      </c>
      <c r="S235" s="92"/>
      <c r="T235" s="110" t="s">
        <v>5</v>
      </c>
      <c r="U235" s="110" t="s">
        <v>54</v>
      </c>
      <c r="V235" s="110" t="s">
        <v>1092</v>
      </c>
      <c r="W235" s="110">
        <v>22</v>
      </c>
      <c r="X235" s="115">
        <v>1E-3</v>
      </c>
      <c r="Y235" s="92"/>
      <c r="Z235" s="92"/>
      <c r="AA235" s="92"/>
      <c r="AB235" s="92"/>
      <c r="AC235" s="92"/>
      <c r="AD235" s="92"/>
      <c r="AE235" s="92"/>
      <c r="AF235" s="92"/>
    </row>
    <row r="236" spans="1:32" ht="12.75" customHeight="1">
      <c r="A236" s="92"/>
      <c r="B236" s="110" t="s">
        <v>54</v>
      </c>
      <c r="C236" s="110" t="s">
        <v>1085</v>
      </c>
      <c r="D236" s="110" t="s">
        <v>1080</v>
      </c>
      <c r="E236" s="110">
        <v>2</v>
      </c>
      <c r="F236" s="115">
        <v>0</v>
      </c>
      <c r="G236" s="92"/>
      <c r="H236" s="110" t="s">
        <v>54</v>
      </c>
      <c r="I236" s="110" t="s">
        <v>1085</v>
      </c>
      <c r="J236" s="110" t="s">
        <v>1091</v>
      </c>
      <c r="K236" s="110">
        <v>25</v>
      </c>
      <c r="L236" s="115">
        <v>0</v>
      </c>
      <c r="M236" s="92"/>
      <c r="N236" s="110" t="s">
        <v>54</v>
      </c>
      <c r="O236" s="110" t="s">
        <v>7</v>
      </c>
      <c r="P236" s="110" t="s">
        <v>1080</v>
      </c>
      <c r="Q236" s="110">
        <v>103</v>
      </c>
      <c r="R236" s="115">
        <v>2E-3</v>
      </c>
      <c r="S236" s="92"/>
      <c r="T236" s="110" t="s">
        <v>5</v>
      </c>
      <c r="U236" s="110" t="s">
        <v>54</v>
      </c>
      <c r="V236" s="110" t="s">
        <v>1093</v>
      </c>
      <c r="W236" s="110">
        <v>12</v>
      </c>
      <c r="X236" s="115">
        <v>1E-3</v>
      </c>
      <c r="Y236" s="92"/>
      <c r="Z236" s="92"/>
      <c r="AA236" s="92"/>
      <c r="AB236" s="92"/>
      <c r="AC236" s="92"/>
      <c r="AD236" s="92"/>
      <c r="AE236" s="92"/>
      <c r="AF236" s="92"/>
    </row>
    <row r="237" spans="1:32" ht="12.75" customHeight="1">
      <c r="A237" s="92"/>
      <c r="B237" s="110" t="s">
        <v>54</v>
      </c>
      <c r="C237" s="110" t="s">
        <v>69</v>
      </c>
      <c r="D237" s="110" t="s">
        <v>1091</v>
      </c>
      <c r="E237" s="110">
        <v>7</v>
      </c>
      <c r="F237" s="115">
        <v>0</v>
      </c>
      <c r="G237" s="92"/>
      <c r="H237" s="110" t="s">
        <v>54</v>
      </c>
      <c r="I237" s="110" t="s">
        <v>1085</v>
      </c>
      <c r="J237" s="110" t="s">
        <v>1092</v>
      </c>
      <c r="K237" s="110">
        <v>12</v>
      </c>
      <c r="L237" s="115">
        <v>0</v>
      </c>
      <c r="M237" s="92"/>
      <c r="N237" s="110" t="s">
        <v>54</v>
      </c>
      <c r="O237" s="110" t="s">
        <v>1085</v>
      </c>
      <c r="P237" s="110" t="s">
        <v>1091</v>
      </c>
      <c r="Q237" s="110">
        <v>66</v>
      </c>
      <c r="R237" s="115">
        <v>1E-3</v>
      </c>
      <c r="S237" s="92"/>
      <c r="T237" s="110" t="s">
        <v>5</v>
      </c>
      <c r="U237" s="110" t="s">
        <v>54</v>
      </c>
      <c r="V237" s="110" t="s">
        <v>1080</v>
      </c>
      <c r="W237" s="110">
        <v>11</v>
      </c>
      <c r="X237" s="115">
        <v>1E-3</v>
      </c>
      <c r="Y237" s="92"/>
      <c r="Z237" s="92"/>
      <c r="AA237" s="92"/>
      <c r="AB237" s="92"/>
      <c r="AC237" s="92"/>
      <c r="AD237" s="92"/>
      <c r="AE237" s="92"/>
      <c r="AF237" s="92"/>
    </row>
    <row r="238" spans="1:32" ht="12.75" customHeight="1">
      <c r="A238" s="92"/>
      <c r="B238" s="110" t="s">
        <v>54</v>
      </c>
      <c r="C238" s="110" t="s">
        <v>69</v>
      </c>
      <c r="D238" s="110" t="s">
        <v>1092</v>
      </c>
      <c r="E238" s="110">
        <v>1</v>
      </c>
      <c r="F238" s="115">
        <v>0</v>
      </c>
      <c r="G238" s="92"/>
      <c r="H238" s="110" t="s">
        <v>54</v>
      </c>
      <c r="I238" s="110" t="s">
        <v>1085</v>
      </c>
      <c r="J238" s="110" t="s">
        <v>1093</v>
      </c>
      <c r="K238" s="110">
        <v>7</v>
      </c>
      <c r="L238" s="115">
        <v>0</v>
      </c>
      <c r="M238" s="92"/>
      <c r="N238" s="110" t="s">
        <v>54</v>
      </c>
      <c r="O238" s="110" t="s">
        <v>1085</v>
      </c>
      <c r="P238" s="110" t="s">
        <v>1092</v>
      </c>
      <c r="Q238" s="110">
        <v>16</v>
      </c>
      <c r="R238" s="115">
        <v>0</v>
      </c>
      <c r="S238" s="92"/>
      <c r="T238" s="110" t="s">
        <v>5</v>
      </c>
      <c r="U238" s="110" t="s">
        <v>7</v>
      </c>
      <c r="V238" s="110" t="s">
        <v>1091</v>
      </c>
      <c r="W238" s="110">
        <v>108</v>
      </c>
      <c r="X238" s="115">
        <v>7.0000000000000001E-3</v>
      </c>
      <c r="Y238" s="92"/>
      <c r="Z238" s="92"/>
      <c r="AA238" s="92"/>
      <c r="AB238" s="92"/>
      <c r="AC238" s="92"/>
      <c r="AD238" s="92"/>
      <c r="AE238" s="92"/>
      <c r="AF238" s="92"/>
    </row>
    <row r="239" spans="1:32" ht="12.75" customHeight="1">
      <c r="A239" s="92"/>
      <c r="B239" s="110" t="s">
        <v>54</v>
      </c>
      <c r="C239" s="110" t="s">
        <v>69</v>
      </c>
      <c r="D239" s="110" t="s">
        <v>1080</v>
      </c>
      <c r="E239" s="110">
        <v>1</v>
      </c>
      <c r="F239" s="115">
        <v>0</v>
      </c>
      <c r="G239" s="92"/>
      <c r="H239" s="110" t="s">
        <v>54</v>
      </c>
      <c r="I239" s="110" t="s">
        <v>1085</v>
      </c>
      <c r="J239" s="110" t="s">
        <v>1080</v>
      </c>
      <c r="K239" s="110">
        <v>3</v>
      </c>
      <c r="L239" s="115">
        <v>0</v>
      </c>
      <c r="M239" s="92"/>
      <c r="N239" s="110" t="s">
        <v>54</v>
      </c>
      <c r="O239" s="110" t="s">
        <v>1085</v>
      </c>
      <c r="P239" s="110" t="s">
        <v>1093</v>
      </c>
      <c r="Q239" s="110">
        <v>7</v>
      </c>
      <c r="R239" s="115">
        <v>0</v>
      </c>
      <c r="S239" s="92"/>
      <c r="T239" s="110" t="s">
        <v>5</v>
      </c>
      <c r="U239" s="110" t="s">
        <v>7</v>
      </c>
      <c r="V239" s="110" t="s">
        <v>1092</v>
      </c>
      <c r="W239" s="110">
        <v>24</v>
      </c>
      <c r="X239" s="115">
        <v>2E-3</v>
      </c>
      <c r="Y239" s="92"/>
      <c r="Z239" s="92"/>
      <c r="AA239" s="92"/>
      <c r="AB239" s="92"/>
      <c r="AC239" s="92"/>
      <c r="AD239" s="92"/>
      <c r="AE239" s="92"/>
      <c r="AF239" s="92"/>
    </row>
    <row r="240" spans="1:32" ht="12.75" customHeight="1">
      <c r="A240" s="92"/>
      <c r="B240" s="110" t="s">
        <v>54</v>
      </c>
      <c r="C240" s="110" t="s">
        <v>5</v>
      </c>
      <c r="D240" s="110" t="s">
        <v>1091</v>
      </c>
      <c r="E240" s="110">
        <v>133</v>
      </c>
      <c r="F240" s="115">
        <v>2E-3</v>
      </c>
      <c r="G240" s="92"/>
      <c r="H240" s="110" t="s">
        <v>54</v>
      </c>
      <c r="I240" s="110" t="s">
        <v>69</v>
      </c>
      <c r="J240" s="110" t="s">
        <v>1091</v>
      </c>
      <c r="K240" s="110">
        <v>9</v>
      </c>
      <c r="L240" s="115">
        <v>0</v>
      </c>
      <c r="M240" s="92"/>
      <c r="N240" s="110" t="s">
        <v>54</v>
      </c>
      <c r="O240" s="110" t="s">
        <v>1085</v>
      </c>
      <c r="P240" s="110" t="s">
        <v>1080</v>
      </c>
      <c r="Q240" s="110">
        <v>4</v>
      </c>
      <c r="R240" s="115">
        <v>0</v>
      </c>
      <c r="S240" s="92"/>
      <c r="T240" s="110" t="s">
        <v>5</v>
      </c>
      <c r="U240" s="110" t="s">
        <v>7</v>
      </c>
      <c r="V240" s="110" t="s">
        <v>1093</v>
      </c>
      <c r="W240" s="110">
        <v>15</v>
      </c>
      <c r="X240" s="115">
        <v>1E-3</v>
      </c>
      <c r="Y240" s="92"/>
      <c r="Z240" s="92"/>
      <c r="AA240" s="92"/>
      <c r="AB240" s="92"/>
      <c r="AC240" s="92"/>
      <c r="AD240" s="92"/>
      <c r="AE240" s="92"/>
      <c r="AF240" s="92"/>
    </row>
    <row r="241" spans="1:32" ht="12.75" customHeight="1">
      <c r="A241" s="92"/>
      <c r="B241" s="110" t="s">
        <v>54</v>
      </c>
      <c r="C241" s="110" t="s">
        <v>5</v>
      </c>
      <c r="D241" s="110" t="s">
        <v>1092</v>
      </c>
      <c r="E241" s="110">
        <v>73</v>
      </c>
      <c r="F241" s="115">
        <v>1E-3</v>
      </c>
      <c r="G241" s="92"/>
      <c r="H241" s="110" t="s">
        <v>54</v>
      </c>
      <c r="I241" s="110" t="s">
        <v>69</v>
      </c>
      <c r="J241" s="110" t="s">
        <v>1092</v>
      </c>
      <c r="K241" s="110">
        <v>1</v>
      </c>
      <c r="L241" s="115">
        <v>0</v>
      </c>
      <c r="M241" s="92"/>
      <c r="N241" s="110" t="s">
        <v>54</v>
      </c>
      <c r="O241" s="110" t="s">
        <v>1086</v>
      </c>
      <c r="P241" s="110" t="s">
        <v>1091</v>
      </c>
      <c r="Q241" s="110">
        <v>1</v>
      </c>
      <c r="R241" s="115">
        <v>0</v>
      </c>
      <c r="S241" s="92"/>
      <c r="T241" s="110" t="s">
        <v>5</v>
      </c>
      <c r="U241" s="110" t="s">
        <v>7</v>
      </c>
      <c r="V241" s="110" t="s">
        <v>1080</v>
      </c>
      <c r="W241" s="110">
        <v>23</v>
      </c>
      <c r="X241" s="115">
        <v>2E-3</v>
      </c>
      <c r="Y241" s="92"/>
      <c r="Z241" s="92"/>
      <c r="AA241" s="92"/>
      <c r="AB241" s="92"/>
      <c r="AC241" s="92"/>
      <c r="AD241" s="92"/>
      <c r="AE241" s="92"/>
      <c r="AF241" s="92"/>
    </row>
    <row r="242" spans="1:32" ht="12.75" customHeight="1">
      <c r="A242" s="92"/>
      <c r="B242" s="110" t="s">
        <v>54</v>
      </c>
      <c r="C242" s="110" t="s">
        <v>5</v>
      </c>
      <c r="D242" s="110" t="s">
        <v>1093</v>
      </c>
      <c r="E242" s="110">
        <v>46</v>
      </c>
      <c r="F242" s="115">
        <v>1E-3</v>
      </c>
      <c r="G242" s="92"/>
      <c r="H242" s="110" t="s">
        <v>54</v>
      </c>
      <c r="I242" s="110" t="s">
        <v>69</v>
      </c>
      <c r="J242" s="110" t="s">
        <v>1093</v>
      </c>
      <c r="K242" s="110">
        <v>1</v>
      </c>
      <c r="L242" s="115">
        <v>0</v>
      </c>
      <c r="M242" s="92"/>
      <c r="N242" s="110" t="s">
        <v>54</v>
      </c>
      <c r="O242" s="110" t="s">
        <v>69</v>
      </c>
      <c r="P242" s="110" t="s">
        <v>1091</v>
      </c>
      <c r="Q242" s="110">
        <v>12</v>
      </c>
      <c r="R242" s="115">
        <v>0</v>
      </c>
      <c r="S242" s="92"/>
      <c r="T242" s="110" t="s">
        <v>5</v>
      </c>
      <c r="U242" s="110" t="s">
        <v>1085</v>
      </c>
      <c r="V242" s="110" t="s">
        <v>1091</v>
      </c>
      <c r="W242" s="110">
        <v>9</v>
      </c>
      <c r="X242" s="115">
        <v>1E-3</v>
      </c>
      <c r="Y242" s="92"/>
      <c r="Z242" s="92"/>
      <c r="AA242" s="92"/>
      <c r="AB242" s="92"/>
      <c r="AC242" s="92"/>
      <c r="AD242" s="92"/>
      <c r="AE242" s="92"/>
      <c r="AF242" s="92"/>
    </row>
    <row r="243" spans="1:32" ht="12.75" customHeight="1">
      <c r="A243" s="92"/>
      <c r="B243" s="110" t="s">
        <v>54</v>
      </c>
      <c r="C243" s="110" t="s">
        <v>5</v>
      </c>
      <c r="D243" s="110" t="s">
        <v>1080</v>
      </c>
      <c r="E243" s="110">
        <v>76</v>
      </c>
      <c r="F243" s="115">
        <v>1E-3</v>
      </c>
      <c r="G243" s="92"/>
      <c r="H243" s="110" t="s">
        <v>54</v>
      </c>
      <c r="I243" s="110" t="s">
        <v>69</v>
      </c>
      <c r="J243" s="110" t="s">
        <v>1080</v>
      </c>
      <c r="K243" s="110">
        <v>1</v>
      </c>
      <c r="L243" s="115">
        <v>0</v>
      </c>
      <c r="M243" s="92"/>
      <c r="N243" s="110" t="s">
        <v>54</v>
      </c>
      <c r="O243" s="110" t="s">
        <v>69</v>
      </c>
      <c r="P243" s="110" t="s">
        <v>1092</v>
      </c>
      <c r="Q243" s="110">
        <v>2</v>
      </c>
      <c r="R243" s="115">
        <v>0</v>
      </c>
      <c r="S243" s="92"/>
      <c r="T243" s="110" t="s">
        <v>5</v>
      </c>
      <c r="U243" s="110" t="s">
        <v>1085</v>
      </c>
      <c r="V243" s="110" t="s">
        <v>1092</v>
      </c>
      <c r="W243" s="110">
        <v>1</v>
      </c>
      <c r="X243" s="115">
        <v>0</v>
      </c>
      <c r="Y243" s="92"/>
      <c r="Z243" s="92"/>
      <c r="AA243" s="92"/>
      <c r="AB243" s="92"/>
      <c r="AC243" s="92"/>
      <c r="AD243" s="92"/>
      <c r="AE243" s="92"/>
      <c r="AF243" s="92"/>
    </row>
    <row r="244" spans="1:32" ht="12.75" customHeight="1">
      <c r="A244" s="92"/>
      <c r="B244" s="110" t="s">
        <v>5</v>
      </c>
      <c r="C244" s="110" t="s">
        <v>3</v>
      </c>
      <c r="D244" s="110" t="s">
        <v>1091</v>
      </c>
      <c r="E244" s="110">
        <v>211</v>
      </c>
      <c r="F244" s="115">
        <v>3.0000000000000001E-3</v>
      </c>
      <c r="G244" s="92"/>
      <c r="H244" s="110" t="s">
        <v>54</v>
      </c>
      <c r="I244" s="110" t="s">
        <v>5</v>
      </c>
      <c r="J244" s="110" t="s">
        <v>1091</v>
      </c>
      <c r="K244" s="110">
        <v>240</v>
      </c>
      <c r="L244" s="115">
        <v>4.0000000000000001E-3</v>
      </c>
      <c r="M244" s="92"/>
      <c r="N244" s="110" t="s">
        <v>54</v>
      </c>
      <c r="O244" s="110" t="s">
        <v>69</v>
      </c>
      <c r="P244" s="110" t="s">
        <v>1093</v>
      </c>
      <c r="Q244" s="110">
        <v>1</v>
      </c>
      <c r="R244" s="115">
        <v>0</v>
      </c>
      <c r="S244" s="92"/>
      <c r="T244" s="110" t="s">
        <v>5</v>
      </c>
      <c r="U244" s="110" t="s">
        <v>1085</v>
      </c>
      <c r="V244" s="110" t="s">
        <v>1093</v>
      </c>
      <c r="W244" s="110">
        <v>1</v>
      </c>
      <c r="X244" s="115">
        <v>0</v>
      </c>
      <c r="Y244" s="92"/>
      <c r="Z244" s="92"/>
      <c r="AA244" s="92"/>
      <c r="AB244" s="92"/>
      <c r="AC244" s="92"/>
      <c r="AD244" s="92"/>
      <c r="AE244" s="92"/>
      <c r="AF244" s="92"/>
    </row>
    <row r="245" spans="1:32" ht="12.75" customHeight="1">
      <c r="A245" s="92"/>
      <c r="B245" s="110" t="s">
        <v>5</v>
      </c>
      <c r="C245" s="110" t="s">
        <v>3</v>
      </c>
      <c r="D245" s="110" t="s">
        <v>1092</v>
      </c>
      <c r="E245" s="110">
        <v>91</v>
      </c>
      <c r="F245" s="115">
        <v>1E-3</v>
      </c>
      <c r="G245" s="92"/>
      <c r="H245" s="110" t="s">
        <v>54</v>
      </c>
      <c r="I245" s="110" t="s">
        <v>5</v>
      </c>
      <c r="J245" s="110" t="s">
        <v>1092</v>
      </c>
      <c r="K245" s="110">
        <v>81</v>
      </c>
      <c r="L245" s="115">
        <v>1E-3</v>
      </c>
      <c r="M245" s="92"/>
      <c r="N245" s="110" t="s">
        <v>54</v>
      </c>
      <c r="O245" s="110" t="s">
        <v>69</v>
      </c>
      <c r="P245" s="110" t="s">
        <v>1080</v>
      </c>
      <c r="Q245" s="110">
        <v>1</v>
      </c>
      <c r="R245" s="115">
        <v>0</v>
      </c>
      <c r="S245" s="92"/>
      <c r="T245" s="110" t="s">
        <v>5</v>
      </c>
      <c r="U245" s="110" t="s">
        <v>1085</v>
      </c>
      <c r="V245" s="110" t="s">
        <v>1080</v>
      </c>
      <c r="W245" s="110">
        <v>1</v>
      </c>
      <c r="X245" s="115">
        <v>0</v>
      </c>
      <c r="Y245" s="92"/>
      <c r="Z245" s="92"/>
      <c r="AA245" s="92"/>
      <c r="AB245" s="92"/>
      <c r="AC245" s="92"/>
      <c r="AD245" s="92"/>
      <c r="AE245" s="92"/>
      <c r="AF245" s="92"/>
    </row>
    <row r="246" spans="1:32" ht="12.75" customHeight="1">
      <c r="A246" s="92"/>
      <c r="B246" s="110" t="s">
        <v>5</v>
      </c>
      <c r="C246" s="110" t="s">
        <v>3</v>
      </c>
      <c r="D246" s="110" t="s">
        <v>1093</v>
      </c>
      <c r="E246" s="110">
        <v>49</v>
      </c>
      <c r="F246" s="115">
        <v>1E-3</v>
      </c>
      <c r="G246" s="92"/>
      <c r="H246" s="110" t="s">
        <v>54</v>
      </c>
      <c r="I246" s="110" t="s">
        <v>5</v>
      </c>
      <c r="J246" s="110" t="s">
        <v>1093</v>
      </c>
      <c r="K246" s="110">
        <v>57</v>
      </c>
      <c r="L246" s="115">
        <v>1E-3</v>
      </c>
      <c r="M246" s="92"/>
      <c r="N246" s="110" t="s">
        <v>54</v>
      </c>
      <c r="O246" s="110" t="s">
        <v>5</v>
      </c>
      <c r="P246" s="110" t="s">
        <v>1091</v>
      </c>
      <c r="Q246" s="110">
        <v>497</v>
      </c>
      <c r="R246" s="115">
        <v>8.0000000000000002E-3</v>
      </c>
      <c r="S246" s="92"/>
      <c r="T246" s="110" t="s">
        <v>5</v>
      </c>
      <c r="U246" s="110" t="s">
        <v>1083</v>
      </c>
      <c r="V246" s="110" t="s">
        <v>1091</v>
      </c>
      <c r="W246" s="110">
        <v>3</v>
      </c>
      <c r="X246" s="115">
        <v>0</v>
      </c>
      <c r="Y246" s="92"/>
      <c r="Z246" s="92"/>
      <c r="AA246" s="92"/>
      <c r="AB246" s="92"/>
      <c r="AC246" s="92"/>
      <c r="AD246" s="92"/>
      <c r="AE246" s="92"/>
      <c r="AF246" s="92"/>
    </row>
    <row r="247" spans="1:32" ht="12.75" customHeight="1">
      <c r="A247" s="92"/>
      <c r="B247" s="110" t="s">
        <v>5</v>
      </c>
      <c r="C247" s="110" t="s">
        <v>3</v>
      </c>
      <c r="D247" s="110" t="s">
        <v>1080</v>
      </c>
      <c r="E247" s="110">
        <v>59</v>
      </c>
      <c r="F247" s="115">
        <v>1E-3</v>
      </c>
      <c r="G247" s="92"/>
      <c r="H247" s="110" t="s">
        <v>54</v>
      </c>
      <c r="I247" s="110" t="s">
        <v>5</v>
      </c>
      <c r="J247" s="110" t="s">
        <v>1080</v>
      </c>
      <c r="K247" s="110">
        <v>93</v>
      </c>
      <c r="L247" s="115">
        <v>1E-3</v>
      </c>
      <c r="M247" s="92"/>
      <c r="N247" s="110" t="s">
        <v>54</v>
      </c>
      <c r="O247" s="110" t="s">
        <v>5</v>
      </c>
      <c r="P247" s="110" t="s">
        <v>1092</v>
      </c>
      <c r="Q247" s="110">
        <v>91</v>
      </c>
      <c r="R247" s="115">
        <v>1E-3</v>
      </c>
      <c r="S247" s="92"/>
      <c r="T247" s="110" t="s">
        <v>5</v>
      </c>
      <c r="U247" s="110" t="s">
        <v>5</v>
      </c>
      <c r="V247" s="110" t="s">
        <v>1082</v>
      </c>
      <c r="W247" s="110">
        <v>427</v>
      </c>
      <c r="X247" s="115">
        <v>2.8000000000000001E-2</v>
      </c>
      <c r="Y247" s="92"/>
      <c r="Z247" s="92"/>
      <c r="AA247" s="92"/>
      <c r="AB247" s="92"/>
      <c r="AC247" s="92"/>
      <c r="AD247" s="92"/>
      <c r="AE247" s="92"/>
      <c r="AF247" s="92"/>
    </row>
    <row r="248" spans="1:32" ht="12.75" customHeight="1">
      <c r="A248" s="92"/>
      <c r="B248" s="110" t="s">
        <v>5</v>
      </c>
      <c r="C248" s="110" t="s">
        <v>68</v>
      </c>
      <c r="D248" s="110" t="s">
        <v>1091</v>
      </c>
      <c r="E248" s="110">
        <v>6</v>
      </c>
      <c r="F248" s="115">
        <v>0</v>
      </c>
      <c r="G248" s="92"/>
      <c r="H248" s="110" t="s">
        <v>5</v>
      </c>
      <c r="I248" s="110" t="s">
        <v>3</v>
      </c>
      <c r="J248" s="110" t="s">
        <v>1091</v>
      </c>
      <c r="K248" s="110">
        <v>363</v>
      </c>
      <c r="L248" s="115">
        <v>6.0000000000000001E-3</v>
      </c>
      <c r="M248" s="92"/>
      <c r="N248" s="110" t="s">
        <v>54</v>
      </c>
      <c r="O248" s="110" t="s">
        <v>5</v>
      </c>
      <c r="P248" s="110" t="s">
        <v>1093</v>
      </c>
      <c r="Q248" s="110">
        <v>67</v>
      </c>
      <c r="R248" s="115">
        <v>1E-3</v>
      </c>
      <c r="S248" s="92"/>
      <c r="T248" s="110" t="s">
        <v>52</v>
      </c>
      <c r="U248" s="110" t="s">
        <v>3</v>
      </c>
      <c r="V248" s="110" t="s">
        <v>1093</v>
      </c>
      <c r="W248" s="110">
        <v>1</v>
      </c>
      <c r="X248" s="115">
        <v>0</v>
      </c>
      <c r="Y248" s="92"/>
      <c r="Z248" s="92"/>
      <c r="AA248" s="92"/>
      <c r="AB248" s="92"/>
      <c r="AC248" s="92"/>
      <c r="AD248" s="92"/>
      <c r="AE248" s="92"/>
      <c r="AF248" s="92"/>
    </row>
    <row r="249" spans="1:32" ht="12.75" customHeight="1">
      <c r="A249" s="92"/>
      <c r="B249" s="110" t="s">
        <v>5</v>
      </c>
      <c r="C249" s="110" t="s">
        <v>68</v>
      </c>
      <c r="D249" s="110" t="s">
        <v>1092</v>
      </c>
      <c r="E249" s="110">
        <v>4</v>
      </c>
      <c r="F249" s="115">
        <v>0</v>
      </c>
      <c r="G249" s="92"/>
      <c r="H249" s="110" t="s">
        <v>5</v>
      </c>
      <c r="I249" s="110" t="s">
        <v>3</v>
      </c>
      <c r="J249" s="110" t="s">
        <v>1092</v>
      </c>
      <c r="K249" s="110">
        <v>104</v>
      </c>
      <c r="L249" s="115">
        <v>2E-3</v>
      </c>
      <c r="M249" s="92"/>
      <c r="N249" s="110" t="s">
        <v>54</v>
      </c>
      <c r="O249" s="110" t="s">
        <v>5</v>
      </c>
      <c r="P249" s="110" t="s">
        <v>1080</v>
      </c>
      <c r="Q249" s="110">
        <v>111</v>
      </c>
      <c r="R249" s="115">
        <v>2E-3</v>
      </c>
      <c r="S249" s="92"/>
      <c r="T249" s="110" t="s">
        <v>52</v>
      </c>
      <c r="U249" s="110" t="s">
        <v>52</v>
      </c>
      <c r="V249" s="110" t="s">
        <v>1082</v>
      </c>
      <c r="W249" s="110">
        <v>6</v>
      </c>
      <c r="X249" s="115">
        <v>0</v>
      </c>
      <c r="Y249" s="92"/>
      <c r="Z249" s="92"/>
      <c r="AA249" s="92"/>
      <c r="AB249" s="92"/>
      <c r="AC249" s="92"/>
      <c r="AD249" s="92"/>
      <c r="AE249" s="92"/>
      <c r="AF249" s="92"/>
    </row>
    <row r="250" spans="1:32" ht="12.75" customHeight="1">
      <c r="A250" s="92"/>
      <c r="B250" s="110" t="s">
        <v>5</v>
      </c>
      <c r="C250" s="110" t="s">
        <v>68</v>
      </c>
      <c r="D250" s="110" t="s">
        <v>1093</v>
      </c>
      <c r="E250" s="110">
        <v>3</v>
      </c>
      <c r="F250" s="115">
        <v>0</v>
      </c>
      <c r="G250" s="92"/>
      <c r="H250" s="110" t="s">
        <v>5</v>
      </c>
      <c r="I250" s="110" t="s">
        <v>3</v>
      </c>
      <c r="J250" s="110" t="s">
        <v>1093</v>
      </c>
      <c r="K250" s="110">
        <v>54</v>
      </c>
      <c r="L250" s="115">
        <v>1E-3</v>
      </c>
      <c r="M250" s="92"/>
      <c r="N250" s="110" t="s">
        <v>5</v>
      </c>
      <c r="O250" s="110" t="s">
        <v>3</v>
      </c>
      <c r="P250" s="110" t="s">
        <v>1091</v>
      </c>
      <c r="Q250" s="110">
        <v>943</v>
      </c>
      <c r="R250" s="115">
        <v>1.4999999999999999E-2</v>
      </c>
      <c r="S250" s="92"/>
      <c r="T250" s="110" t="s">
        <v>52</v>
      </c>
      <c r="U250" s="110" t="s">
        <v>54</v>
      </c>
      <c r="V250" s="110" t="s">
        <v>1091</v>
      </c>
      <c r="W250" s="110">
        <v>1</v>
      </c>
      <c r="X250" s="115">
        <v>0</v>
      </c>
      <c r="Y250" s="92"/>
      <c r="Z250" s="92"/>
      <c r="AA250" s="92"/>
      <c r="AB250" s="92"/>
      <c r="AC250" s="92"/>
      <c r="AD250" s="92"/>
      <c r="AE250" s="92"/>
      <c r="AF250" s="92"/>
    </row>
    <row r="251" spans="1:32" ht="12.75" customHeight="1">
      <c r="A251" s="92"/>
      <c r="B251" s="110" t="s">
        <v>5</v>
      </c>
      <c r="C251" s="110" t="s">
        <v>68</v>
      </c>
      <c r="D251" s="110" t="s">
        <v>1080</v>
      </c>
      <c r="E251" s="110">
        <v>3</v>
      </c>
      <c r="F251" s="115">
        <v>0</v>
      </c>
      <c r="G251" s="92"/>
      <c r="H251" s="110" t="s">
        <v>5</v>
      </c>
      <c r="I251" s="110" t="s">
        <v>3</v>
      </c>
      <c r="J251" s="110" t="s">
        <v>1080</v>
      </c>
      <c r="K251" s="110">
        <v>70</v>
      </c>
      <c r="L251" s="115">
        <v>1E-3</v>
      </c>
      <c r="M251" s="92"/>
      <c r="N251" s="110" t="s">
        <v>5</v>
      </c>
      <c r="O251" s="110" t="s">
        <v>3</v>
      </c>
      <c r="P251" s="110" t="s">
        <v>1092</v>
      </c>
      <c r="Q251" s="110">
        <v>114</v>
      </c>
      <c r="R251" s="115">
        <v>2E-3</v>
      </c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</row>
    <row r="252" spans="1:32" ht="12.75" customHeight="1">
      <c r="A252" s="92"/>
      <c r="B252" s="110" t="s">
        <v>5</v>
      </c>
      <c r="C252" s="110" t="s">
        <v>52</v>
      </c>
      <c r="D252" s="110" t="s">
        <v>1091</v>
      </c>
      <c r="E252" s="110">
        <v>2</v>
      </c>
      <c r="F252" s="115">
        <v>0</v>
      </c>
      <c r="G252" s="92"/>
      <c r="H252" s="110" t="s">
        <v>5</v>
      </c>
      <c r="I252" s="110" t="s">
        <v>68</v>
      </c>
      <c r="J252" s="110" t="s">
        <v>1091</v>
      </c>
      <c r="K252" s="110">
        <v>11</v>
      </c>
      <c r="L252" s="115">
        <v>0</v>
      </c>
      <c r="M252" s="92"/>
      <c r="N252" s="110" t="s">
        <v>5</v>
      </c>
      <c r="O252" s="110" t="s">
        <v>3</v>
      </c>
      <c r="P252" s="110" t="s">
        <v>1093</v>
      </c>
      <c r="Q252" s="110">
        <v>61</v>
      </c>
      <c r="R252" s="115">
        <v>1E-3</v>
      </c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</row>
    <row r="253" spans="1:32" ht="12.75" customHeight="1">
      <c r="A253" s="92"/>
      <c r="B253" s="110" t="s">
        <v>5</v>
      </c>
      <c r="C253" s="110" t="s">
        <v>52</v>
      </c>
      <c r="D253" s="110" t="s">
        <v>1080</v>
      </c>
      <c r="E253" s="110">
        <v>1</v>
      </c>
      <c r="F253" s="115">
        <v>0</v>
      </c>
      <c r="G253" s="92"/>
      <c r="H253" s="110" t="s">
        <v>5</v>
      </c>
      <c r="I253" s="110" t="s">
        <v>68</v>
      </c>
      <c r="J253" s="110" t="s">
        <v>1092</v>
      </c>
      <c r="K253" s="110">
        <v>5</v>
      </c>
      <c r="L253" s="115">
        <v>0</v>
      </c>
      <c r="M253" s="92"/>
      <c r="N253" s="110" t="s">
        <v>5</v>
      </c>
      <c r="O253" s="110" t="s">
        <v>3</v>
      </c>
      <c r="P253" s="110" t="s">
        <v>1080</v>
      </c>
      <c r="Q253" s="110">
        <v>91</v>
      </c>
      <c r="R253" s="115">
        <v>1E-3</v>
      </c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</row>
    <row r="254" spans="1:32" ht="12.75" customHeight="1">
      <c r="A254" s="92"/>
      <c r="B254" s="110" t="s">
        <v>5</v>
      </c>
      <c r="C254" s="110" t="s">
        <v>54</v>
      </c>
      <c r="D254" s="110" t="s">
        <v>1091</v>
      </c>
      <c r="E254" s="110">
        <v>159</v>
      </c>
      <c r="F254" s="115">
        <v>3.0000000000000001E-3</v>
      </c>
      <c r="G254" s="92"/>
      <c r="H254" s="110" t="s">
        <v>5</v>
      </c>
      <c r="I254" s="110" t="s">
        <v>68</v>
      </c>
      <c r="J254" s="110" t="s">
        <v>1093</v>
      </c>
      <c r="K254" s="110">
        <v>3</v>
      </c>
      <c r="L254" s="115">
        <v>0</v>
      </c>
      <c r="M254" s="92"/>
      <c r="N254" s="110" t="s">
        <v>5</v>
      </c>
      <c r="O254" s="110" t="s">
        <v>68</v>
      </c>
      <c r="P254" s="110" t="s">
        <v>1091</v>
      </c>
      <c r="Q254" s="110">
        <v>24</v>
      </c>
      <c r="R254" s="115">
        <v>0</v>
      </c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</row>
    <row r="255" spans="1:32" ht="12.75" customHeight="1">
      <c r="A255" s="92"/>
      <c r="B255" s="110" t="s">
        <v>5</v>
      </c>
      <c r="C255" s="110" t="s">
        <v>54</v>
      </c>
      <c r="D255" s="110" t="s">
        <v>1092</v>
      </c>
      <c r="E255" s="110">
        <v>78</v>
      </c>
      <c r="F255" s="115">
        <v>1E-3</v>
      </c>
      <c r="G255" s="92"/>
      <c r="H255" s="110" t="s">
        <v>5</v>
      </c>
      <c r="I255" s="110" t="s">
        <v>68</v>
      </c>
      <c r="J255" s="110" t="s">
        <v>1080</v>
      </c>
      <c r="K255" s="110">
        <v>3</v>
      </c>
      <c r="L255" s="115">
        <v>0</v>
      </c>
      <c r="M255" s="92"/>
      <c r="N255" s="110" t="s">
        <v>5</v>
      </c>
      <c r="O255" s="110" t="s">
        <v>68</v>
      </c>
      <c r="P255" s="110" t="s">
        <v>1092</v>
      </c>
      <c r="Q255" s="110">
        <v>7</v>
      </c>
      <c r="R255" s="115">
        <v>0</v>
      </c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</row>
    <row r="256" spans="1:32" ht="12.75" customHeight="1">
      <c r="A256" s="92"/>
      <c r="B256" s="110" t="s">
        <v>5</v>
      </c>
      <c r="C256" s="110" t="s">
        <v>54</v>
      </c>
      <c r="D256" s="110" t="s">
        <v>1093</v>
      </c>
      <c r="E256" s="110">
        <v>48</v>
      </c>
      <c r="F256" s="115">
        <v>1E-3</v>
      </c>
      <c r="G256" s="92"/>
      <c r="H256" s="110" t="s">
        <v>5</v>
      </c>
      <c r="I256" s="110" t="s">
        <v>52</v>
      </c>
      <c r="J256" s="110" t="s">
        <v>1091</v>
      </c>
      <c r="K256" s="110">
        <v>3</v>
      </c>
      <c r="L256" s="115">
        <v>0</v>
      </c>
      <c r="M256" s="92"/>
      <c r="N256" s="110" t="s">
        <v>5</v>
      </c>
      <c r="O256" s="110" t="s">
        <v>68</v>
      </c>
      <c r="P256" s="110" t="s">
        <v>1093</v>
      </c>
      <c r="Q256" s="110">
        <v>4</v>
      </c>
      <c r="R256" s="115">
        <v>0</v>
      </c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</row>
    <row r="257" spans="1:32" ht="12.75" customHeight="1">
      <c r="A257" s="92"/>
      <c r="B257" s="110" t="s">
        <v>5</v>
      </c>
      <c r="C257" s="110" t="s">
        <v>54</v>
      </c>
      <c r="D257" s="110" t="s">
        <v>1080</v>
      </c>
      <c r="E257" s="110">
        <v>55</v>
      </c>
      <c r="F257" s="115">
        <v>1E-3</v>
      </c>
      <c r="G257" s="92"/>
      <c r="H257" s="110" t="s">
        <v>5</v>
      </c>
      <c r="I257" s="110" t="s">
        <v>52</v>
      </c>
      <c r="J257" s="110" t="s">
        <v>1080</v>
      </c>
      <c r="K257" s="110">
        <v>2</v>
      </c>
      <c r="L257" s="115">
        <v>0</v>
      </c>
      <c r="M257" s="92"/>
      <c r="N257" s="110" t="s">
        <v>5</v>
      </c>
      <c r="O257" s="110" t="s">
        <v>68</v>
      </c>
      <c r="P257" s="110" t="s">
        <v>1080</v>
      </c>
      <c r="Q257" s="110">
        <v>3</v>
      </c>
      <c r="R257" s="115">
        <v>0</v>
      </c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</row>
    <row r="258" spans="1:32" ht="12.75" customHeight="1">
      <c r="A258" s="92"/>
      <c r="B258" s="110" t="s">
        <v>5</v>
      </c>
      <c r="C258" s="110" t="s">
        <v>7</v>
      </c>
      <c r="D258" s="110" t="s">
        <v>1091</v>
      </c>
      <c r="E258" s="110">
        <v>340</v>
      </c>
      <c r="F258" s="115">
        <v>5.0000000000000001E-3</v>
      </c>
      <c r="G258" s="92"/>
      <c r="H258" s="110" t="s">
        <v>5</v>
      </c>
      <c r="I258" s="110" t="s">
        <v>54</v>
      </c>
      <c r="J258" s="110" t="s">
        <v>1091</v>
      </c>
      <c r="K258" s="110">
        <v>292</v>
      </c>
      <c r="L258" s="115">
        <v>5.0000000000000001E-3</v>
      </c>
      <c r="M258" s="92"/>
      <c r="N258" s="110" t="s">
        <v>5</v>
      </c>
      <c r="O258" s="110" t="s">
        <v>52</v>
      </c>
      <c r="P258" s="110" t="s">
        <v>1091</v>
      </c>
      <c r="Q258" s="110">
        <v>4</v>
      </c>
      <c r="R258" s="115">
        <v>0</v>
      </c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</row>
    <row r="259" spans="1:32" ht="12.75" customHeight="1">
      <c r="A259" s="92"/>
      <c r="B259" s="110" t="s">
        <v>5</v>
      </c>
      <c r="C259" s="110" t="s">
        <v>7</v>
      </c>
      <c r="D259" s="110" t="s">
        <v>1092</v>
      </c>
      <c r="E259" s="110">
        <v>125</v>
      </c>
      <c r="F259" s="115">
        <v>2E-3</v>
      </c>
      <c r="G259" s="92"/>
      <c r="H259" s="110" t="s">
        <v>5</v>
      </c>
      <c r="I259" s="110" t="s">
        <v>54</v>
      </c>
      <c r="J259" s="110" t="s">
        <v>1092</v>
      </c>
      <c r="K259" s="110">
        <v>88</v>
      </c>
      <c r="L259" s="115">
        <v>1E-3</v>
      </c>
      <c r="M259" s="92"/>
      <c r="N259" s="110" t="s">
        <v>5</v>
      </c>
      <c r="O259" s="110" t="s">
        <v>52</v>
      </c>
      <c r="P259" s="110" t="s">
        <v>1080</v>
      </c>
      <c r="Q259" s="110">
        <v>2</v>
      </c>
      <c r="R259" s="115">
        <v>0</v>
      </c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</row>
    <row r="260" spans="1:32" ht="12.75" customHeight="1">
      <c r="A260" s="92"/>
      <c r="B260" s="110" t="s">
        <v>5</v>
      </c>
      <c r="C260" s="110" t="s">
        <v>7</v>
      </c>
      <c r="D260" s="110" t="s">
        <v>1093</v>
      </c>
      <c r="E260" s="110">
        <v>107</v>
      </c>
      <c r="F260" s="115">
        <v>2E-3</v>
      </c>
      <c r="G260" s="92"/>
      <c r="H260" s="110" t="s">
        <v>5</v>
      </c>
      <c r="I260" s="110" t="s">
        <v>54</v>
      </c>
      <c r="J260" s="110" t="s">
        <v>1093</v>
      </c>
      <c r="K260" s="110">
        <v>51</v>
      </c>
      <c r="L260" s="115">
        <v>1E-3</v>
      </c>
      <c r="M260" s="92"/>
      <c r="N260" s="110" t="s">
        <v>5</v>
      </c>
      <c r="O260" s="110" t="s">
        <v>54</v>
      </c>
      <c r="P260" s="110" t="s">
        <v>1091</v>
      </c>
      <c r="Q260" s="110">
        <v>641</v>
      </c>
      <c r="R260" s="115">
        <v>0.01</v>
      </c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</row>
    <row r="261" spans="1:32" ht="12.75" customHeight="1">
      <c r="A261" s="92"/>
      <c r="B261" s="110" t="s">
        <v>5</v>
      </c>
      <c r="C261" s="110" t="s">
        <v>7</v>
      </c>
      <c r="D261" s="110" t="s">
        <v>1080</v>
      </c>
      <c r="E261" s="110">
        <v>147</v>
      </c>
      <c r="F261" s="115">
        <v>2E-3</v>
      </c>
      <c r="G261" s="92"/>
      <c r="H261" s="110" t="s">
        <v>5</v>
      </c>
      <c r="I261" s="110" t="s">
        <v>54</v>
      </c>
      <c r="J261" s="110" t="s">
        <v>1080</v>
      </c>
      <c r="K261" s="110">
        <v>69</v>
      </c>
      <c r="L261" s="115">
        <v>1E-3</v>
      </c>
      <c r="M261" s="92"/>
      <c r="N261" s="110" t="s">
        <v>5</v>
      </c>
      <c r="O261" s="110" t="s">
        <v>54</v>
      </c>
      <c r="P261" s="110" t="s">
        <v>1092</v>
      </c>
      <c r="Q261" s="110">
        <v>109</v>
      </c>
      <c r="R261" s="115">
        <v>2E-3</v>
      </c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</row>
    <row r="262" spans="1:32" ht="12.75" customHeight="1">
      <c r="A262" s="92"/>
      <c r="B262" s="110" t="s">
        <v>5</v>
      </c>
      <c r="C262" s="110" t="s">
        <v>1085</v>
      </c>
      <c r="D262" s="110" t="s">
        <v>1091</v>
      </c>
      <c r="E262" s="110">
        <v>21</v>
      </c>
      <c r="F262" s="115">
        <v>0</v>
      </c>
      <c r="G262" s="92"/>
      <c r="H262" s="110" t="s">
        <v>5</v>
      </c>
      <c r="I262" s="110" t="s">
        <v>7</v>
      </c>
      <c r="J262" s="110" t="s">
        <v>1091</v>
      </c>
      <c r="K262" s="110">
        <v>641</v>
      </c>
      <c r="L262" s="115">
        <v>0.01</v>
      </c>
      <c r="M262" s="92"/>
      <c r="N262" s="110" t="s">
        <v>5</v>
      </c>
      <c r="O262" s="110" t="s">
        <v>54</v>
      </c>
      <c r="P262" s="110" t="s">
        <v>1093</v>
      </c>
      <c r="Q262" s="110">
        <v>54</v>
      </c>
      <c r="R262" s="115">
        <v>1E-3</v>
      </c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</row>
    <row r="263" spans="1:32" ht="12.75" customHeight="1">
      <c r="A263" s="92"/>
      <c r="B263" s="110" t="s">
        <v>5</v>
      </c>
      <c r="C263" s="110" t="s">
        <v>1085</v>
      </c>
      <c r="D263" s="110" t="s">
        <v>1092</v>
      </c>
      <c r="E263" s="110">
        <v>9</v>
      </c>
      <c r="F263" s="115">
        <v>0</v>
      </c>
      <c r="G263" s="92"/>
      <c r="H263" s="110" t="s">
        <v>5</v>
      </c>
      <c r="I263" s="110" t="s">
        <v>7</v>
      </c>
      <c r="J263" s="110" t="s">
        <v>1092</v>
      </c>
      <c r="K263" s="110">
        <v>147</v>
      </c>
      <c r="L263" s="115">
        <v>2E-3</v>
      </c>
      <c r="M263" s="92"/>
      <c r="N263" s="110" t="s">
        <v>5</v>
      </c>
      <c r="O263" s="110" t="s">
        <v>54</v>
      </c>
      <c r="P263" s="110" t="s">
        <v>1080</v>
      </c>
      <c r="Q263" s="110">
        <v>81</v>
      </c>
      <c r="R263" s="115">
        <v>1E-3</v>
      </c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</row>
    <row r="264" spans="1:32" ht="12.75" customHeight="1">
      <c r="A264" s="92"/>
      <c r="B264" s="110" t="s">
        <v>5</v>
      </c>
      <c r="C264" s="110" t="s">
        <v>1085</v>
      </c>
      <c r="D264" s="110" t="s">
        <v>1093</v>
      </c>
      <c r="E264" s="110">
        <v>6</v>
      </c>
      <c r="F264" s="115">
        <v>0</v>
      </c>
      <c r="G264" s="92"/>
      <c r="H264" s="110" t="s">
        <v>5</v>
      </c>
      <c r="I264" s="110" t="s">
        <v>7</v>
      </c>
      <c r="J264" s="110" t="s">
        <v>1093</v>
      </c>
      <c r="K264" s="110">
        <v>120</v>
      </c>
      <c r="L264" s="115">
        <v>2E-3</v>
      </c>
      <c r="M264" s="92"/>
      <c r="N264" s="110" t="s">
        <v>5</v>
      </c>
      <c r="O264" s="110" t="s">
        <v>7</v>
      </c>
      <c r="P264" s="110" t="s">
        <v>1091</v>
      </c>
      <c r="Q264" s="110">
        <v>1651</v>
      </c>
      <c r="R264" s="115">
        <v>2.5999999999999999E-2</v>
      </c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</row>
    <row r="265" spans="1:32" ht="12.75" customHeight="1">
      <c r="A265" s="92"/>
      <c r="B265" s="110" t="s">
        <v>5</v>
      </c>
      <c r="C265" s="110" t="s">
        <v>1085</v>
      </c>
      <c r="D265" s="110" t="s">
        <v>1080</v>
      </c>
      <c r="E265" s="110">
        <v>4</v>
      </c>
      <c r="F265" s="115">
        <v>0</v>
      </c>
      <c r="G265" s="92"/>
      <c r="H265" s="110" t="s">
        <v>5</v>
      </c>
      <c r="I265" s="110" t="s">
        <v>7</v>
      </c>
      <c r="J265" s="110" t="s">
        <v>1080</v>
      </c>
      <c r="K265" s="110">
        <v>185</v>
      </c>
      <c r="L265" s="115">
        <v>3.0000000000000001E-3</v>
      </c>
      <c r="M265" s="92"/>
      <c r="N265" s="110" t="s">
        <v>5</v>
      </c>
      <c r="O265" s="110" t="s">
        <v>7</v>
      </c>
      <c r="P265" s="110" t="s">
        <v>1092</v>
      </c>
      <c r="Q265" s="110">
        <v>170</v>
      </c>
      <c r="R265" s="115">
        <v>3.0000000000000001E-3</v>
      </c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</row>
    <row r="266" spans="1:32" ht="12.75" customHeight="1">
      <c r="A266" s="92"/>
      <c r="B266" s="110" t="s">
        <v>5</v>
      </c>
      <c r="C266" s="110" t="s">
        <v>1083</v>
      </c>
      <c r="D266" s="110" t="s">
        <v>1091</v>
      </c>
      <c r="E266" s="110">
        <v>4</v>
      </c>
      <c r="F266" s="115">
        <v>0</v>
      </c>
      <c r="G266" s="92"/>
      <c r="H266" s="110" t="s">
        <v>5</v>
      </c>
      <c r="I266" s="110" t="s">
        <v>1085</v>
      </c>
      <c r="J266" s="110" t="s">
        <v>1091</v>
      </c>
      <c r="K266" s="110">
        <v>48</v>
      </c>
      <c r="L266" s="115">
        <v>1E-3</v>
      </c>
      <c r="M266" s="92"/>
      <c r="N266" s="110" t="s">
        <v>5</v>
      </c>
      <c r="O266" s="110" t="s">
        <v>7</v>
      </c>
      <c r="P266" s="110" t="s">
        <v>1093</v>
      </c>
      <c r="Q266" s="110">
        <v>133</v>
      </c>
      <c r="R266" s="115">
        <v>2E-3</v>
      </c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</row>
    <row r="267" spans="1:32" ht="12.75" customHeight="1">
      <c r="A267" s="92"/>
      <c r="B267" s="110" t="s">
        <v>5</v>
      </c>
      <c r="C267" s="110" t="s">
        <v>1083</v>
      </c>
      <c r="D267" s="110" t="s">
        <v>1092</v>
      </c>
      <c r="E267" s="110">
        <v>3</v>
      </c>
      <c r="F267" s="115">
        <v>0</v>
      </c>
      <c r="G267" s="92"/>
      <c r="H267" s="110" t="s">
        <v>5</v>
      </c>
      <c r="I267" s="110" t="s">
        <v>1085</v>
      </c>
      <c r="J267" s="110" t="s">
        <v>1092</v>
      </c>
      <c r="K267" s="110">
        <v>13</v>
      </c>
      <c r="L267" s="115">
        <v>0</v>
      </c>
      <c r="M267" s="92"/>
      <c r="N267" s="110" t="s">
        <v>5</v>
      </c>
      <c r="O267" s="110" t="s">
        <v>7</v>
      </c>
      <c r="P267" s="110" t="s">
        <v>1080</v>
      </c>
      <c r="Q267" s="110">
        <v>226</v>
      </c>
      <c r="R267" s="115">
        <v>4.0000000000000001E-3</v>
      </c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</row>
    <row r="268" spans="1:32" ht="12.75" customHeight="1">
      <c r="A268" s="92"/>
      <c r="B268" s="110" t="s">
        <v>5</v>
      </c>
      <c r="C268" s="110" t="s">
        <v>5</v>
      </c>
      <c r="D268" s="110" t="s">
        <v>1082</v>
      </c>
      <c r="E268" s="110">
        <v>4167</v>
      </c>
      <c r="F268" s="115">
        <v>6.7000000000000004E-2</v>
      </c>
      <c r="G268" s="92"/>
      <c r="H268" s="110" t="s">
        <v>5</v>
      </c>
      <c r="I268" s="110" t="s">
        <v>1085</v>
      </c>
      <c r="J268" s="110" t="s">
        <v>1093</v>
      </c>
      <c r="K268" s="110">
        <v>6</v>
      </c>
      <c r="L268" s="115">
        <v>0</v>
      </c>
      <c r="M268" s="92"/>
      <c r="N268" s="110" t="s">
        <v>5</v>
      </c>
      <c r="O268" s="110" t="s">
        <v>1085</v>
      </c>
      <c r="P268" s="110" t="s">
        <v>1091</v>
      </c>
      <c r="Q268" s="110">
        <v>114</v>
      </c>
      <c r="R268" s="115">
        <v>2E-3</v>
      </c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</row>
    <row r="269" spans="1:32" ht="12.75" customHeight="1">
      <c r="A269" s="92"/>
      <c r="B269" s="110" t="s">
        <v>52</v>
      </c>
      <c r="C269" s="110" t="s">
        <v>3</v>
      </c>
      <c r="D269" s="110" t="s">
        <v>1091</v>
      </c>
      <c r="E269" s="110">
        <v>1</v>
      </c>
      <c r="F269" s="115">
        <v>0</v>
      </c>
      <c r="G269" s="92"/>
      <c r="H269" s="110" t="s">
        <v>5</v>
      </c>
      <c r="I269" s="110" t="s">
        <v>1085</v>
      </c>
      <c r="J269" s="110" t="s">
        <v>1080</v>
      </c>
      <c r="K269" s="110">
        <v>6</v>
      </c>
      <c r="L269" s="115">
        <v>0</v>
      </c>
      <c r="M269" s="92"/>
      <c r="N269" s="110" t="s">
        <v>5</v>
      </c>
      <c r="O269" s="110" t="s">
        <v>1085</v>
      </c>
      <c r="P269" s="110" t="s">
        <v>1092</v>
      </c>
      <c r="Q269" s="110">
        <v>14</v>
      </c>
      <c r="R269" s="115">
        <v>0</v>
      </c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</row>
    <row r="270" spans="1:32" ht="12.75" customHeight="1">
      <c r="A270" s="92"/>
      <c r="B270" s="110" t="s">
        <v>52</v>
      </c>
      <c r="C270" s="110" t="s">
        <v>3</v>
      </c>
      <c r="D270" s="110" t="s">
        <v>1092</v>
      </c>
      <c r="E270" s="110">
        <v>1</v>
      </c>
      <c r="F270" s="115">
        <v>0</v>
      </c>
      <c r="G270" s="92"/>
      <c r="H270" s="110" t="s">
        <v>5</v>
      </c>
      <c r="I270" s="110" t="s">
        <v>1083</v>
      </c>
      <c r="J270" s="110" t="s">
        <v>1091</v>
      </c>
      <c r="K270" s="110">
        <v>7</v>
      </c>
      <c r="L270" s="115">
        <v>0</v>
      </c>
      <c r="M270" s="92"/>
      <c r="N270" s="110" t="s">
        <v>5</v>
      </c>
      <c r="O270" s="110" t="s">
        <v>1085</v>
      </c>
      <c r="P270" s="110" t="s">
        <v>1093</v>
      </c>
      <c r="Q270" s="110">
        <v>7</v>
      </c>
      <c r="R270" s="115">
        <v>0</v>
      </c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</row>
    <row r="271" spans="1:32" ht="12.75" customHeight="1">
      <c r="A271" s="92"/>
      <c r="B271" s="110" t="s">
        <v>52</v>
      </c>
      <c r="C271" s="110" t="s">
        <v>3</v>
      </c>
      <c r="D271" s="110" t="s">
        <v>1093</v>
      </c>
      <c r="E271" s="110">
        <v>1</v>
      </c>
      <c r="F271" s="115">
        <v>0</v>
      </c>
      <c r="G271" s="92"/>
      <c r="H271" s="110" t="s">
        <v>5</v>
      </c>
      <c r="I271" s="110" t="s">
        <v>1083</v>
      </c>
      <c r="J271" s="110" t="s">
        <v>1092</v>
      </c>
      <c r="K271" s="110">
        <v>3</v>
      </c>
      <c r="L271" s="115">
        <v>0</v>
      </c>
      <c r="M271" s="92"/>
      <c r="N271" s="110" t="s">
        <v>5</v>
      </c>
      <c r="O271" s="110" t="s">
        <v>1085</v>
      </c>
      <c r="P271" s="110" t="s">
        <v>1080</v>
      </c>
      <c r="Q271" s="110">
        <v>8</v>
      </c>
      <c r="R271" s="115">
        <v>0</v>
      </c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</row>
    <row r="272" spans="1:32" ht="12.75" customHeight="1">
      <c r="A272" s="92"/>
      <c r="B272" s="110" t="s">
        <v>52</v>
      </c>
      <c r="C272" s="110" t="s">
        <v>71</v>
      </c>
      <c r="D272" s="110" t="s">
        <v>1092</v>
      </c>
      <c r="E272" s="110">
        <v>1</v>
      </c>
      <c r="F272" s="115">
        <v>0</v>
      </c>
      <c r="G272" s="92"/>
      <c r="H272" s="110" t="s">
        <v>5</v>
      </c>
      <c r="I272" s="110" t="s">
        <v>1083</v>
      </c>
      <c r="J272" s="110" t="s">
        <v>1080</v>
      </c>
      <c r="K272" s="110">
        <v>1</v>
      </c>
      <c r="L272" s="115">
        <v>0</v>
      </c>
      <c r="M272" s="92"/>
      <c r="N272" s="110" t="s">
        <v>5</v>
      </c>
      <c r="O272" s="110" t="s">
        <v>1090</v>
      </c>
      <c r="P272" s="110" t="s">
        <v>1091</v>
      </c>
      <c r="Q272" s="110">
        <v>2</v>
      </c>
      <c r="R272" s="115">
        <v>0</v>
      </c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</row>
    <row r="273" spans="1:32" ht="12.75" customHeight="1">
      <c r="A273" s="92"/>
      <c r="B273" s="110" t="s">
        <v>52</v>
      </c>
      <c r="C273" s="110" t="s">
        <v>52</v>
      </c>
      <c r="D273" s="110" t="s">
        <v>1082</v>
      </c>
      <c r="E273" s="110">
        <v>50</v>
      </c>
      <c r="F273" s="115">
        <v>1E-3</v>
      </c>
      <c r="G273" s="92"/>
      <c r="H273" s="110" t="s">
        <v>5</v>
      </c>
      <c r="I273" s="110" t="s">
        <v>5</v>
      </c>
      <c r="J273" s="110" t="s">
        <v>1082</v>
      </c>
      <c r="K273" s="110">
        <v>3407</v>
      </c>
      <c r="L273" s="115">
        <v>5.5E-2</v>
      </c>
      <c r="M273" s="92"/>
      <c r="N273" s="110" t="s">
        <v>5</v>
      </c>
      <c r="O273" s="110" t="s">
        <v>1083</v>
      </c>
      <c r="P273" s="110" t="s">
        <v>1091</v>
      </c>
      <c r="Q273" s="110">
        <v>12</v>
      </c>
      <c r="R273" s="115">
        <v>0</v>
      </c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</row>
    <row r="274" spans="1:32" ht="12.75" customHeight="1">
      <c r="A274" s="92"/>
      <c r="B274" s="110" t="s">
        <v>52</v>
      </c>
      <c r="C274" s="110" t="s">
        <v>54</v>
      </c>
      <c r="D274" s="110" t="s">
        <v>1092</v>
      </c>
      <c r="E274" s="110">
        <v>1</v>
      </c>
      <c r="F274" s="115">
        <v>0</v>
      </c>
      <c r="G274" s="92"/>
      <c r="H274" s="110" t="s">
        <v>52</v>
      </c>
      <c r="I274" s="110" t="s">
        <v>3</v>
      </c>
      <c r="J274" s="110" t="s">
        <v>1091</v>
      </c>
      <c r="K274" s="110">
        <v>3</v>
      </c>
      <c r="L274" s="115">
        <v>0</v>
      </c>
      <c r="M274" s="92"/>
      <c r="N274" s="110" t="s">
        <v>5</v>
      </c>
      <c r="O274" s="110" t="s">
        <v>1083</v>
      </c>
      <c r="P274" s="110" t="s">
        <v>1092</v>
      </c>
      <c r="Q274" s="110">
        <v>3</v>
      </c>
      <c r="R274" s="115">
        <v>0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</row>
    <row r="275" spans="1:32" ht="12.75" customHeight="1">
      <c r="A275" s="92"/>
      <c r="B275" s="110" t="s">
        <v>52</v>
      </c>
      <c r="C275" s="110" t="s">
        <v>7</v>
      </c>
      <c r="D275" s="110" t="s">
        <v>1091</v>
      </c>
      <c r="E275" s="110">
        <v>2</v>
      </c>
      <c r="F275" s="115">
        <v>0</v>
      </c>
      <c r="G275" s="92"/>
      <c r="H275" s="110" t="s">
        <v>52</v>
      </c>
      <c r="I275" s="110" t="s">
        <v>3</v>
      </c>
      <c r="J275" s="110" t="s">
        <v>1092</v>
      </c>
      <c r="K275" s="110">
        <v>2</v>
      </c>
      <c r="L275" s="115">
        <v>0</v>
      </c>
      <c r="M275" s="92"/>
      <c r="N275" s="110" t="s">
        <v>5</v>
      </c>
      <c r="O275" s="110" t="s">
        <v>1083</v>
      </c>
      <c r="P275" s="110" t="s">
        <v>1080</v>
      </c>
      <c r="Q275" s="110">
        <v>2</v>
      </c>
      <c r="R275" s="115">
        <v>0</v>
      </c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</row>
    <row r="276" spans="1:32" ht="12.75" customHeight="1">
      <c r="A276" s="92"/>
      <c r="B276" s="110" t="s">
        <v>52</v>
      </c>
      <c r="C276" s="110" t="s">
        <v>7</v>
      </c>
      <c r="D276" s="110" t="s">
        <v>1092</v>
      </c>
      <c r="E276" s="110">
        <v>2</v>
      </c>
      <c r="F276" s="115">
        <v>0</v>
      </c>
      <c r="G276" s="92"/>
      <c r="H276" s="110" t="s">
        <v>52</v>
      </c>
      <c r="I276" s="110" t="s">
        <v>3</v>
      </c>
      <c r="J276" s="110" t="s">
        <v>1093</v>
      </c>
      <c r="K276" s="110">
        <v>1</v>
      </c>
      <c r="L276" s="115">
        <v>0</v>
      </c>
      <c r="M276" s="92"/>
      <c r="N276" s="110" t="s">
        <v>5</v>
      </c>
      <c r="O276" s="110" t="s">
        <v>5</v>
      </c>
      <c r="P276" s="110" t="s">
        <v>1082</v>
      </c>
      <c r="Q276" s="110">
        <v>1222</v>
      </c>
      <c r="R276" s="115">
        <v>0.02</v>
      </c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</row>
    <row r="277" spans="1:32" ht="12.75" customHeight="1">
      <c r="A277" s="92"/>
      <c r="B277" s="110" t="s">
        <v>52</v>
      </c>
      <c r="C277" s="110" t="s">
        <v>5</v>
      </c>
      <c r="D277" s="110" t="s">
        <v>1091</v>
      </c>
      <c r="E277" s="110">
        <v>1</v>
      </c>
      <c r="F277" s="115">
        <v>0</v>
      </c>
      <c r="G277" s="92"/>
      <c r="H277" s="110" t="s">
        <v>52</v>
      </c>
      <c r="I277" s="110" t="s">
        <v>3</v>
      </c>
      <c r="J277" s="110" t="s">
        <v>1080</v>
      </c>
      <c r="K277" s="110">
        <v>1</v>
      </c>
      <c r="L277" s="115">
        <v>0</v>
      </c>
      <c r="M277" s="92"/>
      <c r="N277" s="110" t="s">
        <v>52</v>
      </c>
      <c r="O277" s="110" t="s">
        <v>3</v>
      </c>
      <c r="P277" s="110" t="s">
        <v>1091</v>
      </c>
      <c r="Q277" s="110">
        <v>13</v>
      </c>
      <c r="R277" s="115">
        <v>0</v>
      </c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</row>
    <row r="278" spans="1:32" ht="12.75" customHeight="1">
      <c r="A278" s="92"/>
      <c r="B278" s="92"/>
      <c r="C278" s="92"/>
      <c r="D278" s="92"/>
      <c r="E278" s="92"/>
      <c r="F278" s="92"/>
      <c r="G278" s="92"/>
      <c r="H278" s="110" t="s">
        <v>52</v>
      </c>
      <c r="I278" s="110" t="s">
        <v>71</v>
      </c>
      <c r="J278" s="110" t="s">
        <v>1092</v>
      </c>
      <c r="K278" s="110">
        <v>1</v>
      </c>
      <c r="L278" s="115">
        <v>0</v>
      </c>
      <c r="M278" s="92"/>
      <c r="N278" s="110" t="s">
        <v>52</v>
      </c>
      <c r="O278" s="110" t="s">
        <v>3</v>
      </c>
      <c r="P278" s="110" t="s">
        <v>1092</v>
      </c>
      <c r="Q278" s="110">
        <v>3</v>
      </c>
      <c r="R278" s="115">
        <v>0</v>
      </c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</row>
    <row r="279" spans="1:32" ht="12.75" customHeight="1">
      <c r="A279" s="92"/>
      <c r="B279" s="92"/>
      <c r="C279" s="92"/>
      <c r="D279" s="92"/>
      <c r="E279" s="92"/>
      <c r="F279" s="92"/>
      <c r="G279" s="92"/>
      <c r="H279" s="110" t="s">
        <v>52</v>
      </c>
      <c r="I279" s="110" t="s">
        <v>52</v>
      </c>
      <c r="J279" s="110" t="s">
        <v>1082</v>
      </c>
      <c r="K279" s="110">
        <v>44</v>
      </c>
      <c r="L279" s="115">
        <v>1E-3</v>
      </c>
      <c r="M279" s="92"/>
      <c r="N279" s="110" t="s">
        <v>52</v>
      </c>
      <c r="O279" s="110" t="s">
        <v>3</v>
      </c>
      <c r="P279" s="110" t="s">
        <v>1093</v>
      </c>
      <c r="Q279" s="110">
        <v>2</v>
      </c>
      <c r="R279" s="115">
        <v>0</v>
      </c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</row>
    <row r="280" spans="1:32" ht="12.75" customHeight="1">
      <c r="A280" s="92"/>
      <c r="B280" s="92"/>
      <c r="C280" s="92"/>
      <c r="D280" s="92"/>
      <c r="E280" s="92"/>
      <c r="F280" s="92"/>
      <c r="G280" s="92"/>
      <c r="H280" s="110" t="s">
        <v>52</v>
      </c>
      <c r="I280" s="110" t="s">
        <v>54</v>
      </c>
      <c r="J280" s="110" t="s">
        <v>1091</v>
      </c>
      <c r="K280" s="110">
        <v>1</v>
      </c>
      <c r="L280" s="115">
        <v>0</v>
      </c>
      <c r="M280" s="92"/>
      <c r="N280" s="110" t="s">
        <v>52</v>
      </c>
      <c r="O280" s="110" t="s">
        <v>3</v>
      </c>
      <c r="P280" s="110" t="s">
        <v>1080</v>
      </c>
      <c r="Q280" s="110">
        <v>1</v>
      </c>
      <c r="R280" s="115">
        <v>0</v>
      </c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</row>
    <row r="281" spans="1:32" ht="12.75" customHeight="1">
      <c r="A281" s="92"/>
      <c r="B281" s="92"/>
      <c r="C281" s="92"/>
      <c r="D281" s="92"/>
      <c r="E281" s="92"/>
      <c r="F281" s="92"/>
      <c r="G281" s="92"/>
      <c r="H281" s="110" t="s">
        <v>52</v>
      </c>
      <c r="I281" s="110" t="s">
        <v>54</v>
      </c>
      <c r="J281" s="110" t="s">
        <v>1092</v>
      </c>
      <c r="K281" s="110">
        <v>2</v>
      </c>
      <c r="L281" s="115">
        <v>0</v>
      </c>
      <c r="M281" s="92"/>
      <c r="N281" s="110" t="s">
        <v>52</v>
      </c>
      <c r="O281" s="110" t="s">
        <v>71</v>
      </c>
      <c r="P281" s="110" t="s">
        <v>1092</v>
      </c>
      <c r="Q281" s="110">
        <v>1</v>
      </c>
      <c r="R281" s="115">
        <v>0</v>
      </c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</row>
    <row r="282" spans="1:32" ht="12.75" customHeight="1">
      <c r="A282" s="92"/>
      <c r="B282" s="92"/>
      <c r="C282" s="92"/>
      <c r="D282" s="92"/>
      <c r="E282" s="92"/>
      <c r="F282" s="92"/>
      <c r="G282" s="92"/>
      <c r="H282" s="110" t="s">
        <v>52</v>
      </c>
      <c r="I282" s="110" t="s">
        <v>7</v>
      </c>
      <c r="J282" s="110" t="s">
        <v>1091</v>
      </c>
      <c r="K282" s="110">
        <v>2</v>
      </c>
      <c r="L282" s="115">
        <v>0</v>
      </c>
      <c r="M282" s="92"/>
      <c r="N282" s="110" t="s">
        <v>52</v>
      </c>
      <c r="O282" s="110" t="s">
        <v>52</v>
      </c>
      <c r="P282" s="110" t="s">
        <v>1082</v>
      </c>
      <c r="Q282" s="110">
        <v>17</v>
      </c>
      <c r="R282" s="115">
        <v>0</v>
      </c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</row>
    <row r="283" spans="1:32" ht="12.75" customHeight="1">
      <c r="A283" s="92"/>
      <c r="B283" s="92"/>
      <c r="C283" s="92"/>
      <c r="D283" s="92"/>
      <c r="E283" s="92"/>
      <c r="F283" s="92"/>
      <c r="G283" s="92"/>
      <c r="H283" s="110" t="s">
        <v>52</v>
      </c>
      <c r="I283" s="110" t="s">
        <v>7</v>
      </c>
      <c r="J283" s="110" t="s">
        <v>1092</v>
      </c>
      <c r="K283" s="110">
        <v>2</v>
      </c>
      <c r="L283" s="115">
        <v>0</v>
      </c>
      <c r="M283" s="92"/>
      <c r="N283" s="110" t="s">
        <v>52</v>
      </c>
      <c r="O283" s="110" t="s">
        <v>54</v>
      </c>
      <c r="P283" s="110" t="s">
        <v>1091</v>
      </c>
      <c r="Q283" s="110">
        <v>4</v>
      </c>
      <c r="R283" s="115">
        <v>0</v>
      </c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</row>
    <row r="284" spans="1:32" ht="12.75" customHeight="1">
      <c r="A284" s="92"/>
      <c r="B284" s="92"/>
      <c r="C284" s="92"/>
      <c r="D284" s="92"/>
      <c r="E284" s="92"/>
      <c r="F284" s="92"/>
      <c r="G284" s="92"/>
      <c r="H284" s="110" t="s">
        <v>52</v>
      </c>
      <c r="I284" s="110" t="s">
        <v>5</v>
      </c>
      <c r="J284" s="110" t="s">
        <v>1091</v>
      </c>
      <c r="K284" s="110">
        <v>1</v>
      </c>
      <c r="L284" s="115">
        <v>0</v>
      </c>
      <c r="M284" s="92"/>
      <c r="N284" s="110" t="s">
        <v>52</v>
      </c>
      <c r="O284" s="110" t="s">
        <v>54</v>
      </c>
      <c r="P284" s="110" t="s">
        <v>1092</v>
      </c>
      <c r="Q284" s="110">
        <v>2</v>
      </c>
      <c r="R284" s="115">
        <v>0</v>
      </c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</row>
    <row r="285" spans="1:32" ht="12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110" t="s">
        <v>52</v>
      </c>
      <c r="O285" s="110" t="s">
        <v>54</v>
      </c>
      <c r="P285" s="110" t="s">
        <v>1080</v>
      </c>
      <c r="Q285" s="110">
        <v>1</v>
      </c>
      <c r="R285" s="115">
        <v>0</v>
      </c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</row>
    <row r="286" spans="1:32" ht="12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110" t="s">
        <v>52</v>
      </c>
      <c r="O286" s="110" t="s">
        <v>7</v>
      </c>
      <c r="P286" s="110" t="s">
        <v>1091</v>
      </c>
      <c r="Q286" s="110">
        <v>8</v>
      </c>
      <c r="R286" s="115">
        <v>0</v>
      </c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</row>
    <row r="287" spans="1:32" ht="12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110" t="s">
        <v>52</v>
      </c>
      <c r="O287" s="110" t="s">
        <v>7</v>
      </c>
      <c r="P287" s="110" t="s">
        <v>1092</v>
      </c>
      <c r="Q287" s="110">
        <v>2</v>
      </c>
      <c r="R287" s="115">
        <v>0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</row>
    <row r="288" spans="1:32" ht="12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110" t="s">
        <v>52</v>
      </c>
      <c r="O288" s="110" t="s">
        <v>7</v>
      </c>
      <c r="P288" s="110" t="s">
        <v>1080</v>
      </c>
      <c r="Q288" s="110">
        <v>1</v>
      </c>
      <c r="R288" s="115">
        <v>0</v>
      </c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</row>
    <row r="289" spans="1:32" ht="12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110" t="s">
        <v>52</v>
      </c>
      <c r="O289" s="110" t="s">
        <v>5</v>
      </c>
      <c r="P289" s="110" t="s">
        <v>1091</v>
      </c>
      <c r="Q289" s="110">
        <v>3</v>
      </c>
      <c r="R289" s="115">
        <v>0</v>
      </c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</row>
    <row r="290" spans="1:32" ht="12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110" t="s">
        <v>52</v>
      </c>
      <c r="O290" s="110" t="s">
        <v>5</v>
      </c>
      <c r="P290" s="110" t="s">
        <v>1092</v>
      </c>
      <c r="Q290" s="110">
        <v>2</v>
      </c>
      <c r="R290" s="115">
        <v>0</v>
      </c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</row>
    <row r="291" spans="1:32" ht="12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</row>
    <row r="292" spans="1:32" ht="12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</row>
    <row r="293" spans="1:32" ht="12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</row>
    <row r="294" spans="1:32" ht="12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</row>
    <row r="295" spans="1:32" ht="12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 t="s">
        <v>21</v>
      </c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</row>
    <row r="296" spans="1:32" ht="12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</row>
    <row r="297" spans="1:32" ht="12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 t="s">
        <v>1094</v>
      </c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</row>
    <row r="298" spans="1:32" ht="12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 t="s">
        <v>1095</v>
      </c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</row>
    <row r="299" spans="1:32" ht="12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 t="s">
        <v>1096</v>
      </c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</row>
    <row r="300" spans="1:32" ht="12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 t="s">
        <v>1097</v>
      </c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</row>
    <row r="301" spans="1:32" ht="12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 t="s">
        <v>1098</v>
      </c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</row>
    <row r="302" spans="1:32" ht="12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</row>
    <row r="303" spans="1:32" ht="12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</row>
    <row r="304" spans="1:32" ht="12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</row>
    <row r="305" spans="1:32" ht="12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</row>
    <row r="306" spans="1:32" ht="12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</row>
    <row r="307" spans="1:32" ht="12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1:32" ht="12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</row>
    <row r="309" spans="1:32" ht="12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</row>
    <row r="310" spans="1:32" ht="12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</row>
    <row r="311" spans="1:32" ht="12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</row>
    <row r="312" spans="1:32" ht="12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</row>
    <row r="313" spans="1:32" ht="12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</row>
    <row r="314" spans="1:32" ht="12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</row>
    <row r="315" spans="1:32" ht="12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</row>
    <row r="316" spans="1:32" ht="12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</row>
    <row r="317" spans="1:32" ht="12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</row>
    <row r="318" spans="1:32" ht="12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</row>
    <row r="319" spans="1:32" ht="12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</row>
    <row r="320" spans="1:32" ht="12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</row>
    <row r="321" spans="1:32" ht="12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</row>
    <row r="322" spans="1:32" ht="12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</row>
    <row r="323" spans="1:32" ht="12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</row>
    <row r="324" spans="1:32" ht="12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</row>
    <row r="325" spans="1:32" ht="12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</row>
    <row r="326" spans="1:32" ht="12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</row>
    <row r="327" spans="1:32" ht="12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</row>
    <row r="328" spans="1:32" ht="12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</row>
    <row r="329" spans="1:32" ht="12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</row>
    <row r="330" spans="1:32" ht="12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</row>
    <row r="331" spans="1:32" ht="12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</row>
    <row r="332" spans="1:32" ht="12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</row>
    <row r="333" spans="1:32" ht="12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</row>
    <row r="334" spans="1:32" ht="12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</row>
    <row r="335" spans="1:32" ht="12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</row>
    <row r="336" spans="1:32" ht="12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</row>
    <row r="337" spans="1:32" ht="12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</row>
    <row r="338" spans="1:32" ht="12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</row>
    <row r="339" spans="1:32" ht="12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</row>
    <row r="340" spans="1:32" ht="12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</row>
    <row r="341" spans="1:32" ht="12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</row>
    <row r="342" spans="1:32" ht="12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</row>
    <row r="343" spans="1:32" ht="12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</row>
    <row r="344" spans="1:32" ht="12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</row>
    <row r="345" spans="1:32" ht="12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</row>
    <row r="346" spans="1:32" ht="12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</row>
    <row r="347" spans="1:32" ht="12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</row>
    <row r="348" spans="1:32" ht="12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</row>
    <row r="349" spans="1:32" ht="12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</row>
    <row r="350" spans="1:32" ht="12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</row>
    <row r="351" spans="1:32" ht="12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</row>
    <row r="352" spans="1:32" ht="12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</row>
    <row r="353" spans="1:32" ht="12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</row>
    <row r="354" spans="1:32" ht="12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</row>
    <row r="355" spans="1:32" ht="12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</row>
    <row r="356" spans="1:32" ht="12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</row>
    <row r="357" spans="1:32" ht="12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</row>
    <row r="358" spans="1:32" ht="12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</row>
    <row r="359" spans="1:32" ht="12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</row>
    <row r="360" spans="1:32" ht="12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</row>
    <row r="361" spans="1:32" ht="12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</row>
    <row r="362" spans="1:32" ht="12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</row>
    <row r="363" spans="1:32" ht="12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</row>
    <row r="364" spans="1:32" ht="12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</row>
    <row r="365" spans="1:32" ht="12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</row>
    <row r="366" spans="1:32" ht="12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</row>
    <row r="367" spans="1:32" ht="12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</row>
    <row r="368" spans="1:32" ht="12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</row>
    <row r="369" spans="1:32" ht="12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</row>
    <row r="370" spans="1:32" ht="12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</row>
    <row r="371" spans="1:32" ht="12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</row>
    <row r="372" spans="1:32" ht="12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</row>
    <row r="373" spans="1:32" ht="12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</row>
    <row r="374" spans="1:32" ht="12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</row>
    <row r="375" spans="1:32" ht="12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</row>
    <row r="376" spans="1:32" ht="12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</row>
    <row r="377" spans="1:32" ht="12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</row>
    <row r="378" spans="1:32" ht="12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</row>
    <row r="379" spans="1:32" ht="12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</row>
    <row r="380" spans="1:32" ht="12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</row>
    <row r="381" spans="1:32" ht="12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</row>
    <row r="382" spans="1:32" ht="12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</row>
    <row r="383" spans="1:32" ht="12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</row>
    <row r="384" spans="1:32" ht="12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</row>
    <row r="385" spans="1:32" ht="12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</row>
    <row r="386" spans="1:32" ht="12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</row>
    <row r="387" spans="1:32" ht="12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</row>
    <row r="388" spans="1:32" ht="12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</row>
    <row r="389" spans="1:32" ht="12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</row>
    <row r="390" spans="1:32" ht="12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</row>
    <row r="391" spans="1:32" ht="12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</row>
    <row r="392" spans="1:32" ht="12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</row>
    <row r="393" spans="1:32" ht="12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</row>
    <row r="394" spans="1:32" ht="12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</row>
    <row r="395" spans="1:32" ht="12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</row>
    <row r="396" spans="1:32" ht="12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</row>
    <row r="397" spans="1:32" ht="12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</row>
    <row r="398" spans="1:32" ht="12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</row>
    <row r="399" spans="1:32" ht="12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</row>
    <row r="400" spans="1:32" ht="12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</row>
    <row r="401" spans="1:32" ht="12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</row>
    <row r="402" spans="1:32" ht="12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</row>
    <row r="403" spans="1:32" ht="12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</row>
    <row r="404" spans="1:32" ht="12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</row>
    <row r="405" spans="1:32" ht="12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</row>
    <row r="406" spans="1:32" ht="12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</row>
    <row r="407" spans="1:32" ht="12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</row>
    <row r="408" spans="1:32" ht="12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</row>
    <row r="409" spans="1:32" ht="12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</row>
    <row r="410" spans="1:32" ht="12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</row>
    <row r="411" spans="1:32" ht="12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</row>
    <row r="412" spans="1:32" ht="12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</row>
    <row r="413" spans="1:32" ht="12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</row>
    <row r="414" spans="1:32" ht="12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</row>
    <row r="415" spans="1:32" ht="12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</row>
    <row r="416" spans="1:32" ht="12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</row>
    <row r="417" spans="1:32" ht="12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</row>
    <row r="418" spans="1:32" ht="12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</row>
    <row r="419" spans="1:32" ht="12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</row>
    <row r="420" spans="1:32" ht="12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</row>
    <row r="421" spans="1:32" ht="12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</row>
    <row r="422" spans="1:32" ht="12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</row>
    <row r="423" spans="1:32" ht="12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</row>
    <row r="424" spans="1:32" ht="12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</row>
    <row r="425" spans="1:32" ht="12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</row>
    <row r="426" spans="1:32" ht="12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</row>
    <row r="427" spans="1:32" ht="12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</row>
    <row r="428" spans="1:32" ht="12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</row>
    <row r="429" spans="1:32" ht="12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</row>
    <row r="430" spans="1:32" ht="12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</row>
    <row r="431" spans="1:32" ht="12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</row>
    <row r="432" spans="1:32" ht="12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</row>
    <row r="433" spans="1:32" ht="12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</row>
    <row r="434" spans="1:32" ht="12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</row>
    <row r="435" spans="1:32" ht="12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</row>
    <row r="436" spans="1:32" ht="12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</row>
    <row r="437" spans="1:32" ht="12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</row>
    <row r="438" spans="1:32" ht="12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</row>
    <row r="439" spans="1:32" ht="12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</row>
    <row r="440" spans="1:32" ht="12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</row>
    <row r="441" spans="1:32" ht="12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</row>
    <row r="442" spans="1:32" ht="12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</row>
    <row r="443" spans="1:32" ht="12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</row>
    <row r="444" spans="1:32" ht="12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</row>
    <row r="445" spans="1:32" ht="12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</row>
    <row r="446" spans="1:32" ht="12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</row>
    <row r="447" spans="1:32" ht="12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</row>
    <row r="448" spans="1:32" ht="12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</row>
    <row r="449" spans="1:32" ht="12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</row>
    <row r="450" spans="1:32" ht="12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</row>
    <row r="451" spans="1:32" ht="12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</row>
    <row r="452" spans="1:32" ht="12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</row>
    <row r="453" spans="1:32" ht="12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</row>
    <row r="454" spans="1:32" ht="12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</row>
    <row r="455" spans="1:32" ht="12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</row>
    <row r="456" spans="1:32" ht="12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</row>
    <row r="457" spans="1:32" ht="12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</row>
    <row r="458" spans="1:32" ht="12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</row>
    <row r="459" spans="1:32" ht="12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</row>
    <row r="460" spans="1:32" ht="12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</row>
    <row r="461" spans="1:32" ht="12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</row>
    <row r="462" spans="1:32" ht="12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</row>
    <row r="463" spans="1:32" ht="12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</row>
    <row r="464" spans="1:32" ht="12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</row>
    <row r="465" spans="1:32" ht="12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</row>
    <row r="466" spans="1:32" ht="12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</row>
    <row r="467" spans="1:32" ht="12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</row>
    <row r="468" spans="1:32" ht="12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</row>
    <row r="469" spans="1:32" ht="12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</row>
    <row r="470" spans="1:32" ht="12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</row>
    <row r="471" spans="1:32" ht="12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</row>
    <row r="472" spans="1:32" ht="12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</row>
    <row r="473" spans="1:32" ht="12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</row>
    <row r="474" spans="1:32" ht="12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</row>
    <row r="475" spans="1:32" ht="12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</row>
    <row r="476" spans="1:32" ht="12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</row>
    <row r="477" spans="1:32" ht="12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</row>
    <row r="478" spans="1:32" ht="12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</row>
    <row r="479" spans="1:32" ht="12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</row>
    <row r="480" spans="1:32" ht="12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</row>
    <row r="481" spans="1:32" ht="12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</row>
    <row r="482" spans="1:32" ht="12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</row>
    <row r="483" spans="1:32" ht="12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</row>
    <row r="484" spans="1:32" ht="12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</row>
    <row r="485" spans="1:32" ht="12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</row>
    <row r="486" spans="1:32" ht="12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</row>
    <row r="487" spans="1:32" ht="12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</row>
    <row r="488" spans="1:32" ht="12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</row>
    <row r="489" spans="1:32" ht="12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</row>
    <row r="490" spans="1:32" ht="12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</row>
    <row r="491" spans="1:32" ht="12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</row>
    <row r="492" spans="1:32" ht="12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</row>
    <row r="493" spans="1:32" ht="12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</row>
    <row r="494" spans="1:32" ht="12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</row>
    <row r="495" spans="1:32" ht="12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</row>
    <row r="496" spans="1:32" ht="12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</row>
    <row r="497" spans="1:32" ht="12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</row>
    <row r="498" spans="1:32" ht="12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</row>
    <row r="499" spans="1:32" ht="12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0" spans="1:32" ht="12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</row>
    <row r="501" spans="1:32" ht="12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</row>
    <row r="502" spans="1:32" ht="12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</row>
    <row r="503" spans="1:32" ht="12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</row>
    <row r="504" spans="1:32" ht="12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</row>
    <row r="505" spans="1:32" ht="12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</row>
    <row r="506" spans="1:32" ht="12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</row>
    <row r="507" spans="1:32" ht="12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</row>
    <row r="508" spans="1:32" ht="12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</row>
    <row r="509" spans="1:32" ht="12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 spans="1:32" ht="12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 spans="1:32" ht="12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</row>
    <row r="512" spans="1:32" ht="12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</row>
    <row r="513" spans="1:32" ht="12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</row>
    <row r="514" spans="1:32" ht="12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</row>
    <row r="515" spans="1:32" ht="12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</row>
    <row r="516" spans="1:32" ht="12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</row>
    <row r="517" spans="1:32" ht="12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</row>
    <row r="518" spans="1:32" ht="12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</row>
    <row r="519" spans="1:32" ht="12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</row>
    <row r="520" spans="1:32" ht="12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</row>
    <row r="521" spans="1:32" ht="12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</row>
    <row r="522" spans="1:32" ht="12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</row>
    <row r="523" spans="1:32" ht="12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</row>
    <row r="524" spans="1:32" ht="12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</row>
    <row r="525" spans="1:32" ht="12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</row>
    <row r="526" spans="1:32" ht="12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</row>
    <row r="527" spans="1:32" ht="12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</row>
    <row r="528" spans="1:32" ht="12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</row>
    <row r="529" spans="1:32" ht="12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</row>
    <row r="530" spans="1:32" ht="12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</row>
    <row r="531" spans="1:32" ht="12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</row>
    <row r="532" spans="1:32" ht="12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</row>
    <row r="533" spans="1:32" ht="12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</row>
    <row r="534" spans="1:32" ht="12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</row>
    <row r="535" spans="1:32" ht="12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</row>
    <row r="536" spans="1:32" ht="12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</row>
    <row r="537" spans="1:32" ht="12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</row>
    <row r="538" spans="1:32" ht="12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</row>
    <row r="539" spans="1:32" ht="12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</row>
    <row r="540" spans="1:32" ht="12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</row>
    <row r="541" spans="1:32" ht="12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</row>
    <row r="542" spans="1:32" ht="12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</row>
    <row r="543" spans="1:32" ht="12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</row>
    <row r="544" spans="1:32" ht="12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</row>
    <row r="545" spans="1:32" ht="12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</row>
    <row r="546" spans="1:32" ht="12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</row>
    <row r="547" spans="1:32" ht="12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</row>
    <row r="548" spans="1:32" ht="12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</row>
    <row r="549" spans="1:32" ht="12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</row>
    <row r="550" spans="1:32" ht="12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</row>
    <row r="551" spans="1:32" ht="12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</row>
    <row r="552" spans="1:32" ht="12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</row>
    <row r="553" spans="1:32" ht="12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</row>
    <row r="554" spans="1:32" ht="12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</row>
    <row r="555" spans="1:32" ht="12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</row>
    <row r="556" spans="1:32" ht="12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</row>
    <row r="557" spans="1:32" ht="12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</row>
    <row r="558" spans="1:32" ht="12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</row>
    <row r="559" spans="1:32" ht="12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</row>
    <row r="560" spans="1:32" ht="12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</row>
    <row r="561" spans="1:32" ht="12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</row>
    <row r="562" spans="1:32" ht="12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</row>
    <row r="563" spans="1:32" ht="12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</row>
    <row r="564" spans="1:32" ht="12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</row>
    <row r="565" spans="1:32" ht="12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</row>
    <row r="566" spans="1:32" ht="12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</row>
    <row r="567" spans="1:32" ht="12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</row>
    <row r="568" spans="1:32" ht="12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</row>
    <row r="569" spans="1:32" ht="12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</row>
    <row r="570" spans="1:32" ht="12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</row>
    <row r="571" spans="1:32" ht="12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</row>
    <row r="572" spans="1:32" ht="12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</row>
    <row r="573" spans="1:32" ht="12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</row>
    <row r="574" spans="1:32" ht="12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</row>
    <row r="575" spans="1:32" ht="12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</row>
    <row r="576" spans="1:32" ht="12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</row>
    <row r="577" spans="1:32" ht="12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</row>
    <row r="578" spans="1:32" ht="12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</row>
    <row r="579" spans="1:32" ht="12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</row>
    <row r="580" spans="1:32" ht="12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</row>
    <row r="581" spans="1:32" ht="12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</row>
    <row r="582" spans="1:32" ht="12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</row>
    <row r="583" spans="1:32" ht="12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</row>
    <row r="584" spans="1:32" ht="12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</row>
    <row r="585" spans="1:32" ht="12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</row>
    <row r="586" spans="1:32" ht="12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</row>
    <row r="587" spans="1:32" ht="12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</row>
    <row r="588" spans="1:32" ht="12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</row>
    <row r="589" spans="1:32" ht="12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</row>
    <row r="590" spans="1:32" ht="12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</row>
    <row r="591" spans="1:32" ht="12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</row>
    <row r="592" spans="1:32" ht="12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</row>
    <row r="593" spans="1:32" ht="12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</row>
    <row r="594" spans="1:32" ht="12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</row>
    <row r="595" spans="1:32" ht="12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</row>
    <row r="596" spans="1:32" ht="12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</row>
    <row r="597" spans="1:32" ht="12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</row>
    <row r="598" spans="1:32" ht="12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</row>
    <row r="599" spans="1:32" ht="12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</row>
    <row r="600" spans="1:32" ht="12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</row>
    <row r="601" spans="1:32" ht="12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</row>
    <row r="602" spans="1:32" ht="12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</row>
    <row r="603" spans="1:32" ht="12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</row>
    <row r="604" spans="1:32" ht="12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</row>
    <row r="605" spans="1:32" ht="12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</row>
    <row r="606" spans="1:32" ht="12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</row>
    <row r="607" spans="1:32" ht="12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</row>
    <row r="608" spans="1:32" ht="12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</row>
    <row r="609" spans="1:32" ht="12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</row>
    <row r="610" spans="1:32" ht="12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</row>
    <row r="611" spans="1:32" ht="12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</row>
    <row r="612" spans="1:32" ht="12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</row>
    <row r="613" spans="1:32" ht="12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</row>
    <row r="614" spans="1:32" ht="12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</row>
    <row r="615" spans="1:32" ht="12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</row>
    <row r="616" spans="1:32" ht="12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</row>
    <row r="617" spans="1:32" ht="12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</row>
    <row r="618" spans="1:32" ht="12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</row>
    <row r="619" spans="1:32" ht="12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</row>
    <row r="620" spans="1:32" ht="12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</row>
    <row r="621" spans="1:32" ht="12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</row>
    <row r="622" spans="1:32" ht="12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</row>
    <row r="623" spans="1:32" ht="12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</row>
    <row r="624" spans="1:32" ht="12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</row>
    <row r="625" spans="1:32" ht="12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</row>
    <row r="626" spans="1:32" ht="12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</row>
    <row r="627" spans="1:32" ht="12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</row>
    <row r="628" spans="1:32" ht="12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</row>
    <row r="629" spans="1:32" ht="12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</row>
    <row r="630" spans="1:32" ht="12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</row>
    <row r="631" spans="1:32" ht="12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</row>
    <row r="632" spans="1:32" ht="12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</row>
    <row r="633" spans="1:32" ht="12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</row>
    <row r="634" spans="1:32" ht="12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</row>
    <row r="635" spans="1:32" ht="12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</row>
    <row r="636" spans="1:32" ht="12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</row>
    <row r="637" spans="1:32" ht="12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</row>
    <row r="638" spans="1:32" ht="12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</row>
    <row r="639" spans="1:32" ht="12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</row>
    <row r="640" spans="1:32" ht="12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</row>
    <row r="641" spans="1:32" ht="12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</row>
    <row r="642" spans="1:32" ht="12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</row>
    <row r="643" spans="1:32" ht="12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</row>
    <row r="644" spans="1:32" ht="12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</row>
    <row r="645" spans="1:32" ht="12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</row>
    <row r="646" spans="1:32" ht="12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</row>
    <row r="647" spans="1:32" ht="12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</row>
    <row r="648" spans="1:32" ht="12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</row>
    <row r="649" spans="1:32" ht="12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</row>
    <row r="650" spans="1:32" ht="12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</row>
    <row r="651" spans="1:32" ht="12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</row>
    <row r="652" spans="1:32" ht="12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</row>
    <row r="653" spans="1:32" ht="12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</row>
    <row r="654" spans="1:32" ht="12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</row>
    <row r="655" spans="1:32" ht="12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</row>
    <row r="656" spans="1:32" ht="12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</row>
    <row r="657" spans="1:32" ht="12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</row>
    <row r="658" spans="1:32" ht="12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</row>
    <row r="659" spans="1:32" ht="12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</row>
    <row r="660" spans="1:32" ht="12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</row>
    <row r="661" spans="1:32" ht="12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</row>
    <row r="662" spans="1:32" ht="12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</row>
    <row r="663" spans="1:32" ht="12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</row>
    <row r="664" spans="1:32" ht="12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</row>
    <row r="665" spans="1:32" ht="12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</row>
    <row r="666" spans="1:32" ht="12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</row>
    <row r="667" spans="1:32" ht="12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</row>
    <row r="668" spans="1:32" ht="12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</row>
    <row r="669" spans="1:32" ht="12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</row>
    <row r="670" spans="1:32" ht="12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</row>
    <row r="671" spans="1:32" ht="12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</row>
    <row r="672" spans="1:32" ht="12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</row>
    <row r="673" spans="1:32" ht="12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</row>
    <row r="674" spans="1:32" ht="12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</row>
    <row r="675" spans="1:32" ht="12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</row>
    <row r="676" spans="1:32" ht="12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</row>
    <row r="677" spans="1:32" ht="12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</row>
    <row r="678" spans="1:32" ht="12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</row>
    <row r="679" spans="1:32" ht="12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</row>
    <row r="680" spans="1:32" ht="12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</row>
    <row r="681" spans="1:32" ht="12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</row>
    <row r="682" spans="1:32" ht="12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</row>
    <row r="683" spans="1:32" ht="12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</row>
    <row r="684" spans="1:32" ht="12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</row>
    <row r="685" spans="1:32" ht="12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</row>
    <row r="686" spans="1:32" ht="12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</row>
    <row r="687" spans="1:32" ht="12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</row>
    <row r="688" spans="1:32" ht="12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</row>
    <row r="689" spans="1:32" ht="12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</row>
    <row r="690" spans="1:32" ht="12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</row>
    <row r="691" spans="1:32" ht="12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</row>
    <row r="692" spans="1:32" ht="12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</row>
    <row r="693" spans="1:32" ht="12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</row>
    <row r="694" spans="1:32" ht="12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</row>
    <row r="695" spans="1:32" ht="12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</row>
    <row r="696" spans="1:32" ht="12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</row>
    <row r="697" spans="1:32" ht="12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</row>
    <row r="698" spans="1:32" ht="12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</row>
    <row r="699" spans="1:32" ht="12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</row>
    <row r="700" spans="1:32" ht="12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</row>
    <row r="701" spans="1:32" ht="12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</row>
    <row r="702" spans="1:32" ht="12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</row>
    <row r="703" spans="1:32" ht="12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</row>
    <row r="704" spans="1:32" ht="12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</row>
    <row r="705" spans="1:32" ht="12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</row>
    <row r="706" spans="1:32" ht="12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</row>
    <row r="707" spans="1:32" ht="12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</row>
    <row r="708" spans="1:32" ht="12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</row>
    <row r="709" spans="1:32" ht="12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</row>
    <row r="710" spans="1:32" ht="12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</row>
    <row r="711" spans="1:32" ht="12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 spans="1:32" ht="12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</row>
    <row r="713" spans="1:32" ht="12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</row>
    <row r="714" spans="1:32" ht="12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</row>
    <row r="715" spans="1:32" ht="12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</row>
    <row r="716" spans="1:32" ht="12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</row>
    <row r="717" spans="1:32" ht="12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</row>
    <row r="718" spans="1:32" ht="12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</row>
    <row r="719" spans="1:32" ht="12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</row>
    <row r="720" spans="1:32" ht="12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</row>
    <row r="721" spans="1:32" ht="12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</row>
    <row r="722" spans="1:32" ht="12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</row>
    <row r="723" spans="1:32" ht="12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</row>
    <row r="724" spans="1:32" ht="12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</row>
    <row r="725" spans="1:32" ht="12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</row>
    <row r="726" spans="1:32" ht="12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</row>
    <row r="727" spans="1:32" ht="12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</row>
    <row r="728" spans="1:32" ht="12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</row>
    <row r="729" spans="1:32" ht="12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</row>
    <row r="730" spans="1:32" ht="12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</row>
    <row r="731" spans="1:32" ht="12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</row>
    <row r="732" spans="1:32" ht="12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</row>
    <row r="733" spans="1:32" ht="12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</row>
    <row r="734" spans="1:32" ht="12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</row>
    <row r="735" spans="1:32" ht="12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</row>
    <row r="736" spans="1:32" ht="12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</row>
    <row r="737" spans="1:32" ht="12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</row>
    <row r="738" spans="1:32" ht="12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</row>
    <row r="739" spans="1:32" ht="12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</row>
    <row r="740" spans="1:32" ht="12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</row>
    <row r="741" spans="1:32" ht="12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</row>
    <row r="742" spans="1:32" ht="12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</row>
    <row r="743" spans="1:32" ht="12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</row>
    <row r="744" spans="1:32" ht="12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</row>
    <row r="745" spans="1:32" ht="12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</row>
    <row r="746" spans="1:32" ht="12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</row>
    <row r="747" spans="1:32" ht="12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</row>
    <row r="748" spans="1:32" ht="12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</row>
    <row r="749" spans="1:32" ht="12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</row>
    <row r="750" spans="1:32" ht="12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</row>
    <row r="751" spans="1:32" ht="12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</row>
    <row r="752" spans="1:32" ht="12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</row>
    <row r="753" spans="1:32" ht="12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</row>
    <row r="754" spans="1:32" ht="12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</row>
    <row r="755" spans="1:32" ht="12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</row>
    <row r="756" spans="1:32" ht="12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</row>
    <row r="757" spans="1:32" ht="12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</row>
    <row r="758" spans="1:32" ht="12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</row>
    <row r="759" spans="1:32" ht="12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</row>
    <row r="760" spans="1:32" ht="12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</row>
    <row r="761" spans="1:32" ht="12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</row>
    <row r="762" spans="1:32" ht="12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</row>
    <row r="763" spans="1:32" ht="12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</row>
    <row r="764" spans="1:32" ht="12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</row>
    <row r="765" spans="1:32" ht="12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</row>
    <row r="766" spans="1:32" ht="12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</row>
    <row r="767" spans="1:32" ht="12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</row>
    <row r="768" spans="1:32" ht="12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</row>
    <row r="769" spans="1:32" ht="12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</row>
    <row r="770" spans="1:32" ht="12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</row>
    <row r="771" spans="1:32" ht="12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</row>
    <row r="772" spans="1:32" ht="12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</row>
    <row r="773" spans="1:32" ht="12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</row>
    <row r="774" spans="1:32" ht="12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</row>
    <row r="775" spans="1:32" ht="12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</row>
    <row r="776" spans="1:32" ht="12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</row>
    <row r="777" spans="1:32" ht="12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</row>
    <row r="778" spans="1:32" ht="12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</row>
    <row r="779" spans="1:32" ht="12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</row>
    <row r="780" spans="1:32" ht="12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</row>
    <row r="781" spans="1:32" ht="12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</row>
    <row r="782" spans="1:32" ht="12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</row>
    <row r="783" spans="1:32" ht="12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</row>
    <row r="784" spans="1:32" ht="12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</row>
    <row r="785" spans="1:32" ht="12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</row>
    <row r="786" spans="1:32" ht="12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</row>
    <row r="787" spans="1:32" ht="12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</row>
    <row r="788" spans="1:32" ht="12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</row>
    <row r="789" spans="1:32" ht="12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</row>
    <row r="790" spans="1:32" ht="12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</row>
    <row r="791" spans="1:32" ht="12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</row>
    <row r="792" spans="1:32" ht="12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</row>
    <row r="793" spans="1:32" ht="12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</row>
    <row r="794" spans="1:32" ht="12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</row>
    <row r="795" spans="1:32" ht="12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</row>
    <row r="796" spans="1:32" ht="12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</row>
    <row r="797" spans="1:32" ht="12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</row>
    <row r="798" spans="1:32" ht="12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</row>
    <row r="799" spans="1:32" ht="12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</row>
    <row r="800" spans="1:32" ht="12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</row>
    <row r="801" spans="1:32" ht="12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</row>
    <row r="802" spans="1:32" ht="12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</row>
    <row r="803" spans="1:32" ht="12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</row>
    <row r="804" spans="1:32" ht="12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</row>
    <row r="805" spans="1:32" ht="12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</row>
    <row r="806" spans="1:32" ht="12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</row>
    <row r="807" spans="1:32" ht="12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</row>
    <row r="808" spans="1:32" ht="12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</row>
    <row r="809" spans="1:32" ht="12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</row>
    <row r="810" spans="1:32" ht="12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</row>
    <row r="811" spans="1:32" ht="12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</row>
    <row r="812" spans="1:32" ht="12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</row>
    <row r="813" spans="1:32" ht="12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</row>
    <row r="814" spans="1:32" ht="12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</row>
    <row r="815" spans="1:32" ht="12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</row>
    <row r="816" spans="1:32" ht="12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</row>
    <row r="817" spans="1:32" ht="12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</row>
    <row r="818" spans="1:32" ht="12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</row>
    <row r="819" spans="1:32" ht="12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</row>
    <row r="820" spans="1:32" ht="12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</row>
    <row r="821" spans="1:32" ht="12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</row>
    <row r="822" spans="1:32" ht="12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</row>
    <row r="823" spans="1:32" ht="12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</row>
    <row r="824" spans="1:32" ht="12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</row>
    <row r="825" spans="1:32" ht="12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</row>
    <row r="826" spans="1:32" ht="12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</row>
    <row r="827" spans="1:32" ht="12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</row>
    <row r="828" spans="1:32" ht="12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</row>
    <row r="829" spans="1:32" ht="12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</row>
    <row r="830" spans="1:32" ht="12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</row>
    <row r="831" spans="1:32" ht="12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</row>
    <row r="832" spans="1:32" ht="12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</row>
    <row r="833" spans="1:32" ht="12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</row>
    <row r="834" spans="1:32" ht="12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</row>
    <row r="835" spans="1:32" ht="12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</row>
    <row r="836" spans="1:32" ht="12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</row>
    <row r="837" spans="1:32" ht="12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</row>
    <row r="838" spans="1:32" ht="12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</row>
    <row r="839" spans="1:32" ht="12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</row>
    <row r="840" spans="1:32" ht="12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</row>
    <row r="841" spans="1:32" ht="12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</row>
    <row r="842" spans="1:32" ht="12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</row>
    <row r="843" spans="1:32" ht="12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</row>
    <row r="844" spans="1:32" ht="12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</row>
    <row r="845" spans="1:32" ht="12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</row>
    <row r="846" spans="1:32" ht="12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</row>
    <row r="847" spans="1:32" ht="12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</row>
    <row r="848" spans="1:32" ht="12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</row>
    <row r="849" spans="1:32" ht="12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</row>
    <row r="850" spans="1:32" ht="12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</row>
    <row r="851" spans="1:32" ht="12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</row>
    <row r="852" spans="1:32" ht="12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</row>
    <row r="853" spans="1:32" ht="12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</row>
    <row r="854" spans="1:32" ht="12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</row>
    <row r="855" spans="1:32" ht="12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</row>
    <row r="856" spans="1:32" ht="12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</row>
    <row r="857" spans="1:32" ht="12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</row>
    <row r="858" spans="1:32" ht="12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</row>
    <row r="859" spans="1:32" ht="12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</row>
    <row r="860" spans="1:32" ht="12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</row>
    <row r="861" spans="1:32" ht="12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</row>
    <row r="862" spans="1:32" ht="12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</row>
    <row r="863" spans="1:32" ht="12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</row>
    <row r="864" spans="1:32" ht="12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</row>
    <row r="865" spans="1:32" ht="12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</row>
    <row r="866" spans="1:32" ht="12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</row>
    <row r="867" spans="1:32" ht="12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</row>
    <row r="868" spans="1:32" ht="12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</row>
    <row r="869" spans="1:32" ht="12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</row>
    <row r="870" spans="1:32" ht="12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</row>
    <row r="871" spans="1:32" ht="12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</row>
    <row r="872" spans="1:32" ht="12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</row>
    <row r="873" spans="1:32" ht="12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</row>
    <row r="874" spans="1:32" ht="12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</row>
    <row r="875" spans="1:32" ht="12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</row>
    <row r="876" spans="1:32" ht="12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</row>
    <row r="877" spans="1:32" ht="12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</row>
    <row r="878" spans="1:32" ht="12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</row>
    <row r="879" spans="1:32" ht="12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</row>
    <row r="880" spans="1:32" ht="12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</row>
    <row r="881" spans="1:32" ht="12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</row>
    <row r="882" spans="1:32" ht="12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</row>
    <row r="883" spans="1:32" ht="12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</row>
    <row r="884" spans="1:32" ht="12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</row>
    <row r="885" spans="1:32" ht="12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</row>
    <row r="886" spans="1:32" ht="12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 spans="1:32" ht="12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</row>
    <row r="888" spans="1:32" ht="12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</row>
    <row r="889" spans="1:32" ht="12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</row>
    <row r="890" spans="1:32" ht="12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</row>
    <row r="891" spans="1:32" ht="12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</row>
    <row r="892" spans="1:32" ht="12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</row>
    <row r="893" spans="1:32" ht="12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</row>
    <row r="894" spans="1:32" ht="12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</row>
    <row r="895" spans="1:32" ht="12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</row>
    <row r="896" spans="1:32" ht="12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</row>
    <row r="897" spans="1:32" ht="12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</row>
    <row r="898" spans="1:32" ht="12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</row>
    <row r="899" spans="1:32" ht="12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</row>
    <row r="900" spans="1:32" ht="12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</row>
    <row r="901" spans="1:32" ht="12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</row>
    <row r="902" spans="1:32" ht="12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</row>
    <row r="903" spans="1:32" ht="12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</row>
    <row r="904" spans="1:32" ht="12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</row>
    <row r="905" spans="1:32" ht="12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</row>
    <row r="906" spans="1:32" ht="12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</row>
    <row r="907" spans="1:32" ht="12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</row>
    <row r="908" spans="1:32" ht="12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</row>
    <row r="909" spans="1:32" ht="12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</row>
    <row r="910" spans="1:32" ht="12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</row>
    <row r="911" spans="1:32" ht="12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</row>
    <row r="912" spans="1:32" ht="12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</row>
    <row r="913" spans="1:32" ht="12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</row>
    <row r="914" spans="1:32" ht="12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</row>
    <row r="915" spans="1:32" ht="12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</row>
    <row r="916" spans="1:32" ht="12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</row>
    <row r="917" spans="1:32" ht="12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</row>
    <row r="918" spans="1:32" ht="12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</row>
    <row r="919" spans="1:32" ht="12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</row>
    <row r="920" spans="1:32" ht="12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</row>
    <row r="921" spans="1:32" ht="12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</row>
    <row r="922" spans="1:32" ht="12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</row>
    <row r="923" spans="1:32" ht="12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</row>
    <row r="924" spans="1:32" ht="12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</row>
    <row r="925" spans="1:32" ht="12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</row>
    <row r="926" spans="1:32" ht="12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</row>
    <row r="927" spans="1:32" ht="12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</row>
    <row r="928" spans="1:32" ht="12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</row>
    <row r="929" spans="1:32" ht="12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</row>
    <row r="930" spans="1:32" ht="12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</row>
    <row r="931" spans="1:32" ht="12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</row>
    <row r="932" spans="1:32" ht="12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</row>
    <row r="933" spans="1:32" ht="12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</row>
    <row r="934" spans="1:32" ht="12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</row>
    <row r="935" spans="1:32" ht="12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</row>
    <row r="936" spans="1:32" ht="12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</row>
    <row r="937" spans="1:32" ht="12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</row>
    <row r="938" spans="1:32" ht="12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</row>
    <row r="939" spans="1:32" ht="12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</row>
    <row r="940" spans="1:32" ht="12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</row>
    <row r="941" spans="1:32" ht="12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</row>
    <row r="942" spans="1:32" ht="12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</row>
    <row r="943" spans="1:32" ht="12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</row>
    <row r="944" spans="1:32" ht="12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</row>
    <row r="945" spans="1:32" ht="12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</row>
    <row r="946" spans="1:32" ht="12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</row>
    <row r="947" spans="1:32" ht="12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</row>
    <row r="948" spans="1:32" ht="12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</row>
    <row r="949" spans="1:32" ht="12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</row>
    <row r="950" spans="1:32" ht="12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</row>
    <row r="951" spans="1:32" ht="12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</row>
    <row r="952" spans="1:32" ht="12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</row>
    <row r="953" spans="1:32" ht="12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</row>
    <row r="954" spans="1:32" ht="12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</row>
    <row r="955" spans="1:32" ht="12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</row>
    <row r="956" spans="1:32" ht="12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</row>
    <row r="957" spans="1:32" ht="12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</row>
    <row r="958" spans="1:32" ht="12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</row>
    <row r="959" spans="1:32" ht="12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</row>
    <row r="960" spans="1:32" ht="12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</row>
    <row r="961" spans="1:32" ht="12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</row>
    <row r="962" spans="1:32" ht="12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</row>
    <row r="963" spans="1:32" ht="12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</row>
    <row r="964" spans="1:32" ht="12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</row>
    <row r="965" spans="1:32" ht="12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</row>
    <row r="966" spans="1:32" ht="12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</row>
    <row r="967" spans="1:32" ht="12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</row>
    <row r="968" spans="1:32" ht="12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</row>
    <row r="969" spans="1:32" ht="12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</row>
    <row r="970" spans="1:32" ht="12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</row>
    <row r="971" spans="1:32" ht="12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</row>
    <row r="972" spans="1:32" ht="12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</row>
    <row r="973" spans="1:32" ht="12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</row>
    <row r="974" spans="1:32" ht="12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</row>
    <row r="975" spans="1:32" ht="12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</row>
    <row r="976" spans="1:32" ht="12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</row>
    <row r="977" spans="1:32" ht="12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</row>
    <row r="978" spans="1:32" ht="12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</row>
    <row r="979" spans="1:32" ht="12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</row>
    <row r="980" spans="1:32" ht="12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</row>
    <row r="981" spans="1:32" ht="12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</row>
    <row r="982" spans="1:32" ht="12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</row>
    <row r="983" spans="1:32" ht="12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</row>
    <row r="984" spans="1:32" ht="12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</row>
    <row r="985" spans="1:32" ht="12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</row>
    <row r="986" spans="1:32" ht="12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</row>
    <row r="987" spans="1:32" ht="12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</row>
    <row r="988" spans="1:32" ht="12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</row>
    <row r="989" spans="1:32" ht="12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</row>
    <row r="990" spans="1:32" ht="12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</row>
    <row r="991" spans="1:32" ht="12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</row>
    <row r="992" spans="1:32" ht="12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</row>
    <row r="993" spans="1:32" ht="12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</row>
    <row r="994" spans="1:32" ht="12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</row>
    <row r="995" spans="1:32" ht="12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</row>
    <row r="996" spans="1:32" ht="12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</row>
    <row r="997" spans="1:32" ht="12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</row>
    <row r="998" spans="1:32" ht="12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</row>
    <row r="999" spans="1:32" ht="12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</row>
    <row r="1000" spans="1:32" ht="12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</row>
  </sheetData>
  <pageMargins left="0.7" right="0.7" top="0.75" bottom="0.75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1000"/>
  <sheetViews>
    <sheetView workbookViewId="0"/>
  </sheetViews>
  <sheetFormatPr baseColWidth="10" defaultColWidth="12.6640625" defaultRowHeight="15" customHeight="1"/>
  <cols>
    <col min="1" max="1" width="6" customWidth="1"/>
    <col min="2" max="2" width="36.6640625" customWidth="1"/>
    <col min="3" max="3" width="49.83203125" customWidth="1"/>
    <col min="4" max="4" width="12.1640625" customWidth="1"/>
    <col min="5" max="5" width="11.1640625" customWidth="1"/>
    <col min="6" max="6" width="12.83203125" customWidth="1"/>
    <col min="7" max="7" width="10.33203125" customWidth="1"/>
    <col min="8" max="8" width="32.83203125" customWidth="1"/>
    <col min="9" max="9" width="16.1640625" customWidth="1"/>
    <col min="10" max="26" width="8.6640625" customWidth="1"/>
  </cols>
  <sheetData>
    <row r="1" spans="2:13" ht="14.25" customHeight="1">
      <c r="B1" s="94" t="s">
        <v>880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2:13" ht="14.25" customHeight="1">
      <c r="B2" s="95"/>
      <c r="C2" s="96"/>
      <c r="D2" s="96" t="s">
        <v>882</v>
      </c>
      <c r="E2" s="96" t="s">
        <v>883</v>
      </c>
      <c r="F2" s="96" t="s">
        <v>884</v>
      </c>
      <c r="G2" s="96" t="s">
        <v>885</v>
      </c>
      <c r="H2" s="92"/>
      <c r="I2" s="92"/>
      <c r="J2" s="92"/>
      <c r="K2" s="92"/>
      <c r="L2" s="92"/>
      <c r="M2" s="92"/>
    </row>
    <row r="3" spans="2:13" ht="14.25" customHeight="1">
      <c r="B3" s="97" t="s">
        <v>528</v>
      </c>
      <c r="C3" s="97" t="s">
        <v>886</v>
      </c>
      <c r="D3" s="97">
        <v>62448</v>
      </c>
      <c r="E3" s="97">
        <v>62448</v>
      </c>
      <c r="F3" s="97">
        <v>62448</v>
      </c>
      <c r="G3" s="97">
        <v>15143</v>
      </c>
      <c r="H3" s="92"/>
      <c r="I3" s="92"/>
      <c r="J3" s="92"/>
      <c r="K3" s="92"/>
      <c r="L3" s="92"/>
      <c r="M3" s="92"/>
    </row>
    <row r="4" spans="2:13" ht="14.25" customHeight="1">
      <c r="B4" s="97"/>
      <c r="C4" s="97" t="s">
        <v>1099</v>
      </c>
      <c r="D4" s="97"/>
      <c r="E4" s="97"/>
      <c r="F4" s="97"/>
      <c r="G4" s="97"/>
      <c r="H4" s="92"/>
      <c r="I4" s="92"/>
      <c r="J4" s="92"/>
      <c r="K4" s="92"/>
      <c r="L4" s="92"/>
      <c r="M4" s="92"/>
    </row>
    <row r="5" spans="2:13" ht="14.25" customHeight="1">
      <c r="B5" s="97" t="s">
        <v>888</v>
      </c>
      <c r="C5" s="99" t="s">
        <v>889</v>
      </c>
      <c r="D5" s="97" t="s">
        <v>890</v>
      </c>
      <c r="E5" s="97" t="s">
        <v>891</v>
      </c>
      <c r="F5" s="97" t="s">
        <v>892</v>
      </c>
      <c r="G5" s="97" t="s">
        <v>893</v>
      </c>
      <c r="H5" s="92"/>
      <c r="I5" s="92"/>
      <c r="J5" s="92"/>
      <c r="K5" s="92"/>
      <c r="L5" s="92"/>
      <c r="M5" s="92"/>
    </row>
    <row r="6" spans="2:13" ht="14.25" customHeight="1">
      <c r="B6" s="97"/>
      <c r="C6" s="97" t="s">
        <v>894</v>
      </c>
      <c r="D6" s="97" t="s">
        <v>895</v>
      </c>
      <c r="E6" s="97" t="s">
        <v>896</v>
      </c>
      <c r="F6" s="97" t="s">
        <v>897</v>
      </c>
      <c r="G6" s="97" t="s">
        <v>898</v>
      </c>
      <c r="H6" s="97" t="s">
        <v>886</v>
      </c>
      <c r="I6" s="97">
        <v>62448</v>
      </c>
      <c r="J6" s="97">
        <v>62448</v>
      </c>
      <c r="K6" s="97">
        <v>62448</v>
      </c>
      <c r="L6" s="97">
        <v>15143</v>
      </c>
      <c r="M6" s="92"/>
    </row>
    <row r="7" spans="2:13" ht="14.25" customHeight="1">
      <c r="B7" s="97"/>
      <c r="C7" s="97" t="s">
        <v>900</v>
      </c>
      <c r="D7" s="97" t="s">
        <v>901</v>
      </c>
      <c r="E7" s="97" t="s">
        <v>902</v>
      </c>
      <c r="F7" s="97" t="s">
        <v>903</v>
      </c>
      <c r="G7" s="97" t="s">
        <v>904</v>
      </c>
      <c r="H7" s="101" t="s">
        <v>905</v>
      </c>
      <c r="I7" s="92"/>
      <c r="J7" s="92"/>
      <c r="K7" s="92"/>
      <c r="L7" s="92"/>
      <c r="M7" s="92"/>
    </row>
    <row r="8" spans="2:13" ht="14.25" customHeight="1">
      <c r="B8" s="97"/>
      <c r="C8" s="97" t="s">
        <v>907</v>
      </c>
      <c r="D8" s="97" t="s">
        <v>908</v>
      </c>
      <c r="E8" s="97" t="s">
        <v>909</v>
      </c>
      <c r="F8" s="97" t="s">
        <v>910</v>
      </c>
      <c r="G8" s="97" t="s">
        <v>911</v>
      </c>
      <c r="H8" s="92"/>
      <c r="I8" s="102" t="s">
        <v>882</v>
      </c>
      <c r="J8" s="102" t="s">
        <v>883</v>
      </c>
      <c r="K8" s="102" t="s">
        <v>884</v>
      </c>
      <c r="L8" s="102" t="s">
        <v>885</v>
      </c>
      <c r="M8" s="92"/>
    </row>
    <row r="9" spans="2:13" ht="14.25" customHeight="1">
      <c r="B9" s="103" t="s">
        <v>1100</v>
      </c>
      <c r="C9" s="97" t="s">
        <v>914</v>
      </c>
      <c r="D9" s="97" t="s">
        <v>915</v>
      </c>
      <c r="E9" s="97" t="s">
        <v>916</v>
      </c>
      <c r="F9" s="97" t="s">
        <v>917</v>
      </c>
      <c r="G9" s="97" t="s">
        <v>918</v>
      </c>
      <c r="H9" s="104" t="s">
        <v>914</v>
      </c>
      <c r="I9" s="104" t="s">
        <v>919</v>
      </c>
      <c r="J9" s="104" t="s">
        <v>920</v>
      </c>
      <c r="K9" s="104" t="s">
        <v>921</v>
      </c>
      <c r="L9" s="104" t="s">
        <v>922</v>
      </c>
      <c r="M9" s="92"/>
    </row>
    <row r="10" spans="2:13" ht="14.25" customHeight="1">
      <c r="B10" s="97"/>
      <c r="C10" s="97" t="s">
        <v>923</v>
      </c>
      <c r="D10" s="97" t="s">
        <v>924</v>
      </c>
      <c r="E10" s="97" t="s">
        <v>925</v>
      </c>
      <c r="F10" s="97" t="s">
        <v>926</v>
      </c>
      <c r="G10" s="97" t="s">
        <v>927</v>
      </c>
      <c r="H10" s="104" t="s">
        <v>923</v>
      </c>
      <c r="I10" s="104" t="s">
        <v>928</v>
      </c>
      <c r="J10" s="104" t="s">
        <v>929</v>
      </c>
      <c r="K10" s="104" t="s">
        <v>930</v>
      </c>
      <c r="L10" s="104" t="s">
        <v>931</v>
      </c>
      <c r="M10" s="92"/>
    </row>
    <row r="11" spans="2:13" ht="14.25" customHeight="1">
      <c r="B11" s="97"/>
      <c r="C11" s="97" t="s">
        <v>933</v>
      </c>
      <c r="D11" s="97" t="s">
        <v>934</v>
      </c>
      <c r="E11" s="97" t="s">
        <v>935</v>
      </c>
      <c r="F11" s="97" t="s">
        <v>936</v>
      </c>
      <c r="G11" s="97" t="s">
        <v>937</v>
      </c>
      <c r="H11" s="104" t="s">
        <v>933</v>
      </c>
      <c r="I11" s="104" t="s">
        <v>938</v>
      </c>
      <c r="J11" s="104" t="s">
        <v>939</v>
      </c>
      <c r="K11" s="104" t="s">
        <v>940</v>
      </c>
      <c r="L11" s="104" t="s">
        <v>941</v>
      </c>
      <c r="M11" s="92"/>
    </row>
    <row r="12" spans="2:13" ht="14.25" customHeight="1">
      <c r="B12" s="97"/>
      <c r="C12" s="97" t="s">
        <v>943</v>
      </c>
      <c r="D12" s="97" t="s">
        <v>545</v>
      </c>
      <c r="E12" s="97" t="s">
        <v>545</v>
      </c>
      <c r="F12" s="97" t="s">
        <v>944</v>
      </c>
      <c r="G12" s="97" t="s">
        <v>534</v>
      </c>
      <c r="H12" s="104" t="s">
        <v>943</v>
      </c>
      <c r="I12" s="104" t="s">
        <v>945</v>
      </c>
      <c r="J12" s="104" t="s">
        <v>945</v>
      </c>
      <c r="K12" s="104" t="s">
        <v>945</v>
      </c>
      <c r="L12" s="104" t="s">
        <v>946</v>
      </c>
      <c r="M12" s="92"/>
    </row>
    <row r="13" spans="2:13" ht="14.25" customHeight="1">
      <c r="B13" s="97"/>
      <c r="C13" s="97" t="s">
        <v>948</v>
      </c>
      <c r="D13" s="97" t="s">
        <v>949</v>
      </c>
      <c r="E13" s="97" t="s">
        <v>950</v>
      </c>
      <c r="F13" s="97" t="s">
        <v>951</v>
      </c>
      <c r="G13" s="97" t="s">
        <v>952</v>
      </c>
      <c r="H13" s="104" t="s">
        <v>948</v>
      </c>
      <c r="I13" s="104" t="s">
        <v>953</v>
      </c>
      <c r="J13" s="104" t="s">
        <v>954</v>
      </c>
      <c r="K13" s="104" t="s">
        <v>955</v>
      </c>
      <c r="L13" s="104" t="s">
        <v>956</v>
      </c>
      <c r="M13" s="92"/>
    </row>
    <row r="14" spans="2:13" ht="14.25" customHeight="1">
      <c r="B14" s="97"/>
      <c r="C14" s="97" t="s">
        <v>958</v>
      </c>
      <c r="D14" s="97" t="s">
        <v>959</v>
      </c>
      <c r="E14" s="97" t="s">
        <v>960</v>
      </c>
      <c r="F14" s="97" t="s">
        <v>961</v>
      </c>
      <c r="G14" s="97" t="s">
        <v>962</v>
      </c>
      <c r="H14" s="104" t="s">
        <v>958</v>
      </c>
      <c r="I14" s="104" t="s">
        <v>963</v>
      </c>
      <c r="J14" s="104" t="s">
        <v>964</v>
      </c>
      <c r="K14" s="104" t="s">
        <v>965</v>
      </c>
      <c r="L14" s="104" t="s">
        <v>966</v>
      </c>
      <c r="M14" s="92"/>
    </row>
    <row r="15" spans="2:13" ht="14.25" customHeight="1">
      <c r="B15" s="97"/>
      <c r="C15" s="97" t="s">
        <v>968</v>
      </c>
      <c r="D15" s="97" t="s">
        <v>969</v>
      </c>
      <c r="E15" s="97" t="s">
        <v>970</v>
      </c>
      <c r="F15" s="97" t="s">
        <v>971</v>
      </c>
      <c r="G15" s="97" t="s">
        <v>972</v>
      </c>
      <c r="H15" s="104" t="s">
        <v>968</v>
      </c>
      <c r="I15" s="104" t="s">
        <v>973</v>
      </c>
      <c r="J15" s="104" t="s">
        <v>974</v>
      </c>
      <c r="K15" s="104" t="s">
        <v>975</v>
      </c>
      <c r="L15" s="104" t="s">
        <v>976</v>
      </c>
      <c r="M15" s="92"/>
    </row>
    <row r="16" spans="2:13" ht="14.25" customHeight="1">
      <c r="B16" s="97"/>
      <c r="C16" s="97" t="s">
        <v>978</v>
      </c>
      <c r="D16" s="97" t="s">
        <v>545</v>
      </c>
      <c r="E16" s="97" t="s">
        <v>536</v>
      </c>
      <c r="F16" s="97" t="s">
        <v>979</v>
      </c>
      <c r="G16" s="97" t="s">
        <v>535</v>
      </c>
      <c r="H16" s="104" t="s">
        <v>978</v>
      </c>
      <c r="I16" s="104" t="s">
        <v>945</v>
      </c>
      <c r="J16" s="104" t="s">
        <v>980</v>
      </c>
      <c r="K16" s="104" t="s">
        <v>980</v>
      </c>
      <c r="L16" s="104" t="s">
        <v>946</v>
      </c>
      <c r="M16" s="92"/>
    </row>
    <row r="17" spans="2:13" ht="14.25" customHeight="1">
      <c r="B17" s="97"/>
      <c r="C17" s="97" t="s">
        <v>982</v>
      </c>
      <c r="D17" s="97" t="s">
        <v>983</v>
      </c>
      <c r="E17" s="97" t="s">
        <v>984</v>
      </c>
      <c r="F17" s="97" t="s">
        <v>985</v>
      </c>
      <c r="G17" s="97" t="s">
        <v>986</v>
      </c>
      <c r="H17" s="104" t="s">
        <v>982</v>
      </c>
      <c r="I17" s="104" t="s">
        <v>987</v>
      </c>
      <c r="J17" s="104" t="s">
        <v>988</v>
      </c>
      <c r="K17" s="104" t="s">
        <v>989</v>
      </c>
      <c r="L17" s="104" t="s">
        <v>990</v>
      </c>
      <c r="M17" s="92"/>
    </row>
    <row r="18" spans="2:13" ht="14.25" customHeight="1">
      <c r="B18" s="97"/>
      <c r="C18" s="97" t="s">
        <v>992</v>
      </c>
      <c r="D18" s="97" t="s">
        <v>993</v>
      </c>
      <c r="E18" s="97" t="s">
        <v>994</v>
      </c>
      <c r="F18" s="97" t="s">
        <v>995</v>
      </c>
      <c r="G18" s="97" t="s">
        <v>996</v>
      </c>
      <c r="H18" s="104" t="s">
        <v>992</v>
      </c>
      <c r="I18" s="104" t="s">
        <v>997</v>
      </c>
      <c r="J18" s="104" t="s">
        <v>998</v>
      </c>
      <c r="K18" s="104" t="s">
        <v>999</v>
      </c>
      <c r="L18" s="104" t="s">
        <v>1000</v>
      </c>
      <c r="M18" s="92"/>
    </row>
    <row r="19" spans="2:13" ht="14.25" customHeight="1">
      <c r="B19" s="97"/>
      <c r="C19" s="97" t="s">
        <v>1002</v>
      </c>
      <c r="D19" s="97" t="s">
        <v>1003</v>
      </c>
      <c r="E19" s="97" t="s">
        <v>1004</v>
      </c>
      <c r="F19" s="97" t="s">
        <v>1005</v>
      </c>
      <c r="G19" s="97" t="s">
        <v>1006</v>
      </c>
      <c r="H19" s="104" t="s">
        <v>1002</v>
      </c>
      <c r="I19" s="104" t="s">
        <v>1007</v>
      </c>
      <c r="J19" s="104" t="s">
        <v>1008</v>
      </c>
      <c r="K19" s="104" t="s">
        <v>1009</v>
      </c>
      <c r="L19" s="104" t="s">
        <v>1010</v>
      </c>
      <c r="M19" s="92"/>
    </row>
    <row r="20" spans="2:13" ht="14.25" customHeight="1">
      <c r="B20" s="97"/>
      <c r="C20" s="97" t="s">
        <v>1012</v>
      </c>
      <c r="D20" s="97" t="s">
        <v>533</v>
      </c>
      <c r="E20" s="97" t="s">
        <v>545</v>
      </c>
      <c r="F20" s="97" t="s">
        <v>548</v>
      </c>
      <c r="G20" s="97" t="s">
        <v>534</v>
      </c>
      <c r="H20" s="104" t="s">
        <v>1012</v>
      </c>
      <c r="I20" s="104" t="s">
        <v>946</v>
      </c>
      <c r="J20" s="104" t="s">
        <v>1013</v>
      </c>
      <c r="K20" s="104" t="s">
        <v>1013</v>
      </c>
      <c r="L20" s="104" t="s">
        <v>946</v>
      </c>
      <c r="M20" s="92"/>
    </row>
    <row r="21" spans="2:13" ht="14.25" customHeight="1">
      <c r="B21" s="97"/>
      <c r="C21" s="97" t="s">
        <v>1015</v>
      </c>
      <c r="D21" s="97" t="s">
        <v>1016</v>
      </c>
      <c r="E21" s="97" t="s">
        <v>1017</v>
      </c>
      <c r="F21" s="97" t="s">
        <v>1018</v>
      </c>
      <c r="G21" s="97" t="s">
        <v>1019</v>
      </c>
      <c r="H21" s="104" t="s">
        <v>1015</v>
      </c>
      <c r="I21" s="104" t="s">
        <v>938</v>
      </c>
      <c r="J21" s="104" t="s">
        <v>1020</v>
      </c>
      <c r="K21" s="104" t="s">
        <v>1021</v>
      </c>
      <c r="L21" s="104" t="s">
        <v>1010</v>
      </c>
      <c r="M21" s="92"/>
    </row>
    <row r="22" spans="2:13" ht="14.25" customHeight="1">
      <c r="B22" s="97"/>
      <c r="C22" s="97" t="s">
        <v>1023</v>
      </c>
      <c r="D22" s="97" t="s">
        <v>1024</v>
      </c>
      <c r="E22" s="97" t="s">
        <v>1025</v>
      </c>
      <c r="F22" s="97" t="s">
        <v>1026</v>
      </c>
      <c r="G22" s="97" t="s">
        <v>1027</v>
      </c>
      <c r="H22" s="104" t="s">
        <v>1023</v>
      </c>
      <c r="I22" s="104" t="s">
        <v>1009</v>
      </c>
      <c r="J22" s="104" t="s">
        <v>1028</v>
      </c>
      <c r="K22" s="104" t="s">
        <v>1029</v>
      </c>
      <c r="L22" s="104" t="s">
        <v>1030</v>
      </c>
      <c r="M22" s="92"/>
    </row>
    <row r="23" spans="2:13" ht="14.25" customHeight="1">
      <c r="B23" s="97"/>
      <c r="C23" s="97" t="s">
        <v>1032</v>
      </c>
      <c r="D23" s="97" t="s">
        <v>1033</v>
      </c>
      <c r="E23" s="97" t="s">
        <v>1034</v>
      </c>
      <c r="F23" s="97" t="s">
        <v>1035</v>
      </c>
      <c r="G23" s="97" t="s">
        <v>1036</v>
      </c>
      <c r="H23" s="104" t="s">
        <v>1032</v>
      </c>
      <c r="I23" s="104" t="s">
        <v>1037</v>
      </c>
      <c r="J23" s="104" t="s">
        <v>1038</v>
      </c>
      <c r="K23" s="104" t="s">
        <v>1039</v>
      </c>
      <c r="L23" s="104" t="s">
        <v>1040</v>
      </c>
      <c r="M23" s="92"/>
    </row>
    <row r="24" spans="2:13" ht="14.25" customHeight="1">
      <c r="B24" s="97"/>
      <c r="C24" s="97" t="s">
        <v>1041</v>
      </c>
      <c r="D24" s="97" t="s">
        <v>535</v>
      </c>
      <c r="E24" s="97" t="s">
        <v>545</v>
      </c>
      <c r="F24" s="97" t="s">
        <v>550</v>
      </c>
      <c r="G24" s="97" t="s">
        <v>533</v>
      </c>
      <c r="H24" s="104" t="s">
        <v>1041</v>
      </c>
      <c r="I24" s="104" t="s">
        <v>946</v>
      </c>
      <c r="J24" s="104" t="s">
        <v>946</v>
      </c>
      <c r="K24" s="104" t="s">
        <v>946</v>
      </c>
      <c r="L24" s="104" t="s">
        <v>946</v>
      </c>
      <c r="M24" s="92"/>
    </row>
    <row r="25" spans="2:13" ht="14.25" customHeight="1">
      <c r="B25" s="97"/>
      <c r="C25" s="97" t="s">
        <v>1043</v>
      </c>
      <c r="D25" s="97" t="s">
        <v>550</v>
      </c>
      <c r="E25" s="97" t="s">
        <v>550</v>
      </c>
      <c r="F25" s="97" t="s">
        <v>553</v>
      </c>
      <c r="G25" s="97" t="s">
        <v>534</v>
      </c>
      <c r="H25" s="104" t="s">
        <v>1043</v>
      </c>
      <c r="I25" s="104" t="s">
        <v>1013</v>
      </c>
      <c r="J25" s="104" t="s">
        <v>1013</v>
      </c>
      <c r="K25" s="104" t="s">
        <v>1013</v>
      </c>
      <c r="L25" s="104" t="s">
        <v>946</v>
      </c>
      <c r="M25" s="92"/>
    </row>
    <row r="26" spans="2:13" ht="14.25" customHeight="1">
      <c r="B26" s="97"/>
      <c r="C26" s="97" t="s">
        <v>1045</v>
      </c>
      <c r="D26" s="97" t="s">
        <v>535</v>
      </c>
      <c r="E26" s="97" t="s">
        <v>536</v>
      </c>
      <c r="F26" s="97" t="s">
        <v>542</v>
      </c>
      <c r="G26" s="97" t="s">
        <v>534</v>
      </c>
      <c r="H26" s="104" t="s">
        <v>1045</v>
      </c>
      <c r="I26" s="104" t="s">
        <v>945</v>
      </c>
      <c r="J26" s="104" t="s">
        <v>1013</v>
      </c>
      <c r="K26" s="104" t="s">
        <v>980</v>
      </c>
      <c r="L26" s="104" t="s">
        <v>946</v>
      </c>
      <c r="M26" s="92"/>
    </row>
    <row r="27" spans="2:13" ht="14.25" customHeight="1">
      <c r="B27" s="97"/>
      <c r="C27" s="97" t="s">
        <v>1047</v>
      </c>
      <c r="D27" s="97" t="s">
        <v>533</v>
      </c>
      <c r="E27" s="97" t="s">
        <v>545</v>
      </c>
      <c r="F27" s="97" t="s">
        <v>559</v>
      </c>
      <c r="G27" s="97" t="s">
        <v>533</v>
      </c>
      <c r="H27" s="104" t="s">
        <v>1047</v>
      </c>
      <c r="I27" s="104" t="s">
        <v>945</v>
      </c>
      <c r="J27" s="104" t="s">
        <v>1013</v>
      </c>
      <c r="K27" s="104" t="s">
        <v>1013</v>
      </c>
      <c r="L27" s="104" t="s">
        <v>946</v>
      </c>
      <c r="M27" s="92"/>
    </row>
    <row r="28" spans="2:13" ht="14.25" customHeight="1">
      <c r="B28" s="97"/>
      <c r="C28" s="97" t="s">
        <v>1049</v>
      </c>
      <c r="D28" s="97" t="s">
        <v>533</v>
      </c>
      <c r="E28" s="97" t="s">
        <v>533</v>
      </c>
      <c r="F28" s="97" t="s">
        <v>536</v>
      </c>
      <c r="G28" s="97" t="s">
        <v>534</v>
      </c>
      <c r="H28" s="104" t="s">
        <v>1049</v>
      </c>
      <c r="I28" s="104" t="s">
        <v>946</v>
      </c>
      <c r="J28" s="104" t="s">
        <v>946</v>
      </c>
      <c r="K28" s="104" t="s">
        <v>1013</v>
      </c>
      <c r="L28" s="104" t="s">
        <v>946</v>
      </c>
      <c r="M28" s="92"/>
    </row>
    <row r="29" spans="2:13" ht="14.25" customHeight="1">
      <c r="B29" s="27" t="s">
        <v>1051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</row>
    <row r="30" spans="2:13" ht="14.25" customHeight="1">
      <c r="B30" s="27" t="s">
        <v>1053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</row>
    <row r="31" spans="2:13" ht="14.25" customHeight="1">
      <c r="B31" s="27" t="s">
        <v>1055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</row>
    <row r="32" spans="2:13" ht="14.25" customHeight="1">
      <c r="B32" s="27" t="s">
        <v>1057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</row>
    <row r="33" spans="2:13" ht="14.25" customHeight="1">
      <c r="B33" s="27" t="s">
        <v>1059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</row>
    <row r="34" spans="2:13" ht="14.25" customHeight="1">
      <c r="B34" s="27" t="s">
        <v>1060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</row>
    <row r="35" spans="2:13" ht="14.25" customHeight="1">
      <c r="B35" s="27" t="s">
        <v>1062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</row>
    <row r="36" spans="2:13" ht="14.25" customHeight="1">
      <c r="B36" s="27" t="s">
        <v>1064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</row>
    <row r="37" spans="2:13" ht="14.25" customHeight="1">
      <c r="B37" s="27" t="s">
        <v>1066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</row>
    <row r="38" spans="2:13" ht="14.25" customHeight="1">
      <c r="B38" s="27" t="s">
        <v>1068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</row>
    <row r="39" spans="2:13" ht="14.25" customHeight="1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</row>
    <row r="40" spans="2:13" ht="14.25" customHeight="1"/>
    <row r="41" spans="2:13" ht="14.25" customHeight="1"/>
    <row r="42" spans="2:13" ht="14.25" customHeight="1"/>
    <row r="43" spans="2:13" ht="14.25" customHeight="1"/>
    <row r="44" spans="2:13" ht="14.25" customHeight="1"/>
    <row r="45" spans="2:13" ht="14.25" customHeight="1"/>
    <row r="46" spans="2:13" ht="14.25" customHeight="1"/>
    <row r="47" spans="2:13" ht="14.25" customHeight="1"/>
    <row r="48" spans="2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6640625" defaultRowHeight="15" customHeight="1"/>
  <cols>
    <col min="1" max="1" width="11.33203125" customWidth="1"/>
    <col min="2" max="2" width="21.1640625" customWidth="1"/>
    <col min="3" max="3" width="33.6640625" customWidth="1"/>
    <col min="4" max="4" width="21.83203125" customWidth="1"/>
    <col min="5" max="5" width="16.33203125" customWidth="1"/>
    <col min="6" max="6" width="12.1640625" customWidth="1"/>
    <col min="7" max="7" width="16.33203125" customWidth="1"/>
    <col min="8" max="9" width="15" customWidth="1"/>
    <col min="10" max="10" width="11.6640625" customWidth="1"/>
    <col min="11" max="11" width="8.1640625" customWidth="1"/>
    <col min="12" max="26" width="9.1640625" customWidth="1"/>
  </cols>
  <sheetData>
    <row r="1" spans="1:26" ht="12.75" customHeight="1">
      <c r="A1" s="121"/>
      <c r="B1" s="125" t="s">
        <v>1101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2.75" customHeight="1">
      <c r="A2" s="121"/>
      <c r="B2" s="126" t="s">
        <v>1076</v>
      </c>
      <c r="C2" s="127" t="s">
        <v>1077</v>
      </c>
      <c r="D2" s="127" t="s">
        <v>1102</v>
      </c>
      <c r="E2" s="127" t="s">
        <v>1103</v>
      </c>
      <c r="F2" s="127" t="s">
        <v>1104</v>
      </c>
      <c r="G2" s="127" t="s">
        <v>1105</v>
      </c>
      <c r="H2" s="127" t="s">
        <v>1106</v>
      </c>
      <c r="I2" s="127" t="s">
        <v>1107</v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21"/>
      <c r="B3" s="128" t="s">
        <v>7</v>
      </c>
      <c r="C3" s="128" t="s">
        <v>3</v>
      </c>
      <c r="D3" s="128" t="s">
        <v>1108</v>
      </c>
      <c r="E3" s="128">
        <v>92.09</v>
      </c>
      <c r="F3" s="128" t="s">
        <v>1109</v>
      </c>
      <c r="G3" s="128">
        <v>525.15</v>
      </c>
      <c r="H3" s="128">
        <v>1712.24</v>
      </c>
      <c r="I3" s="128" t="s">
        <v>1110</v>
      </c>
      <c r="J3" s="122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21"/>
      <c r="B4" s="128" t="s">
        <v>7</v>
      </c>
      <c r="C4" s="128" t="s">
        <v>54</v>
      </c>
      <c r="D4" s="128" t="s">
        <v>1111</v>
      </c>
      <c r="E4" s="128">
        <v>19.36</v>
      </c>
      <c r="F4" s="128" t="s">
        <v>1112</v>
      </c>
      <c r="G4" s="128">
        <v>80.3</v>
      </c>
      <c r="H4" s="128">
        <v>408.92</v>
      </c>
      <c r="I4" s="128" t="s">
        <v>1113</v>
      </c>
      <c r="J4" s="122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21"/>
      <c r="B5" s="128" t="s">
        <v>7</v>
      </c>
      <c r="C5" s="128" t="s">
        <v>5</v>
      </c>
      <c r="D5" s="128" t="s">
        <v>950</v>
      </c>
      <c r="E5" s="128">
        <v>61.53</v>
      </c>
      <c r="F5" s="128" t="s">
        <v>1112</v>
      </c>
      <c r="G5" s="128">
        <v>371.4</v>
      </c>
      <c r="H5" s="128">
        <v>1001.72</v>
      </c>
      <c r="I5" s="128" t="s">
        <v>1114</v>
      </c>
      <c r="J5" s="122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21"/>
      <c r="B6" s="128" t="s">
        <v>7</v>
      </c>
      <c r="C6" s="128" t="s">
        <v>52</v>
      </c>
      <c r="D6" s="128" t="s">
        <v>1115</v>
      </c>
      <c r="E6" s="128">
        <v>82.64</v>
      </c>
      <c r="F6" s="128" t="s">
        <v>1116</v>
      </c>
      <c r="G6" s="128">
        <v>428.5</v>
      </c>
      <c r="H6" s="128">
        <v>744.9</v>
      </c>
      <c r="I6" s="128" t="s">
        <v>1117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21"/>
      <c r="B7" s="128" t="s">
        <v>3</v>
      </c>
      <c r="C7" s="128" t="s">
        <v>7</v>
      </c>
      <c r="D7" s="128" t="s">
        <v>1118</v>
      </c>
      <c r="E7" s="128">
        <v>84.16</v>
      </c>
      <c r="F7" s="128" t="s">
        <v>1119</v>
      </c>
      <c r="G7" s="128">
        <v>452.3</v>
      </c>
      <c r="H7" s="128">
        <v>1714.58</v>
      </c>
      <c r="I7" s="128" t="s">
        <v>1120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21"/>
      <c r="B8" s="128" t="s">
        <v>3</v>
      </c>
      <c r="C8" s="128" t="s">
        <v>54</v>
      </c>
      <c r="D8" s="128" t="s">
        <v>1121</v>
      </c>
      <c r="E8" s="128">
        <v>81.06</v>
      </c>
      <c r="F8" s="128" t="s">
        <v>1122</v>
      </c>
      <c r="G8" s="128">
        <v>409.1</v>
      </c>
      <c r="H8" s="128">
        <v>1560.94</v>
      </c>
      <c r="I8" s="128" t="s">
        <v>1123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21"/>
      <c r="B9" s="128" t="s">
        <v>3</v>
      </c>
      <c r="C9" s="128" t="s">
        <v>5</v>
      </c>
      <c r="D9" s="128" t="s">
        <v>1124</v>
      </c>
      <c r="E9" s="128">
        <v>47.67</v>
      </c>
      <c r="F9" s="128" t="s">
        <v>1125</v>
      </c>
      <c r="G9" s="128">
        <v>274.5</v>
      </c>
      <c r="H9" s="128">
        <v>898.8</v>
      </c>
      <c r="I9" s="128" t="s">
        <v>1126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21"/>
      <c r="B10" s="128" t="s">
        <v>3</v>
      </c>
      <c r="C10" s="128" t="s">
        <v>52</v>
      </c>
      <c r="D10" s="128" t="s">
        <v>1127</v>
      </c>
      <c r="E10" s="128">
        <v>68.349999999999994</v>
      </c>
      <c r="F10" s="128" t="s">
        <v>1112</v>
      </c>
      <c r="G10" s="128">
        <v>311.39999999999998</v>
      </c>
      <c r="H10" s="128">
        <v>882.28</v>
      </c>
      <c r="I10" s="128" t="s">
        <v>1128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21"/>
      <c r="B11" s="128" t="s">
        <v>54</v>
      </c>
      <c r="C11" s="128" t="s">
        <v>7</v>
      </c>
      <c r="D11" s="128" t="s">
        <v>1129</v>
      </c>
      <c r="E11" s="128">
        <v>28.75</v>
      </c>
      <c r="F11" s="128" t="s">
        <v>1112</v>
      </c>
      <c r="G11" s="128">
        <v>126.05</v>
      </c>
      <c r="H11" s="128">
        <v>633</v>
      </c>
      <c r="I11" s="128" t="s">
        <v>1130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21"/>
      <c r="B12" s="128" t="s">
        <v>54</v>
      </c>
      <c r="C12" s="128" t="s">
        <v>3</v>
      </c>
      <c r="D12" s="128" t="s">
        <v>1131</v>
      </c>
      <c r="E12" s="128">
        <v>90.96</v>
      </c>
      <c r="F12" s="128" t="s">
        <v>1132</v>
      </c>
      <c r="G12" s="128">
        <v>485.95</v>
      </c>
      <c r="H12" s="128">
        <v>1761.97</v>
      </c>
      <c r="I12" s="128" t="s">
        <v>1133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21"/>
      <c r="B13" s="128" t="s">
        <v>54</v>
      </c>
      <c r="C13" s="128" t="s">
        <v>5</v>
      </c>
      <c r="D13" s="128" t="s">
        <v>1134</v>
      </c>
      <c r="E13" s="128">
        <v>68.44</v>
      </c>
      <c r="F13" s="128" t="s">
        <v>1135</v>
      </c>
      <c r="G13" s="128">
        <v>405.75</v>
      </c>
      <c r="H13" s="128">
        <v>996.8</v>
      </c>
      <c r="I13" s="128" t="s">
        <v>1136</v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21"/>
      <c r="B14" s="128" t="s">
        <v>54</v>
      </c>
      <c r="C14" s="128" t="s">
        <v>52</v>
      </c>
      <c r="D14" s="128" t="s">
        <v>1137</v>
      </c>
      <c r="E14" s="128">
        <v>0.28999999999999998</v>
      </c>
      <c r="F14" s="128" t="s">
        <v>1138</v>
      </c>
      <c r="G14" s="128">
        <v>1</v>
      </c>
      <c r="H14" s="128">
        <v>1</v>
      </c>
      <c r="I14" s="128" t="s">
        <v>1139</v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8" t="s">
        <v>5</v>
      </c>
      <c r="C15" s="128" t="s">
        <v>7</v>
      </c>
      <c r="D15" s="128" t="s">
        <v>1140</v>
      </c>
      <c r="E15" s="128">
        <v>63.67</v>
      </c>
      <c r="F15" s="128" t="s">
        <v>1125</v>
      </c>
      <c r="G15" s="128">
        <v>367</v>
      </c>
      <c r="H15" s="128">
        <v>1413.2</v>
      </c>
      <c r="I15" s="128" t="s">
        <v>1141</v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8" t="s">
        <v>5</v>
      </c>
      <c r="C16" s="128" t="s">
        <v>3</v>
      </c>
      <c r="D16" s="128" t="s">
        <v>1142</v>
      </c>
      <c r="E16" s="128">
        <v>46.24</v>
      </c>
      <c r="F16" s="128" t="s">
        <v>1125</v>
      </c>
      <c r="G16" s="128">
        <v>207.2</v>
      </c>
      <c r="H16" s="128">
        <v>942.76</v>
      </c>
      <c r="I16" s="128" t="s">
        <v>1143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8" t="s">
        <v>5</v>
      </c>
      <c r="C17" s="128" t="s">
        <v>54</v>
      </c>
      <c r="D17" s="128" t="s">
        <v>1144</v>
      </c>
      <c r="E17" s="128">
        <v>48.71</v>
      </c>
      <c r="F17" s="128" t="s">
        <v>1112</v>
      </c>
      <c r="G17" s="128">
        <v>268</v>
      </c>
      <c r="H17" s="128">
        <v>987.2</v>
      </c>
      <c r="I17" s="128" t="s">
        <v>1145</v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21"/>
      <c r="B18" s="128" t="s">
        <v>5</v>
      </c>
      <c r="C18" s="128" t="s">
        <v>52</v>
      </c>
      <c r="D18" s="128" t="s">
        <v>1146</v>
      </c>
      <c r="E18" s="128">
        <v>57.83</v>
      </c>
      <c r="F18" s="128" t="s">
        <v>1147</v>
      </c>
      <c r="G18" s="128">
        <v>196.75</v>
      </c>
      <c r="H18" s="128">
        <v>215.35</v>
      </c>
      <c r="I18" s="128" t="s">
        <v>1148</v>
      </c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21"/>
      <c r="B19" s="128" t="s">
        <v>52</v>
      </c>
      <c r="C19" s="128" t="s">
        <v>7</v>
      </c>
      <c r="D19" s="128" t="s">
        <v>1115</v>
      </c>
      <c r="E19" s="128">
        <v>9.91</v>
      </c>
      <c r="F19" s="128" t="s">
        <v>1138</v>
      </c>
      <c r="G19" s="128">
        <v>54</v>
      </c>
      <c r="H19" s="128">
        <v>94</v>
      </c>
      <c r="I19" s="128" t="s">
        <v>1149</v>
      </c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8" t="s">
        <v>52</v>
      </c>
      <c r="C20" s="128" t="s">
        <v>3</v>
      </c>
      <c r="D20" s="128" t="s">
        <v>1150</v>
      </c>
      <c r="E20" s="128">
        <v>13.68</v>
      </c>
      <c r="F20" s="128" t="s">
        <v>1151</v>
      </c>
      <c r="G20" s="128">
        <v>73.099999999999994</v>
      </c>
      <c r="H20" s="128">
        <v>124.22</v>
      </c>
      <c r="I20" s="128" t="s">
        <v>1152</v>
      </c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8" t="s">
        <v>52</v>
      </c>
      <c r="C21" s="128" t="s">
        <v>54</v>
      </c>
      <c r="D21" s="128" t="s">
        <v>1137</v>
      </c>
      <c r="E21" s="128">
        <v>54.57</v>
      </c>
      <c r="F21" s="128" t="s">
        <v>1112</v>
      </c>
      <c r="G21" s="128">
        <v>266.3</v>
      </c>
      <c r="H21" s="128">
        <v>357.26</v>
      </c>
      <c r="I21" s="128" t="s">
        <v>1153</v>
      </c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8" t="s">
        <v>52</v>
      </c>
      <c r="C22" s="128" t="s">
        <v>5</v>
      </c>
      <c r="D22" s="128" t="s">
        <v>1154</v>
      </c>
      <c r="E22" s="128">
        <v>0.4</v>
      </c>
      <c r="F22" s="128" t="s">
        <v>1112</v>
      </c>
      <c r="G22" s="128">
        <v>1</v>
      </c>
      <c r="H22" s="128">
        <v>1</v>
      </c>
      <c r="I22" s="128" t="s">
        <v>1139</v>
      </c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8"/>
      <c r="B24" s="129" t="s">
        <v>21</v>
      </c>
      <c r="C24" s="128"/>
      <c r="D24" s="128"/>
      <c r="E24" s="128"/>
      <c r="F24" s="128"/>
      <c r="G24" s="128"/>
      <c r="H24" s="128"/>
      <c r="I24" s="128"/>
      <c r="J24" s="128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8"/>
      <c r="B25" s="120" t="s">
        <v>1155</v>
      </c>
      <c r="C25" s="128"/>
      <c r="D25" s="128"/>
      <c r="E25" s="128"/>
      <c r="F25" s="128"/>
      <c r="G25" s="128"/>
      <c r="H25" s="128"/>
      <c r="I25" s="128"/>
      <c r="J25" s="128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8"/>
      <c r="B26" s="120" t="s">
        <v>1156</v>
      </c>
      <c r="C26" s="128"/>
      <c r="D26" s="128"/>
      <c r="E26" s="128"/>
      <c r="F26" s="128"/>
      <c r="G26" s="128"/>
      <c r="H26" s="128"/>
      <c r="I26" s="128"/>
      <c r="J26" s="128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8"/>
      <c r="B27" s="120" t="s">
        <v>1157</v>
      </c>
      <c r="C27" s="128"/>
      <c r="D27" s="128"/>
      <c r="E27" s="128"/>
      <c r="F27" s="128"/>
      <c r="G27" s="128"/>
      <c r="H27" s="128"/>
      <c r="I27" s="128"/>
      <c r="J27" s="128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8"/>
      <c r="B28" s="120" t="s">
        <v>1158</v>
      </c>
      <c r="C28" s="128"/>
      <c r="D28" s="128"/>
      <c r="E28" s="128"/>
      <c r="F28" s="128"/>
      <c r="G28" s="128"/>
      <c r="H28" s="128"/>
      <c r="I28" s="128"/>
      <c r="J28" s="128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8"/>
      <c r="B29" s="120" t="s">
        <v>1159</v>
      </c>
      <c r="C29" s="128"/>
      <c r="D29" s="128"/>
      <c r="E29" s="128"/>
      <c r="F29" s="128"/>
      <c r="G29" s="128"/>
      <c r="H29" s="128"/>
      <c r="I29" s="128"/>
      <c r="J29" s="128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21"/>
      <c r="B34" s="125" t="s">
        <v>1160</v>
      </c>
      <c r="C34" s="122"/>
      <c r="D34" s="122">
        <f>12298+4355+2565+11</f>
        <v>19229</v>
      </c>
      <c r="E34" s="122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21"/>
      <c r="B35" s="126" t="s">
        <v>1076</v>
      </c>
      <c r="C35" s="127" t="s">
        <v>1077</v>
      </c>
      <c r="D35" s="127" t="s">
        <v>1102</v>
      </c>
      <c r="E35" s="127" t="s">
        <v>1161</v>
      </c>
      <c r="F35" s="130" t="s">
        <v>1162</v>
      </c>
      <c r="G35" s="130" t="s">
        <v>1103</v>
      </c>
      <c r="H35" s="130" t="s">
        <v>1104</v>
      </c>
      <c r="I35" s="130" t="s">
        <v>1105</v>
      </c>
      <c r="J35" s="130" t="s">
        <v>1106</v>
      </c>
      <c r="K35" s="130" t="s">
        <v>1107</v>
      </c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31"/>
      <c r="B36" s="128" t="s">
        <v>7</v>
      </c>
      <c r="C36" s="128" t="s">
        <v>3</v>
      </c>
      <c r="D36" s="128" t="s">
        <v>1108</v>
      </c>
      <c r="E36" s="128" t="s">
        <v>1163</v>
      </c>
      <c r="F36" s="128" t="s">
        <v>1164</v>
      </c>
      <c r="G36" s="128">
        <v>273.55</v>
      </c>
      <c r="H36" s="128" t="s">
        <v>1165</v>
      </c>
      <c r="I36" s="128">
        <v>1247.3</v>
      </c>
      <c r="J36" s="128">
        <v>2628.11</v>
      </c>
      <c r="K36" s="128" t="s">
        <v>1166</v>
      </c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31"/>
      <c r="B37" s="128" t="s">
        <v>7</v>
      </c>
      <c r="C37" s="128" t="s">
        <v>54</v>
      </c>
      <c r="D37" s="128" t="s">
        <v>1111</v>
      </c>
      <c r="E37" s="128" t="s">
        <v>1167</v>
      </c>
      <c r="F37" s="128" t="s">
        <v>1168</v>
      </c>
      <c r="G37" s="128">
        <v>69.959999999999994</v>
      </c>
      <c r="H37" s="128" t="s">
        <v>1169</v>
      </c>
      <c r="I37" s="128">
        <v>356</v>
      </c>
      <c r="J37" s="128">
        <v>823.8</v>
      </c>
      <c r="K37" s="128" t="s">
        <v>1170</v>
      </c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31"/>
      <c r="B38" s="128" t="s">
        <v>7</v>
      </c>
      <c r="C38" s="128" t="s">
        <v>5</v>
      </c>
      <c r="D38" s="128" t="s">
        <v>950</v>
      </c>
      <c r="E38" s="128" t="s">
        <v>1171</v>
      </c>
      <c r="F38" s="128" t="s">
        <v>1172</v>
      </c>
      <c r="G38" s="128">
        <v>217.07</v>
      </c>
      <c r="H38" s="128" t="s">
        <v>1173</v>
      </c>
      <c r="I38" s="128">
        <v>829.8</v>
      </c>
      <c r="J38" s="128">
        <v>1995.58</v>
      </c>
      <c r="K38" s="128" t="s">
        <v>1174</v>
      </c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31"/>
      <c r="B39" s="128" t="s">
        <v>7</v>
      </c>
      <c r="C39" s="128" t="s">
        <v>52</v>
      </c>
      <c r="D39" s="128" t="s">
        <v>1115</v>
      </c>
      <c r="E39" s="128" t="s">
        <v>1175</v>
      </c>
      <c r="F39" s="128" t="s">
        <v>1176</v>
      </c>
      <c r="G39" s="128">
        <v>227.25</v>
      </c>
      <c r="H39" s="128" t="s">
        <v>1177</v>
      </c>
      <c r="I39" s="128">
        <v>705.35</v>
      </c>
      <c r="J39" s="128">
        <v>800.27</v>
      </c>
      <c r="K39" s="128" t="s">
        <v>1178</v>
      </c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2"/>
      <c r="C40" s="122"/>
      <c r="D40" s="122"/>
      <c r="E40" s="122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9" t="s">
        <v>21</v>
      </c>
      <c r="C41" s="122"/>
      <c r="D41" s="122"/>
      <c r="E41" s="122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0" t="s">
        <v>1155</v>
      </c>
      <c r="C42" s="122"/>
      <c r="D42" s="122"/>
      <c r="E42" s="122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0" t="s">
        <v>1179</v>
      </c>
      <c r="C43" s="122"/>
      <c r="D43" s="122"/>
      <c r="E43" s="122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0" t="s">
        <v>1180</v>
      </c>
      <c r="C44" s="122"/>
      <c r="D44" s="122"/>
      <c r="E44" s="122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0" t="s">
        <v>1181</v>
      </c>
      <c r="C45" s="122"/>
      <c r="D45" s="122"/>
      <c r="E45" s="122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0" t="s">
        <v>1182</v>
      </c>
      <c r="C46" s="122"/>
      <c r="D46" s="122"/>
      <c r="E46" s="122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2"/>
      <c r="C47" s="122"/>
      <c r="D47" s="122"/>
      <c r="E47" s="122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2"/>
      <c r="C48" s="122"/>
      <c r="D48" s="122"/>
      <c r="E48" s="122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2"/>
      <c r="C49" s="122"/>
      <c r="D49" s="122"/>
      <c r="E49" s="122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2"/>
      <c r="C50" s="122"/>
      <c r="D50" s="122"/>
      <c r="E50" s="122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2"/>
      <c r="C51" s="122"/>
      <c r="D51" s="122"/>
      <c r="E51" s="122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2"/>
      <c r="C52" s="122"/>
      <c r="D52" s="122"/>
      <c r="E52" s="122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2"/>
      <c r="C53" s="122"/>
      <c r="D53" s="122"/>
      <c r="E53" s="122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2"/>
      <c r="C54" s="122"/>
      <c r="D54" s="122"/>
      <c r="E54" s="122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2"/>
      <c r="C55" s="122"/>
      <c r="D55" s="122"/>
      <c r="E55" s="122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2"/>
      <c r="C56" s="122"/>
      <c r="D56" s="122"/>
      <c r="E56" s="122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2"/>
      <c r="C57" s="122"/>
      <c r="D57" s="122"/>
      <c r="E57" s="122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2"/>
      <c r="C58" s="122"/>
      <c r="D58" s="122"/>
      <c r="E58" s="122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2"/>
      <c r="C59" s="122"/>
      <c r="D59" s="122"/>
      <c r="E59" s="122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2"/>
      <c r="C60" s="122"/>
      <c r="D60" s="122"/>
      <c r="E60" s="122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2"/>
      <c r="C61" s="122"/>
      <c r="D61" s="122"/>
      <c r="E61" s="122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2"/>
      <c r="C62" s="122"/>
      <c r="D62" s="122"/>
      <c r="E62" s="122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2"/>
      <c r="C63" s="122"/>
      <c r="D63" s="122"/>
      <c r="E63" s="122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2"/>
      <c r="C64" s="122"/>
      <c r="D64" s="122"/>
      <c r="E64" s="122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2"/>
      <c r="C65" s="122"/>
      <c r="D65" s="122"/>
      <c r="E65" s="122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2"/>
      <c r="C66" s="122"/>
      <c r="D66" s="122"/>
      <c r="E66" s="122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2"/>
      <c r="C67" s="122"/>
      <c r="D67" s="122"/>
      <c r="E67" s="122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2"/>
      <c r="C68" s="122"/>
      <c r="D68" s="122"/>
      <c r="E68" s="122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2"/>
      <c r="C69" s="122"/>
      <c r="D69" s="122"/>
      <c r="E69" s="122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2"/>
      <c r="C70" s="122"/>
      <c r="D70" s="122"/>
      <c r="E70" s="122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2"/>
      <c r="C71" s="122"/>
      <c r="D71" s="122"/>
      <c r="E71" s="122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2"/>
      <c r="C72" s="122"/>
      <c r="D72" s="122"/>
      <c r="E72" s="122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2"/>
      <c r="C73" s="122"/>
      <c r="D73" s="122"/>
      <c r="E73" s="122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2"/>
      <c r="C74" s="122"/>
      <c r="D74" s="122"/>
      <c r="E74" s="122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2"/>
      <c r="C75" s="122"/>
      <c r="D75" s="122"/>
      <c r="E75" s="12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2"/>
      <c r="C76" s="122"/>
      <c r="D76" s="122"/>
      <c r="E76" s="122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2"/>
      <c r="C77" s="122"/>
      <c r="D77" s="122"/>
      <c r="E77" s="12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2"/>
      <c r="C78" s="122"/>
      <c r="D78" s="122"/>
      <c r="E78" s="122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2"/>
      <c r="C79" s="122"/>
      <c r="D79" s="122"/>
      <c r="E79" s="122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2"/>
      <c r="C80" s="122"/>
      <c r="D80" s="122"/>
      <c r="E80" s="122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2"/>
      <c r="C81" s="122"/>
      <c r="D81" s="122"/>
      <c r="E81" s="122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2"/>
      <c r="C82" s="122"/>
      <c r="D82" s="122"/>
      <c r="E82" s="122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2"/>
      <c r="C83" s="122"/>
      <c r="D83" s="122"/>
      <c r="E83" s="122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2"/>
      <c r="C84" s="122"/>
      <c r="D84" s="122"/>
      <c r="E84" s="122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2"/>
      <c r="C85" s="122"/>
      <c r="D85" s="122"/>
      <c r="E85" s="122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2"/>
      <c r="C86" s="122"/>
      <c r="D86" s="122"/>
      <c r="E86" s="122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2"/>
      <c r="C87" s="122"/>
      <c r="D87" s="122"/>
      <c r="E87" s="122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2"/>
      <c r="C88" s="122"/>
      <c r="D88" s="122"/>
      <c r="E88" s="122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2"/>
      <c r="C89" s="122"/>
      <c r="D89" s="122"/>
      <c r="E89" s="122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2"/>
      <c r="C90" s="122"/>
      <c r="D90" s="122"/>
      <c r="E90" s="122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2"/>
      <c r="C91" s="122"/>
      <c r="D91" s="122"/>
      <c r="E91" s="122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2"/>
      <c r="C92" s="122"/>
      <c r="D92" s="122"/>
      <c r="E92" s="122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2"/>
      <c r="C93" s="122"/>
      <c r="D93" s="122"/>
      <c r="E93" s="122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2" t="s">
        <v>1183</v>
      </c>
      <c r="C94" s="122"/>
      <c r="D94" s="122"/>
      <c r="E94" s="122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2" t="s">
        <v>1184</v>
      </c>
      <c r="C95" s="122"/>
      <c r="D95" s="122"/>
      <c r="E95" s="122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 t="s">
        <v>1185</v>
      </c>
      <c r="B97" s="132"/>
      <c r="C97" s="132"/>
      <c r="D97" s="132"/>
      <c r="E97" s="132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 t="s">
        <v>1186</v>
      </c>
      <c r="B98" s="122"/>
      <c r="C98" s="133"/>
      <c r="D98" s="133"/>
      <c r="E98" s="122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 t="s">
        <v>1187</v>
      </c>
      <c r="B99" s="122"/>
      <c r="C99" s="122"/>
      <c r="D99" s="134"/>
      <c r="E99" s="134"/>
      <c r="F99" s="135"/>
      <c r="G99" s="135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2"/>
      <c r="C100" s="122"/>
      <c r="D100" s="122"/>
      <c r="E100" s="122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 t="s">
        <v>1185</v>
      </c>
      <c r="B101" s="132"/>
      <c r="C101" s="132"/>
      <c r="D101" s="132"/>
      <c r="E101" s="132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 t="s">
        <v>1186</v>
      </c>
      <c r="B102" s="122"/>
      <c r="C102" s="133"/>
      <c r="D102" s="122"/>
      <c r="E102" s="122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 t="s">
        <v>1187</v>
      </c>
      <c r="B103" s="122"/>
      <c r="C103" s="122"/>
      <c r="D103" s="134"/>
      <c r="E103" s="134"/>
      <c r="F103" s="135"/>
      <c r="G103" s="135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 t="s">
        <v>1185</v>
      </c>
      <c r="B106" s="132"/>
      <c r="C106" s="132"/>
      <c r="D106" s="132"/>
      <c r="E106" s="132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 t="s">
        <v>1186</v>
      </c>
      <c r="B107" s="122"/>
      <c r="C107" s="122"/>
      <c r="D107" s="133"/>
      <c r="E107" s="133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 t="s">
        <v>1187</v>
      </c>
      <c r="B108" s="122"/>
      <c r="C108" s="122"/>
      <c r="D108" s="134"/>
      <c r="E108" s="134"/>
      <c r="F108" s="135"/>
      <c r="G108" s="135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2"/>
      <c r="C109" s="122"/>
      <c r="D109" s="122"/>
      <c r="E109" s="122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2"/>
      <c r="C110" s="122"/>
      <c r="D110" s="122"/>
      <c r="E110" s="122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 t="s">
        <v>1185</v>
      </c>
      <c r="B111" s="132"/>
      <c r="C111" s="132"/>
      <c r="D111" s="132"/>
      <c r="E111" s="132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 t="s">
        <v>1186</v>
      </c>
      <c r="B112" s="122"/>
      <c r="C112" s="122"/>
      <c r="D112" s="133"/>
      <c r="E112" s="133"/>
      <c r="F112" s="133"/>
      <c r="G112" s="133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 t="s">
        <v>1187</v>
      </c>
      <c r="B113" s="122"/>
      <c r="C113" s="122"/>
      <c r="D113" s="121"/>
      <c r="E113" s="121"/>
      <c r="F113" s="121"/>
      <c r="G113" s="134"/>
      <c r="H113" s="134"/>
      <c r="I113" s="135"/>
      <c r="J113" s="135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2"/>
      <c r="C114" s="122"/>
      <c r="D114" s="122"/>
      <c r="E114" s="122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2"/>
      <c r="C115" s="122"/>
      <c r="D115" s="122"/>
      <c r="E115" s="122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2"/>
      <c r="C116" s="122"/>
      <c r="D116" s="122"/>
      <c r="E116" s="122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2"/>
      <c r="C117" s="122"/>
      <c r="D117" s="122"/>
      <c r="E117" s="122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2"/>
      <c r="C118" s="122"/>
      <c r="D118" s="122"/>
      <c r="E118" s="122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2"/>
      <c r="C119" s="122"/>
      <c r="D119" s="122"/>
      <c r="E119" s="122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2"/>
      <c r="C120" s="122"/>
      <c r="D120" s="122"/>
      <c r="E120" s="122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2"/>
      <c r="C121" s="122"/>
      <c r="D121" s="122"/>
      <c r="E121" s="122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2"/>
      <c r="C122" s="122"/>
      <c r="D122" s="122"/>
      <c r="E122" s="122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2"/>
      <c r="C123" s="122"/>
      <c r="D123" s="122"/>
      <c r="E123" s="122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2"/>
      <c r="C124" s="122"/>
      <c r="D124" s="122"/>
      <c r="E124" s="122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2"/>
      <c r="C125" s="122"/>
      <c r="D125" s="122"/>
      <c r="E125" s="122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2"/>
      <c r="C126" s="122"/>
      <c r="D126" s="122"/>
      <c r="E126" s="122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2"/>
      <c r="C127" s="122"/>
      <c r="D127" s="122"/>
      <c r="E127" s="122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2"/>
      <c r="C128" s="122"/>
      <c r="D128" s="122"/>
      <c r="E128" s="122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2"/>
      <c r="C129" s="122"/>
      <c r="D129" s="122"/>
      <c r="E129" s="122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2"/>
      <c r="C130" s="122"/>
      <c r="D130" s="122"/>
      <c r="E130" s="122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2"/>
      <c r="C131" s="122"/>
      <c r="D131" s="122"/>
      <c r="E131" s="122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2"/>
      <c r="C132" s="122"/>
      <c r="D132" s="122"/>
      <c r="E132" s="122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2"/>
      <c r="C133" s="122"/>
      <c r="D133" s="122"/>
      <c r="E133" s="122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2"/>
      <c r="C134" s="122"/>
      <c r="D134" s="122"/>
      <c r="E134" s="122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2"/>
      <c r="C135" s="122"/>
      <c r="D135" s="122"/>
      <c r="E135" s="122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2.6640625" defaultRowHeight="15" customHeight="1"/>
  <cols>
    <col min="1" max="1" width="9.1640625" customWidth="1"/>
    <col min="2" max="3" width="19.6640625" customWidth="1"/>
    <col min="4" max="4" width="21.83203125" customWidth="1"/>
    <col min="5" max="5" width="16.33203125" customWidth="1"/>
    <col min="6" max="6" width="12.1640625" customWidth="1"/>
    <col min="7" max="7" width="16.33203125" customWidth="1"/>
    <col min="8" max="10" width="15" customWidth="1"/>
    <col min="11" max="11" width="8.1640625" customWidth="1"/>
    <col min="12" max="26" width="9.1640625" customWidth="1"/>
  </cols>
  <sheetData>
    <row r="1" spans="1:26" ht="12.75" customHeight="1">
      <c r="A1" s="121"/>
      <c r="B1" s="125" t="s">
        <v>1188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2.75" customHeight="1">
      <c r="A2" s="121"/>
      <c r="B2" s="126" t="s">
        <v>1076</v>
      </c>
      <c r="C2" s="127" t="s">
        <v>1077</v>
      </c>
      <c r="D2" s="127" t="s">
        <v>1189</v>
      </c>
      <c r="E2" s="127" t="s">
        <v>1103</v>
      </c>
      <c r="F2" s="127" t="s">
        <v>1104</v>
      </c>
      <c r="G2" s="127" t="s">
        <v>1105</v>
      </c>
      <c r="H2" s="127" t="s">
        <v>1106</v>
      </c>
      <c r="I2" s="127" t="s">
        <v>1107</v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21"/>
      <c r="B3" s="128" t="s">
        <v>7</v>
      </c>
      <c r="C3" s="128" t="s">
        <v>3</v>
      </c>
      <c r="D3" s="128" t="s">
        <v>1190</v>
      </c>
      <c r="E3" s="128">
        <v>76.040000000000006</v>
      </c>
      <c r="F3" s="128" t="s">
        <v>1191</v>
      </c>
      <c r="G3" s="128">
        <v>454.6</v>
      </c>
      <c r="H3" s="128">
        <v>937.44</v>
      </c>
      <c r="I3" s="128" t="s">
        <v>1192</v>
      </c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21"/>
      <c r="B4" s="128" t="s">
        <v>7</v>
      </c>
      <c r="C4" s="128" t="s">
        <v>54</v>
      </c>
      <c r="D4" s="128" t="s">
        <v>1193</v>
      </c>
      <c r="E4" s="128">
        <v>17.43</v>
      </c>
      <c r="F4" s="128" t="s">
        <v>1112</v>
      </c>
      <c r="G4" s="128">
        <v>90.4</v>
      </c>
      <c r="H4" s="128">
        <v>311.7</v>
      </c>
      <c r="I4" s="128" t="s">
        <v>1194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21"/>
      <c r="B5" s="128" t="s">
        <v>7</v>
      </c>
      <c r="C5" s="128" t="s">
        <v>5</v>
      </c>
      <c r="D5" s="128" t="s">
        <v>1195</v>
      </c>
      <c r="E5" s="128">
        <v>54.03</v>
      </c>
      <c r="F5" s="128" t="s">
        <v>1196</v>
      </c>
      <c r="G5" s="128">
        <v>369</v>
      </c>
      <c r="H5" s="128">
        <v>834</v>
      </c>
      <c r="I5" s="128" t="s">
        <v>1197</v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21"/>
      <c r="B6" s="128" t="s">
        <v>3</v>
      </c>
      <c r="C6" s="128" t="s">
        <v>7</v>
      </c>
      <c r="D6" s="128" t="s">
        <v>1198</v>
      </c>
      <c r="E6" s="128">
        <v>69.09</v>
      </c>
      <c r="F6" s="128" t="s">
        <v>1199</v>
      </c>
      <c r="G6" s="128">
        <v>420.75</v>
      </c>
      <c r="H6" s="128">
        <v>947.19</v>
      </c>
      <c r="I6" s="128" t="s">
        <v>1200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21"/>
      <c r="B7" s="128" t="s">
        <v>3</v>
      </c>
      <c r="C7" s="128" t="s">
        <v>54</v>
      </c>
      <c r="D7" s="128" t="s">
        <v>1201</v>
      </c>
      <c r="E7" s="128">
        <v>57.31</v>
      </c>
      <c r="F7" s="128" t="s">
        <v>1196</v>
      </c>
      <c r="G7" s="128">
        <v>329.8</v>
      </c>
      <c r="H7" s="128">
        <v>738.76</v>
      </c>
      <c r="I7" s="128" t="s">
        <v>1202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21"/>
      <c r="B8" s="128" t="s">
        <v>3</v>
      </c>
      <c r="C8" s="128" t="s">
        <v>5</v>
      </c>
      <c r="D8" s="128" t="s">
        <v>1203</v>
      </c>
      <c r="E8" s="128">
        <v>36.99</v>
      </c>
      <c r="F8" s="128" t="s">
        <v>1132</v>
      </c>
      <c r="G8" s="128">
        <v>197.25</v>
      </c>
      <c r="H8" s="128">
        <v>378.29</v>
      </c>
      <c r="I8" s="128" t="s">
        <v>1204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21"/>
      <c r="B9" s="128" t="s">
        <v>3</v>
      </c>
      <c r="C9" s="128" t="s">
        <v>52</v>
      </c>
      <c r="D9" s="128" t="s">
        <v>980</v>
      </c>
      <c r="E9" s="128">
        <v>44.33</v>
      </c>
      <c r="F9" s="128" t="s">
        <v>1205</v>
      </c>
      <c r="G9" s="128">
        <v>119.7</v>
      </c>
      <c r="H9" s="128">
        <v>130.34</v>
      </c>
      <c r="I9" s="128" t="s">
        <v>1206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21"/>
      <c r="B10" s="128" t="s">
        <v>54</v>
      </c>
      <c r="C10" s="128" t="s">
        <v>7</v>
      </c>
      <c r="D10" s="128" t="s">
        <v>1207</v>
      </c>
      <c r="E10" s="128">
        <v>20.83</v>
      </c>
      <c r="F10" s="128" t="s">
        <v>1112</v>
      </c>
      <c r="G10" s="128">
        <v>91.25</v>
      </c>
      <c r="H10" s="128">
        <v>407.75</v>
      </c>
      <c r="I10" s="128" t="s">
        <v>1208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21"/>
      <c r="B11" s="128" t="s">
        <v>54</v>
      </c>
      <c r="C11" s="128" t="s">
        <v>3</v>
      </c>
      <c r="D11" s="128" t="s">
        <v>1209</v>
      </c>
      <c r="E11" s="128">
        <v>57.05</v>
      </c>
      <c r="F11" s="128" t="s">
        <v>1210</v>
      </c>
      <c r="G11" s="128">
        <v>322</v>
      </c>
      <c r="H11" s="128">
        <v>709</v>
      </c>
      <c r="I11" s="128" t="s">
        <v>1211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21"/>
      <c r="B12" s="128" t="s">
        <v>54</v>
      </c>
      <c r="C12" s="128" t="s">
        <v>5</v>
      </c>
      <c r="D12" s="128" t="s">
        <v>580</v>
      </c>
      <c r="E12" s="128">
        <v>45.46</v>
      </c>
      <c r="F12" s="128" t="s">
        <v>1212</v>
      </c>
      <c r="G12" s="128">
        <v>293.5</v>
      </c>
      <c r="H12" s="128">
        <v>612.4</v>
      </c>
      <c r="I12" s="128" t="s">
        <v>1213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21"/>
      <c r="B13" s="128" t="s">
        <v>5</v>
      </c>
      <c r="C13" s="128" t="s">
        <v>7</v>
      </c>
      <c r="D13" s="128" t="s">
        <v>1214</v>
      </c>
      <c r="E13" s="128">
        <v>49.18</v>
      </c>
      <c r="F13" s="128" t="s">
        <v>1215</v>
      </c>
      <c r="G13" s="128">
        <v>253.3</v>
      </c>
      <c r="H13" s="128">
        <v>744.77</v>
      </c>
      <c r="I13" s="128" t="s">
        <v>1216</v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21"/>
      <c r="B14" s="128" t="s">
        <v>5</v>
      </c>
      <c r="C14" s="128" t="s">
        <v>3</v>
      </c>
      <c r="D14" s="128" t="s">
        <v>1217</v>
      </c>
      <c r="E14" s="128">
        <v>20.55</v>
      </c>
      <c r="F14" s="128" t="s">
        <v>1112</v>
      </c>
      <c r="G14" s="128">
        <v>137</v>
      </c>
      <c r="H14" s="128">
        <v>304</v>
      </c>
      <c r="I14" s="128" t="s">
        <v>1218</v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8" t="s">
        <v>5</v>
      </c>
      <c r="C15" s="128" t="s">
        <v>54</v>
      </c>
      <c r="D15" s="128" t="s">
        <v>1219</v>
      </c>
      <c r="E15" s="128">
        <v>37.380000000000003</v>
      </c>
      <c r="F15" s="128" t="s">
        <v>1220</v>
      </c>
      <c r="G15" s="128">
        <v>236.75</v>
      </c>
      <c r="H15" s="128">
        <v>430.2</v>
      </c>
      <c r="I15" s="128" t="s">
        <v>1221</v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8" t="s">
        <v>5</v>
      </c>
      <c r="C16" s="128" t="s">
        <v>52</v>
      </c>
      <c r="D16" s="128" t="s">
        <v>945</v>
      </c>
      <c r="E16" s="128">
        <v>0</v>
      </c>
      <c r="F16" s="128" t="s">
        <v>1125</v>
      </c>
      <c r="G16" s="128">
        <v>0</v>
      </c>
      <c r="H16" s="128">
        <v>0</v>
      </c>
      <c r="I16" s="128" t="s">
        <v>1222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8" t="s">
        <v>52</v>
      </c>
      <c r="C17" s="128" t="s">
        <v>3</v>
      </c>
      <c r="D17" s="128" t="s">
        <v>945</v>
      </c>
      <c r="E17" s="128">
        <v>66</v>
      </c>
      <c r="F17" s="128" t="s">
        <v>1223</v>
      </c>
      <c r="G17" s="128">
        <v>66</v>
      </c>
      <c r="H17" s="128">
        <v>66</v>
      </c>
      <c r="I17" s="128" t="s">
        <v>1224</v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21"/>
      <c r="B18" s="128" t="s">
        <v>52</v>
      </c>
      <c r="C18" s="128" t="s">
        <v>54</v>
      </c>
      <c r="D18" s="128" t="s">
        <v>945</v>
      </c>
      <c r="E18" s="128">
        <v>0</v>
      </c>
      <c r="F18" s="128" t="s">
        <v>1125</v>
      </c>
      <c r="G18" s="128">
        <v>0</v>
      </c>
      <c r="H18" s="128">
        <v>0</v>
      </c>
      <c r="I18" s="128" t="s">
        <v>1222</v>
      </c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9" t="s">
        <v>21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0" t="s">
        <v>1225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0" t="s">
        <v>1156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1"/>
      <c r="B23" s="120" t="s">
        <v>1157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1"/>
      <c r="B24" s="120" t="s">
        <v>1158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1"/>
      <c r="B25" s="120" t="s">
        <v>1159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1"/>
      <c r="B28" s="125" t="s">
        <v>1226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1"/>
      <c r="B29" s="126" t="s">
        <v>1076</v>
      </c>
      <c r="C29" s="127" t="s">
        <v>1077</v>
      </c>
      <c r="D29" s="127" t="s">
        <v>1227</v>
      </c>
      <c r="E29" s="127" t="s">
        <v>1161</v>
      </c>
      <c r="F29" s="127" t="s">
        <v>1162</v>
      </c>
      <c r="G29" s="127" t="s">
        <v>1103</v>
      </c>
      <c r="H29" s="127" t="s">
        <v>1104</v>
      </c>
      <c r="I29" s="127" t="s">
        <v>1105</v>
      </c>
      <c r="J29" s="127" t="s">
        <v>1106</v>
      </c>
      <c r="K29" s="127" t="s">
        <v>1107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31"/>
      <c r="B30" s="128" t="s">
        <v>7</v>
      </c>
      <c r="C30" s="128" t="s">
        <v>3</v>
      </c>
      <c r="D30" s="128" t="s">
        <v>1190</v>
      </c>
      <c r="E30" s="128" t="s">
        <v>1228</v>
      </c>
      <c r="F30" s="128" t="s">
        <v>1229</v>
      </c>
      <c r="G30" s="128">
        <v>158.71</v>
      </c>
      <c r="H30" s="128" t="s">
        <v>1230</v>
      </c>
      <c r="I30" s="128">
        <v>666</v>
      </c>
      <c r="J30" s="128">
        <v>1087.2</v>
      </c>
      <c r="K30" s="128" t="s">
        <v>1231</v>
      </c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31"/>
      <c r="B31" s="128" t="s">
        <v>7</v>
      </c>
      <c r="C31" s="128" t="s">
        <v>54</v>
      </c>
      <c r="D31" s="128" t="s">
        <v>1193</v>
      </c>
      <c r="E31" s="128" t="s">
        <v>1232</v>
      </c>
      <c r="F31" s="128" t="s">
        <v>1233</v>
      </c>
      <c r="G31" s="128">
        <v>41.09</v>
      </c>
      <c r="H31" s="128" t="s">
        <v>1234</v>
      </c>
      <c r="I31" s="128">
        <v>172.9</v>
      </c>
      <c r="J31" s="128">
        <v>387.35</v>
      </c>
      <c r="K31" s="128" t="s">
        <v>1235</v>
      </c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31"/>
      <c r="B32" s="128" t="s">
        <v>7</v>
      </c>
      <c r="C32" s="128" t="s">
        <v>5</v>
      </c>
      <c r="D32" s="128" t="s">
        <v>1195</v>
      </c>
      <c r="E32" s="128" t="s">
        <v>1236</v>
      </c>
      <c r="F32" s="128" t="s">
        <v>1237</v>
      </c>
      <c r="G32" s="128">
        <v>132.87</v>
      </c>
      <c r="H32" s="128" t="s">
        <v>1238</v>
      </c>
      <c r="I32" s="128">
        <v>609.20000000000005</v>
      </c>
      <c r="J32" s="128">
        <v>869.14</v>
      </c>
      <c r="K32" s="128" t="s">
        <v>1239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1000"/>
  <sheetViews>
    <sheetView workbookViewId="0"/>
  </sheetViews>
  <sheetFormatPr baseColWidth="10" defaultColWidth="12.6640625" defaultRowHeight="15" customHeight="1"/>
  <cols>
    <col min="1" max="1" width="8.6640625" customWidth="1"/>
    <col min="2" max="2" width="121.33203125" customWidth="1"/>
    <col min="3" max="26" width="8.6640625" customWidth="1"/>
  </cols>
  <sheetData>
    <row r="1" spans="2:2" ht="14.25" customHeight="1">
      <c r="B1" s="136" t="s">
        <v>1240</v>
      </c>
    </row>
    <row r="2" spans="2:2" ht="14.25" customHeight="1">
      <c r="B2" s="137" t="s">
        <v>1241</v>
      </c>
    </row>
    <row r="3" spans="2:2" ht="14.25" customHeight="1">
      <c r="B3" s="137" t="s">
        <v>1242</v>
      </c>
    </row>
    <row r="4" spans="2:2" ht="14.25" customHeight="1">
      <c r="B4" s="5" t="s">
        <v>1243</v>
      </c>
    </row>
    <row r="5" spans="2:2" ht="14.25" customHeight="1">
      <c r="B5" s="50" t="s">
        <v>1244</v>
      </c>
    </row>
    <row r="6" spans="2:2" ht="14.25" customHeight="1">
      <c r="B6" s="5" t="s">
        <v>1245</v>
      </c>
    </row>
    <row r="7" spans="2:2" ht="14.25" customHeight="1">
      <c r="B7" s="5" t="s">
        <v>1246</v>
      </c>
    </row>
    <row r="8" spans="2:2" ht="14.25" customHeight="1">
      <c r="B8" s="5" t="s">
        <v>1247</v>
      </c>
    </row>
    <row r="9" spans="2:2" ht="14.25" customHeight="1">
      <c r="B9" s="5" t="s">
        <v>1248</v>
      </c>
    </row>
    <row r="10" spans="2:2" ht="14.25" customHeight="1">
      <c r="B10" s="5" t="s">
        <v>1249</v>
      </c>
    </row>
    <row r="11" spans="2:2" ht="14.25" customHeight="1">
      <c r="B11" s="5" t="s">
        <v>1250</v>
      </c>
    </row>
    <row r="12" spans="2:2" ht="14.25" customHeight="1">
      <c r="B12" s="5" t="s">
        <v>1251</v>
      </c>
    </row>
    <row r="13" spans="2:2" ht="14.25" customHeight="1">
      <c r="B13" s="50" t="s">
        <v>1252</v>
      </c>
    </row>
    <row r="14" spans="2:2" ht="14.25" customHeight="1">
      <c r="B14" s="5" t="s">
        <v>1245</v>
      </c>
    </row>
    <row r="15" spans="2:2" ht="14.25" customHeight="1">
      <c r="B15" s="5" t="s">
        <v>1253</v>
      </c>
    </row>
    <row r="16" spans="2:2" ht="14.25" customHeight="1">
      <c r="B16" s="5" t="s">
        <v>1254</v>
      </c>
    </row>
    <row r="17" spans="2:2" ht="14.25" customHeight="1">
      <c r="B17" s="5" t="s">
        <v>1255</v>
      </c>
    </row>
    <row r="18" spans="2:2" ht="14.25" customHeight="1">
      <c r="B18" s="5" t="s">
        <v>1256</v>
      </c>
    </row>
    <row r="19" spans="2:2" ht="14.25" customHeight="1">
      <c r="B19" s="136" t="s">
        <v>1257</v>
      </c>
    </row>
    <row r="20" spans="2:2" ht="14.25" customHeight="1">
      <c r="B20" s="137" t="s">
        <v>1258</v>
      </c>
    </row>
    <row r="21" spans="2:2" ht="14.25" customHeight="1">
      <c r="B21" s="5" t="s">
        <v>879</v>
      </c>
    </row>
    <row r="22" spans="2:2" ht="14.25" customHeight="1">
      <c r="B22" s="5" t="s">
        <v>1259</v>
      </c>
    </row>
    <row r="23" spans="2:2" ht="14.25" customHeight="1">
      <c r="B23" s="5" t="s">
        <v>1260</v>
      </c>
    </row>
    <row r="24" spans="2:2" ht="14.25" customHeight="1">
      <c r="B24" s="5" t="s">
        <v>1261</v>
      </c>
    </row>
    <row r="25" spans="2:2" ht="14.25" customHeight="1">
      <c r="B25" s="5" t="s">
        <v>1262</v>
      </c>
    </row>
    <row r="26" spans="2:2" ht="14.25" customHeight="1">
      <c r="B26" s="5" t="s">
        <v>1263</v>
      </c>
    </row>
    <row r="27" spans="2:2" ht="14.25" customHeight="1">
      <c r="B27" s="5" t="s">
        <v>1</v>
      </c>
    </row>
    <row r="28" spans="2:2" ht="14.25" customHeight="1">
      <c r="B28" s="5" t="s">
        <v>0</v>
      </c>
    </row>
    <row r="29" spans="2:2" ht="14.25" customHeight="1">
      <c r="B29" s="5" t="s">
        <v>1264</v>
      </c>
    </row>
    <row r="30" spans="2:2" ht="14.25" customHeight="1">
      <c r="B30" s="5" t="s">
        <v>1265</v>
      </c>
    </row>
    <row r="31" spans="2:2" ht="14.25" customHeight="1">
      <c r="B31" s="5" t="s">
        <v>1266</v>
      </c>
    </row>
    <row r="32" spans="2:2" ht="14.25" customHeight="1">
      <c r="B32" s="5" t="s">
        <v>1267</v>
      </c>
    </row>
    <row r="33" spans="2:2" ht="14.25" customHeight="1">
      <c r="B33" s="5" t="s">
        <v>1268</v>
      </c>
    </row>
    <row r="34" spans="2:2" ht="14.25" customHeight="1">
      <c r="B34" s="136" t="s">
        <v>1269</v>
      </c>
    </row>
    <row r="35" spans="2:2" ht="14.25" customHeight="1">
      <c r="B35" s="137" t="s">
        <v>1270</v>
      </c>
    </row>
    <row r="36" spans="2:2" ht="14.25" customHeight="1">
      <c r="B36" s="5" t="s">
        <v>1271</v>
      </c>
    </row>
    <row r="37" spans="2:2" ht="14.25" customHeight="1">
      <c r="B37" s="5" t="s">
        <v>1272</v>
      </c>
    </row>
    <row r="38" spans="2:2" ht="14.25" customHeight="1">
      <c r="B38" s="5" t="s">
        <v>1273</v>
      </c>
    </row>
    <row r="39" spans="2:2" ht="14.25" customHeight="1">
      <c r="B39" s="5" t="s">
        <v>1274</v>
      </c>
    </row>
    <row r="40" spans="2:2" ht="14.25" customHeight="1">
      <c r="B40" s="5" t="s">
        <v>1273</v>
      </c>
    </row>
    <row r="41" spans="2:2" ht="14.25" customHeight="1">
      <c r="B41" s="5" t="s">
        <v>1275</v>
      </c>
    </row>
    <row r="42" spans="2:2" ht="14.25" customHeight="1">
      <c r="B42" s="5" t="s">
        <v>1276</v>
      </c>
    </row>
    <row r="43" spans="2:2" ht="14.25" customHeight="1">
      <c r="B43" s="5" t="s">
        <v>1277</v>
      </c>
    </row>
    <row r="44" spans="2:2" ht="14.25" customHeight="1">
      <c r="B44" s="137" t="s">
        <v>1278</v>
      </c>
    </row>
    <row r="45" spans="2:2" ht="14.25" customHeight="1">
      <c r="B45" s="5" t="s">
        <v>1279</v>
      </c>
    </row>
    <row r="46" spans="2:2" ht="14.25" customHeight="1">
      <c r="B46" s="5" t="s">
        <v>1280</v>
      </c>
    </row>
    <row r="47" spans="2:2" ht="14.25" customHeight="1">
      <c r="B47" s="5" t="s">
        <v>1281</v>
      </c>
    </row>
    <row r="48" spans="2:2" ht="14.25" customHeight="1">
      <c r="B48" s="5" t="s">
        <v>1282</v>
      </c>
    </row>
    <row r="49" spans="2:2" ht="14.25" customHeight="1">
      <c r="B49" s="5" t="s">
        <v>1283</v>
      </c>
    </row>
    <row r="50" spans="2:2" ht="14.25" customHeight="1">
      <c r="B50" s="5" t="s">
        <v>1284</v>
      </c>
    </row>
    <row r="51" spans="2:2" ht="14.25" customHeight="1">
      <c r="B51" s="5" t="s">
        <v>1274</v>
      </c>
    </row>
    <row r="52" spans="2:2" ht="14.25" customHeight="1">
      <c r="B52" s="5" t="s">
        <v>1285</v>
      </c>
    </row>
    <row r="53" spans="2:2" ht="14.25" customHeight="1">
      <c r="B53" s="5" t="s">
        <v>1275</v>
      </c>
    </row>
    <row r="54" spans="2:2" ht="14.25" customHeight="1">
      <c r="B54" s="136" t="s">
        <v>1286</v>
      </c>
    </row>
    <row r="55" spans="2:2" ht="14.25" customHeight="1">
      <c r="B55" s="137" t="s">
        <v>1287</v>
      </c>
    </row>
    <row r="56" spans="2:2" ht="14.25" customHeight="1">
      <c r="B56" s="5" t="s">
        <v>1288</v>
      </c>
    </row>
    <row r="57" spans="2:2" ht="14.25" customHeight="1">
      <c r="B57" s="50" t="s">
        <v>1289</v>
      </c>
    </row>
    <row r="58" spans="2:2" ht="14.25" customHeight="1">
      <c r="B58" s="5" t="s">
        <v>1290</v>
      </c>
    </row>
    <row r="59" spans="2:2" ht="14.25" customHeight="1">
      <c r="B59" s="5" t="s">
        <v>1291</v>
      </c>
    </row>
    <row r="60" spans="2:2" ht="14.25" customHeight="1">
      <c r="B60" s="5" t="s">
        <v>1292</v>
      </c>
    </row>
    <row r="61" spans="2:2" ht="14.25" customHeight="1">
      <c r="B61" s="5" t="s">
        <v>1293</v>
      </c>
    </row>
    <row r="62" spans="2:2" ht="14.25" customHeight="1">
      <c r="B62" s="5" t="s">
        <v>1294</v>
      </c>
    </row>
    <row r="63" spans="2:2" ht="14.25" customHeight="1">
      <c r="B63" s="5" t="s">
        <v>1295</v>
      </c>
    </row>
    <row r="64" spans="2:2" ht="14.25" customHeight="1">
      <c r="B64" s="5" t="s">
        <v>1296</v>
      </c>
    </row>
    <row r="65" spans="2:2" ht="14.25" customHeight="1">
      <c r="B65" s="136" t="s">
        <v>1297</v>
      </c>
    </row>
    <row r="66" spans="2:2" ht="14.25" customHeight="1">
      <c r="B66" s="137" t="s">
        <v>1298</v>
      </c>
    </row>
    <row r="67" spans="2:2" ht="14.25" customHeight="1">
      <c r="B67" s="50" t="s">
        <v>1299</v>
      </c>
    </row>
    <row r="68" spans="2:2" ht="14.25" customHeight="1">
      <c r="B68" s="5" t="s">
        <v>1280</v>
      </c>
    </row>
    <row r="69" spans="2:2" ht="14.25" customHeight="1">
      <c r="B69" s="50" t="s">
        <v>1300</v>
      </c>
    </row>
    <row r="70" spans="2:2" ht="14.25" customHeight="1">
      <c r="B70" s="5" t="s">
        <v>1301</v>
      </c>
    </row>
    <row r="71" spans="2:2" ht="14.25" customHeight="1">
      <c r="B71" s="50" t="s">
        <v>1302</v>
      </c>
    </row>
    <row r="72" spans="2:2" ht="14.25" customHeight="1">
      <c r="B72" s="138" t="s">
        <v>1303</v>
      </c>
    </row>
    <row r="73" spans="2:2" ht="14.25" customHeight="1">
      <c r="B73" s="5" t="s">
        <v>1304</v>
      </c>
    </row>
    <row r="74" spans="2:2" ht="14.25" customHeight="1">
      <c r="B74" s="5" t="s">
        <v>1305</v>
      </c>
    </row>
    <row r="75" spans="2:2" ht="14.25" customHeight="1">
      <c r="B75" s="5" t="s">
        <v>1306</v>
      </c>
    </row>
    <row r="76" spans="2:2" ht="14.25" customHeight="1">
      <c r="B76" s="5" t="s">
        <v>1307</v>
      </c>
    </row>
    <row r="77" spans="2:2" ht="14.25" customHeight="1">
      <c r="B77" s="138" t="s">
        <v>1308</v>
      </c>
    </row>
    <row r="78" spans="2:2" ht="14.25" customHeight="1">
      <c r="B78" s="5" t="s">
        <v>1309</v>
      </c>
    </row>
    <row r="79" spans="2:2" ht="14.25" customHeight="1">
      <c r="B79" s="5" t="s">
        <v>1310</v>
      </c>
    </row>
    <row r="80" spans="2:2" ht="14.25" customHeight="1">
      <c r="B80" s="5" t="s">
        <v>1311</v>
      </c>
    </row>
    <row r="81" spans="2:2" ht="14.25" customHeight="1">
      <c r="B81" s="5" t="s">
        <v>1312</v>
      </c>
    </row>
    <row r="82" spans="2:2" ht="14.25" customHeight="1">
      <c r="B82" s="5" t="s">
        <v>1313</v>
      </c>
    </row>
    <row r="83" spans="2:2" ht="14.25" customHeight="1">
      <c r="B83" s="5" t="s">
        <v>1314</v>
      </c>
    </row>
    <row r="84" spans="2:2" ht="14.25" customHeight="1">
      <c r="B84" s="138" t="s">
        <v>1315</v>
      </c>
    </row>
    <row r="85" spans="2:2" ht="14.25" customHeight="1">
      <c r="B85" s="5" t="s">
        <v>1304</v>
      </c>
    </row>
    <row r="86" spans="2:2" ht="14.25" customHeight="1">
      <c r="B86" s="5" t="s">
        <v>1316</v>
      </c>
    </row>
    <row r="87" spans="2:2" ht="14.25" customHeight="1">
      <c r="B87" s="138" t="s">
        <v>1317</v>
      </c>
    </row>
    <row r="88" spans="2:2" ht="14.25" customHeight="1">
      <c r="B88" s="5" t="s">
        <v>1318</v>
      </c>
    </row>
    <row r="89" spans="2:2" ht="14.25" customHeight="1">
      <c r="B89" s="5" t="s">
        <v>1263</v>
      </c>
    </row>
    <row r="90" spans="2:2" ht="14.25" customHeight="1">
      <c r="B90" s="5" t="s">
        <v>1</v>
      </c>
    </row>
    <row r="91" spans="2:2" ht="14.25" customHeight="1">
      <c r="B91" s="5" t="s">
        <v>0</v>
      </c>
    </row>
    <row r="92" spans="2:2" ht="14.25" customHeight="1">
      <c r="B92" s="5" t="s">
        <v>1319</v>
      </c>
    </row>
    <row r="93" spans="2:2" ht="14.25" customHeight="1">
      <c r="B93" s="5" t="s">
        <v>1320</v>
      </c>
    </row>
    <row r="94" spans="2:2" ht="14.25" customHeight="1">
      <c r="B94" s="5" t="s">
        <v>1310</v>
      </c>
    </row>
    <row r="95" spans="2:2" ht="14.25" customHeight="1">
      <c r="B95" s="5" t="s">
        <v>1321</v>
      </c>
    </row>
    <row r="96" spans="2:2" ht="14.25" customHeight="1">
      <c r="B96" s="5" t="s">
        <v>1322</v>
      </c>
    </row>
    <row r="97" spans="2:2" ht="14.25" customHeight="1">
      <c r="B97" s="5" t="s">
        <v>1266</v>
      </c>
    </row>
    <row r="98" spans="2:2" ht="14.25" customHeight="1">
      <c r="B98" s="5" t="s">
        <v>1267</v>
      </c>
    </row>
    <row r="99" spans="2:2" ht="14.25" customHeight="1">
      <c r="B99" s="5" t="s">
        <v>1323</v>
      </c>
    </row>
    <row r="100" spans="2:2" ht="14.25" customHeight="1">
      <c r="B100" s="50" t="s">
        <v>1324</v>
      </c>
    </row>
    <row r="101" spans="2:2" ht="14.25" customHeight="1">
      <c r="B101" s="5" t="s">
        <v>1325</v>
      </c>
    </row>
    <row r="102" spans="2:2" ht="14.25" customHeight="1">
      <c r="B102" s="137" t="s">
        <v>1326</v>
      </c>
    </row>
    <row r="103" spans="2:2" ht="14.25" customHeight="1">
      <c r="B103" s="50" t="s">
        <v>1299</v>
      </c>
    </row>
    <row r="104" spans="2:2" ht="14.25" customHeight="1">
      <c r="B104" s="5" t="s">
        <v>1281</v>
      </c>
    </row>
    <row r="105" spans="2:2" ht="14.25" customHeight="1">
      <c r="B105" s="50" t="s">
        <v>1300</v>
      </c>
    </row>
    <row r="106" spans="2:2" ht="14.25" customHeight="1">
      <c r="B106" s="5" t="s">
        <v>1327</v>
      </c>
    </row>
    <row r="107" spans="2:2" ht="14.25" customHeight="1">
      <c r="B107" s="50" t="s">
        <v>1302</v>
      </c>
    </row>
    <row r="108" spans="2:2" ht="14.25" customHeight="1">
      <c r="B108" s="138" t="s">
        <v>1328</v>
      </c>
    </row>
    <row r="109" spans="2:2" ht="14.25" customHeight="1">
      <c r="B109" s="5" t="s">
        <v>1329</v>
      </c>
    </row>
    <row r="110" spans="2:2" ht="14.25" customHeight="1">
      <c r="B110" s="5" t="s">
        <v>1263</v>
      </c>
    </row>
    <row r="111" spans="2:2" ht="14.25" customHeight="1">
      <c r="B111" s="5" t="s">
        <v>1</v>
      </c>
    </row>
    <row r="112" spans="2:2" ht="14.25" customHeight="1">
      <c r="B112" s="5" t="s">
        <v>1320</v>
      </c>
    </row>
    <row r="113" spans="2:2" ht="14.25" customHeight="1">
      <c r="B113" s="5" t="s">
        <v>1321</v>
      </c>
    </row>
    <row r="114" spans="2:2" ht="14.25" customHeight="1">
      <c r="B114" s="138" t="s">
        <v>1330</v>
      </c>
    </row>
    <row r="115" spans="2:2" ht="14.25" customHeight="1">
      <c r="B115" s="5" t="s">
        <v>1331</v>
      </c>
    </row>
    <row r="116" spans="2:2" ht="14.25" customHeight="1">
      <c r="B116" s="5" t="s">
        <v>1332</v>
      </c>
    </row>
    <row r="117" spans="2:2" ht="14.25" customHeight="1">
      <c r="B117" s="5" t="s">
        <v>1333</v>
      </c>
    </row>
    <row r="118" spans="2:2" ht="14.25" customHeight="1">
      <c r="B118" s="5" t="s">
        <v>1334</v>
      </c>
    </row>
    <row r="119" spans="2:2" ht="14.25" customHeight="1">
      <c r="B119" s="5" t="s">
        <v>1335</v>
      </c>
    </row>
    <row r="120" spans="2:2" ht="14.25" customHeight="1">
      <c r="B120" s="5" t="s">
        <v>1336</v>
      </c>
    </row>
    <row r="121" spans="2:2" ht="14.25" customHeight="1">
      <c r="B121" s="5" t="s">
        <v>1337</v>
      </c>
    </row>
    <row r="122" spans="2:2" ht="14.25" customHeight="1">
      <c r="B122" s="5" t="s">
        <v>1338</v>
      </c>
    </row>
    <row r="123" spans="2:2" ht="14.25" customHeight="1">
      <c r="B123" s="5" t="s">
        <v>1336</v>
      </c>
    </row>
    <row r="124" spans="2:2" ht="14.25" customHeight="1">
      <c r="B124" s="5" t="s">
        <v>1339</v>
      </c>
    </row>
    <row r="125" spans="2:2" ht="14.25" customHeight="1">
      <c r="B125" s="5" t="s">
        <v>1340</v>
      </c>
    </row>
    <row r="126" spans="2:2" ht="14.25" customHeight="1">
      <c r="B126" s="138" t="s">
        <v>1341</v>
      </c>
    </row>
    <row r="127" spans="2:2" ht="14.25" customHeight="1">
      <c r="B127" s="5" t="s">
        <v>1342</v>
      </c>
    </row>
    <row r="128" spans="2:2" ht="14.25" customHeight="1">
      <c r="B128" s="5" t="s">
        <v>1343</v>
      </c>
    </row>
    <row r="129" spans="2:2" ht="14.25" customHeight="1">
      <c r="B129" s="5" t="s">
        <v>1344</v>
      </c>
    </row>
    <row r="130" spans="2:2" ht="14.25" customHeight="1">
      <c r="B130" s="5" t="s">
        <v>1345</v>
      </c>
    </row>
    <row r="131" spans="2:2" ht="14.25" customHeight="1">
      <c r="B131" s="5" t="s">
        <v>1346</v>
      </c>
    </row>
    <row r="132" spans="2:2" ht="14.25" customHeight="1">
      <c r="B132" s="5" t="s">
        <v>1347</v>
      </c>
    </row>
    <row r="133" spans="2:2" ht="14.25" customHeight="1">
      <c r="B133" s="5" t="s">
        <v>1348</v>
      </c>
    </row>
    <row r="134" spans="2:2" ht="14.25" customHeight="1">
      <c r="B134" s="5" t="s">
        <v>1349</v>
      </c>
    </row>
    <row r="135" spans="2:2" ht="14.25" customHeight="1">
      <c r="B135" s="5" t="s">
        <v>1350</v>
      </c>
    </row>
    <row r="136" spans="2:2" ht="14.25" customHeight="1">
      <c r="B136" s="5" t="s">
        <v>1266</v>
      </c>
    </row>
    <row r="137" spans="2:2" ht="14.25" customHeight="1">
      <c r="B137" s="5" t="s">
        <v>1267</v>
      </c>
    </row>
    <row r="138" spans="2:2" ht="14.25" customHeight="1">
      <c r="B138" s="50" t="s">
        <v>1324</v>
      </c>
    </row>
    <row r="139" spans="2:2" ht="14.25" customHeight="1">
      <c r="B139" s="5" t="s">
        <v>1351</v>
      </c>
    </row>
    <row r="140" spans="2:2" ht="14.25" customHeight="1">
      <c r="B140" s="50" t="s">
        <v>1352</v>
      </c>
    </row>
    <row r="141" spans="2:2" ht="14.25" customHeight="1">
      <c r="B141" s="5" t="s">
        <v>1353</v>
      </c>
    </row>
    <row r="142" spans="2:2" ht="14.25" customHeight="1">
      <c r="B142" s="5" t="s">
        <v>1354</v>
      </c>
    </row>
    <row r="143" spans="2:2" ht="14.25" customHeight="1">
      <c r="B143" s="5" t="s">
        <v>1350</v>
      </c>
    </row>
    <row r="144" spans="2:2" ht="14.25" customHeight="1">
      <c r="B144" s="5" t="s">
        <v>1355</v>
      </c>
    </row>
    <row r="145" spans="2:2" ht="14.25" customHeight="1">
      <c r="B145" s="137" t="s">
        <v>1356</v>
      </c>
    </row>
    <row r="146" spans="2:2" ht="14.25" customHeight="1">
      <c r="B146" s="50" t="s">
        <v>1299</v>
      </c>
    </row>
    <row r="147" spans="2:2" ht="14.25" customHeight="1">
      <c r="B147" s="5" t="s">
        <v>1282</v>
      </c>
    </row>
    <row r="148" spans="2:2" ht="14.25" customHeight="1">
      <c r="B148" s="50" t="s">
        <v>1300</v>
      </c>
    </row>
    <row r="149" spans="2:2" ht="14.25" customHeight="1">
      <c r="B149" s="5" t="s">
        <v>1357</v>
      </c>
    </row>
    <row r="150" spans="2:2" ht="14.25" customHeight="1">
      <c r="B150" s="50" t="s">
        <v>1302</v>
      </c>
    </row>
    <row r="151" spans="2:2" ht="14.25" customHeight="1">
      <c r="B151" s="138" t="s">
        <v>1358</v>
      </c>
    </row>
    <row r="152" spans="2:2" ht="14.25" customHeight="1">
      <c r="B152" s="5" t="s">
        <v>1359</v>
      </c>
    </row>
    <row r="153" spans="2:2" ht="14.25" customHeight="1">
      <c r="B153" s="5" t="s">
        <v>1281</v>
      </c>
    </row>
    <row r="154" spans="2:2" ht="14.25" customHeight="1">
      <c r="B154" s="5" t="s">
        <v>1360</v>
      </c>
    </row>
    <row r="155" spans="2:2" ht="14.25" customHeight="1">
      <c r="B155" s="5" t="s">
        <v>1361</v>
      </c>
    </row>
    <row r="156" spans="2:2" ht="14.25" customHeight="1">
      <c r="B156" s="5" t="s">
        <v>1362</v>
      </c>
    </row>
    <row r="157" spans="2:2" ht="14.25" customHeight="1">
      <c r="B157" s="5" t="s">
        <v>1329</v>
      </c>
    </row>
    <row r="158" spans="2:2" ht="14.25" customHeight="1"/>
    <row r="159" spans="2:2" ht="14.25" customHeight="1"/>
    <row r="160" spans="2:2" ht="14.25" customHeight="1">
      <c r="B160" s="5" t="s">
        <v>1363</v>
      </c>
    </row>
    <row r="161" spans="2:2" ht="14.25" customHeight="1">
      <c r="B161" s="5" t="s">
        <v>1364</v>
      </c>
    </row>
    <row r="162" spans="2:2" ht="14.25" customHeight="1">
      <c r="B162" s="138" t="s">
        <v>1365</v>
      </c>
    </row>
    <row r="163" spans="2:2" ht="14.25" customHeight="1">
      <c r="B163" s="5" t="s">
        <v>1366</v>
      </c>
    </row>
    <row r="164" spans="2:2" ht="14.25" customHeight="1">
      <c r="B164" s="5" t="s">
        <v>1263</v>
      </c>
    </row>
    <row r="165" spans="2:2" ht="14.25" customHeight="1">
      <c r="B165" s="5" t="s">
        <v>1266</v>
      </c>
    </row>
    <row r="166" spans="2:2" ht="14.25" customHeight="1">
      <c r="B166" s="5" t="s">
        <v>1367</v>
      </c>
    </row>
    <row r="167" spans="2:2" ht="14.25" customHeight="1">
      <c r="B167" s="5" t="s">
        <v>1267</v>
      </c>
    </row>
    <row r="168" spans="2:2" ht="14.25" customHeight="1">
      <c r="B168" s="5" t="s">
        <v>1368</v>
      </c>
    </row>
    <row r="169" spans="2:2" ht="14.25" customHeight="1">
      <c r="B169" s="5" t="s">
        <v>1369</v>
      </c>
    </row>
    <row r="170" spans="2:2" ht="14.25" customHeight="1">
      <c r="B170" s="5" t="s">
        <v>1370</v>
      </c>
    </row>
    <row r="171" spans="2:2" ht="14.25" customHeight="1">
      <c r="B171" s="5" t="s">
        <v>1371</v>
      </c>
    </row>
    <row r="172" spans="2:2" ht="14.25" customHeight="1">
      <c r="B172" s="138" t="s">
        <v>1372</v>
      </c>
    </row>
    <row r="173" spans="2:2" ht="14.25" customHeight="1">
      <c r="B173" s="5" t="s">
        <v>1373</v>
      </c>
    </row>
    <row r="174" spans="2:2" ht="14.25" customHeight="1">
      <c r="B174" s="5" t="s">
        <v>1295</v>
      </c>
    </row>
    <row r="175" spans="2:2" ht="14.25" customHeight="1">
      <c r="B175" s="5" t="s">
        <v>1344</v>
      </c>
    </row>
    <row r="176" spans="2:2" ht="14.25" customHeight="1">
      <c r="B176" s="5" t="s">
        <v>1295</v>
      </c>
    </row>
    <row r="177" spans="2:2" ht="14.25" customHeight="1">
      <c r="B177" s="5" t="s">
        <v>1374</v>
      </c>
    </row>
    <row r="178" spans="2:2" ht="14.25" customHeight="1">
      <c r="B178" s="5" t="s">
        <v>1375</v>
      </c>
    </row>
    <row r="179" spans="2:2" ht="14.25" customHeight="1">
      <c r="B179" s="138" t="s">
        <v>1376</v>
      </c>
    </row>
    <row r="180" spans="2:2" ht="14.25" customHeight="1">
      <c r="B180" s="5" t="s">
        <v>1304</v>
      </c>
    </row>
    <row r="181" spans="2:2" ht="14.25" customHeight="1">
      <c r="B181" s="5" t="s">
        <v>1377</v>
      </c>
    </row>
    <row r="182" spans="2:2" ht="14.25" customHeight="1"/>
    <row r="183" spans="2:2" ht="14.25" customHeight="1"/>
    <row r="184" spans="2:2" ht="14.25" customHeight="1">
      <c r="B184" s="5" t="s">
        <v>1378</v>
      </c>
    </row>
    <row r="185" spans="2:2" ht="14.25" customHeight="1"/>
    <row r="186" spans="2:2" ht="14.25" customHeight="1"/>
    <row r="187" spans="2:2" ht="14.25" customHeight="1">
      <c r="B187" s="5" t="s">
        <v>1379</v>
      </c>
    </row>
    <row r="188" spans="2:2" ht="14.25" customHeight="1"/>
    <row r="189" spans="2:2" ht="14.25" customHeight="1"/>
    <row r="190" spans="2:2" ht="14.25" customHeight="1">
      <c r="B190" s="138" t="s">
        <v>1380</v>
      </c>
    </row>
    <row r="191" spans="2:2" ht="14.25" customHeight="1">
      <c r="B191" s="5" t="s">
        <v>1304</v>
      </c>
    </row>
    <row r="192" spans="2:2" ht="14.25" customHeight="1">
      <c r="B192" s="5" t="s">
        <v>1381</v>
      </c>
    </row>
    <row r="193" spans="2:2" ht="14.25" customHeight="1">
      <c r="B193" s="138" t="s">
        <v>1382</v>
      </c>
    </row>
    <row r="194" spans="2:2" ht="14.25" customHeight="1">
      <c r="B194" s="5" t="s">
        <v>1383</v>
      </c>
    </row>
    <row r="195" spans="2:2" ht="14.25" customHeight="1">
      <c r="B195" s="5" t="s">
        <v>1384</v>
      </c>
    </row>
    <row r="196" spans="2:2" ht="14.25" customHeight="1">
      <c r="B196" s="5" t="s">
        <v>1385</v>
      </c>
    </row>
    <row r="197" spans="2:2" ht="14.25" customHeight="1">
      <c r="B197" s="5" t="s">
        <v>1386</v>
      </c>
    </row>
    <row r="198" spans="2:2" ht="14.25" customHeight="1">
      <c r="B198" s="50" t="s">
        <v>1324</v>
      </c>
    </row>
    <row r="199" spans="2:2" ht="14.25" customHeight="1">
      <c r="B199" s="5" t="s">
        <v>1387</v>
      </c>
    </row>
    <row r="200" spans="2:2" ht="14.25" customHeight="1">
      <c r="B200" s="50" t="s">
        <v>1388</v>
      </c>
    </row>
    <row r="201" spans="2:2" ht="14.25" customHeight="1">
      <c r="B201" s="5" t="s">
        <v>1389</v>
      </c>
    </row>
    <row r="202" spans="2:2" ht="14.25" customHeight="1">
      <c r="B202" s="5" t="s">
        <v>1390</v>
      </c>
    </row>
    <row r="203" spans="2:2" ht="14.25" customHeight="1">
      <c r="B203" s="5" t="s">
        <v>1391</v>
      </c>
    </row>
    <row r="204" spans="2:2" ht="14.25" customHeight="1">
      <c r="B204" s="137" t="s">
        <v>1392</v>
      </c>
    </row>
    <row r="205" spans="2:2" ht="14.25" customHeight="1">
      <c r="B205" s="50" t="s">
        <v>1299</v>
      </c>
    </row>
    <row r="206" spans="2:2" ht="14.25" customHeight="1">
      <c r="B206" s="5" t="s">
        <v>1283</v>
      </c>
    </row>
    <row r="207" spans="2:2" ht="14.25" customHeight="1">
      <c r="B207" s="50" t="s">
        <v>1300</v>
      </c>
    </row>
    <row r="208" spans="2:2" ht="14.25" customHeight="1">
      <c r="B208" s="5" t="s">
        <v>1393</v>
      </c>
    </row>
    <row r="209" spans="2:2" ht="14.25" customHeight="1">
      <c r="B209" s="5" t="s">
        <v>1394</v>
      </c>
    </row>
    <row r="210" spans="2:2" ht="14.25" customHeight="1">
      <c r="B210" s="5" t="s">
        <v>1395</v>
      </c>
    </row>
    <row r="211" spans="2:2" ht="14.25" customHeight="1">
      <c r="B211" s="5" t="s">
        <v>1396</v>
      </c>
    </row>
    <row r="212" spans="2:2" ht="14.25" customHeight="1">
      <c r="B212" s="5" t="s">
        <v>1397</v>
      </c>
    </row>
    <row r="213" spans="2:2" ht="14.25" customHeight="1">
      <c r="B213" s="5" t="s">
        <v>1398</v>
      </c>
    </row>
    <row r="214" spans="2:2" ht="14.25" customHeight="1">
      <c r="B214" s="50" t="s">
        <v>1399</v>
      </c>
    </row>
    <row r="215" spans="2:2" ht="14.25" customHeight="1">
      <c r="B215" s="5" t="s">
        <v>1400</v>
      </c>
    </row>
    <row r="216" spans="2:2" ht="14.25" customHeight="1">
      <c r="B216" s="50" t="s">
        <v>1302</v>
      </c>
    </row>
    <row r="217" spans="2:2" ht="14.25" customHeight="1">
      <c r="B217" s="138" t="s">
        <v>1401</v>
      </c>
    </row>
    <row r="218" spans="2:2" ht="14.25" customHeight="1">
      <c r="B218" s="5" t="s">
        <v>1402</v>
      </c>
    </row>
    <row r="219" spans="2:2" ht="14.25" customHeight="1">
      <c r="B219" s="5" t="s">
        <v>1282</v>
      </c>
    </row>
    <row r="220" spans="2:2" ht="14.25" customHeight="1">
      <c r="B220" s="5" t="s">
        <v>1333</v>
      </c>
    </row>
    <row r="221" spans="2:2" ht="14.25" customHeight="1">
      <c r="B221" s="5" t="s">
        <v>1266</v>
      </c>
    </row>
    <row r="222" spans="2:2" ht="14.25" customHeight="1">
      <c r="B222" s="5" t="s">
        <v>1267</v>
      </c>
    </row>
    <row r="223" spans="2:2" ht="14.25" customHeight="1">
      <c r="B223" s="5" t="s">
        <v>1369</v>
      </c>
    </row>
    <row r="224" spans="2:2" ht="14.25" customHeight="1">
      <c r="B224" s="5" t="s">
        <v>1370</v>
      </c>
    </row>
    <row r="225" spans="2:2" ht="14.25" customHeight="1">
      <c r="B225" s="138" t="s">
        <v>1403</v>
      </c>
    </row>
    <row r="226" spans="2:2" ht="14.25" customHeight="1">
      <c r="B226" s="5" t="s">
        <v>1359</v>
      </c>
    </row>
    <row r="227" spans="2:2" ht="14.25" customHeight="1">
      <c r="B227" s="5" t="s">
        <v>1281</v>
      </c>
    </row>
    <row r="228" spans="2:2" ht="14.25" customHeight="1">
      <c r="B228" s="5" t="s">
        <v>1404</v>
      </c>
    </row>
    <row r="229" spans="2:2" ht="14.25" customHeight="1">
      <c r="B229" s="5" t="s">
        <v>1405</v>
      </c>
    </row>
    <row r="230" spans="2:2" ht="14.25" customHeight="1">
      <c r="B230" s="5" t="s">
        <v>1406</v>
      </c>
    </row>
    <row r="231" spans="2:2" ht="14.25" customHeight="1">
      <c r="B231" s="5" t="s">
        <v>1407</v>
      </c>
    </row>
    <row r="232" spans="2:2" ht="14.25" customHeight="1">
      <c r="B232" s="138" t="s">
        <v>1408</v>
      </c>
    </row>
    <row r="233" spans="2:2" ht="14.25" customHeight="1">
      <c r="B233" s="5" t="s">
        <v>1409</v>
      </c>
    </row>
    <row r="234" spans="2:2" ht="14.25" customHeight="1">
      <c r="B234" s="50" t="s">
        <v>1410</v>
      </c>
    </row>
    <row r="235" spans="2:2" ht="14.25" customHeight="1">
      <c r="B235" s="5" t="s">
        <v>1263</v>
      </c>
    </row>
    <row r="236" spans="2:2" ht="14.25" customHeight="1">
      <c r="B236" s="5" t="s">
        <v>1266</v>
      </c>
    </row>
    <row r="237" spans="2:2" ht="14.25" customHeight="1">
      <c r="B237" s="5" t="s">
        <v>1411</v>
      </c>
    </row>
    <row r="238" spans="2:2" ht="14.25" customHeight="1">
      <c r="B238" s="5" t="s">
        <v>1267</v>
      </c>
    </row>
    <row r="239" spans="2:2" ht="14.25" customHeight="1">
      <c r="B239" s="5" t="s">
        <v>1368</v>
      </c>
    </row>
    <row r="240" spans="2:2" ht="14.25" customHeight="1">
      <c r="B240" s="5" t="s">
        <v>1369</v>
      </c>
    </row>
    <row r="241" spans="2:2" ht="14.25" customHeight="1">
      <c r="B241" s="5" t="s">
        <v>1370</v>
      </c>
    </row>
    <row r="242" spans="2:2" ht="14.25" customHeight="1">
      <c r="B242" s="5" t="s">
        <v>1295</v>
      </c>
    </row>
    <row r="243" spans="2:2" ht="14.25" customHeight="1">
      <c r="B243" s="50" t="s">
        <v>1412</v>
      </c>
    </row>
    <row r="244" spans="2:2" ht="14.25" customHeight="1">
      <c r="B244" s="5" t="s">
        <v>1413</v>
      </c>
    </row>
    <row r="245" spans="2:2" ht="14.25" customHeight="1">
      <c r="B245" s="5" t="s">
        <v>1414</v>
      </c>
    </row>
    <row r="246" spans="2:2" ht="14.25" customHeight="1">
      <c r="B246" s="5" t="s">
        <v>1415</v>
      </c>
    </row>
    <row r="247" spans="2:2" ht="14.25" customHeight="1">
      <c r="B247" s="5" t="s">
        <v>1416</v>
      </c>
    </row>
    <row r="248" spans="2:2" ht="14.25" customHeight="1">
      <c r="B248" s="5" t="s">
        <v>1417</v>
      </c>
    </row>
    <row r="249" spans="2:2" ht="14.25" customHeight="1">
      <c r="B249" s="50" t="s">
        <v>1418</v>
      </c>
    </row>
    <row r="250" spans="2:2" ht="14.25" customHeight="1">
      <c r="B250" s="5" t="s">
        <v>1419</v>
      </c>
    </row>
    <row r="251" spans="2:2" ht="14.25" customHeight="1">
      <c r="B251" s="5" t="s">
        <v>1420</v>
      </c>
    </row>
    <row r="252" spans="2:2" ht="14.25" customHeight="1">
      <c r="B252" s="138" t="s">
        <v>1421</v>
      </c>
    </row>
    <row r="253" spans="2:2" ht="14.25" customHeight="1">
      <c r="B253" s="5" t="s">
        <v>1422</v>
      </c>
    </row>
    <row r="254" spans="2:2" ht="14.25" customHeight="1">
      <c r="B254" s="5" t="s">
        <v>1423</v>
      </c>
    </row>
    <row r="255" spans="2:2" ht="14.25" customHeight="1">
      <c r="B255" s="5" t="s">
        <v>1415</v>
      </c>
    </row>
    <row r="256" spans="2:2" ht="14.25" customHeight="1">
      <c r="B256" s="5" t="s">
        <v>1424</v>
      </c>
    </row>
    <row r="257" spans="2:2" ht="14.25" customHeight="1"/>
    <row r="258" spans="2:2" ht="14.25" customHeight="1">
      <c r="B258" s="5" t="s">
        <v>1425</v>
      </c>
    </row>
    <row r="259" spans="2:2" ht="14.25" customHeight="1">
      <c r="B259" s="138" t="s">
        <v>1426</v>
      </c>
    </row>
    <row r="260" spans="2:2" ht="14.25" customHeight="1">
      <c r="B260" s="5" t="s">
        <v>1427</v>
      </c>
    </row>
    <row r="261" spans="2:2" ht="14.25" customHeight="1">
      <c r="B261" s="5" t="s">
        <v>1428</v>
      </c>
    </row>
    <row r="262" spans="2:2" ht="14.25" customHeight="1">
      <c r="B262" s="5" t="s">
        <v>1429</v>
      </c>
    </row>
    <row r="263" spans="2:2" ht="14.25" customHeight="1">
      <c r="B263" s="5" t="s">
        <v>1430</v>
      </c>
    </row>
    <row r="264" spans="2:2" ht="14.25" customHeight="1">
      <c r="B264" s="5" t="s">
        <v>1431</v>
      </c>
    </row>
    <row r="265" spans="2:2" ht="14.25" customHeight="1">
      <c r="B265" s="5" t="s">
        <v>1432</v>
      </c>
    </row>
    <row r="266" spans="2:2" ht="14.25" customHeight="1">
      <c r="B266" s="5" t="s">
        <v>1433</v>
      </c>
    </row>
    <row r="267" spans="2:2" ht="14.25" customHeight="1">
      <c r="B267" s="5" t="s">
        <v>1434</v>
      </c>
    </row>
    <row r="268" spans="2:2" ht="14.25" customHeight="1">
      <c r="B268" s="5" t="s">
        <v>1304</v>
      </c>
    </row>
    <row r="269" spans="2:2" ht="14.25" customHeight="1">
      <c r="B269" s="5" t="s">
        <v>1435</v>
      </c>
    </row>
    <row r="270" spans="2:2" ht="14.25" customHeight="1">
      <c r="B270" s="138" t="s">
        <v>1436</v>
      </c>
    </row>
    <row r="271" spans="2:2" ht="14.25" customHeight="1">
      <c r="B271" s="5" t="s">
        <v>1304</v>
      </c>
    </row>
    <row r="272" spans="2:2" ht="14.25" customHeight="1">
      <c r="B272" s="5" t="s">
        <v>1437</v>
      </c>
    </row>
    <row r="273" spans="2:2" ht="14.25" customHeight="1">
      <c r="B273" s="5" t="s">
        <v>1438</v>
      </c>
    </row>
    <row r="274" spans="2:2" ht="14.25" customHeight="1">
      <c r="B274" s="5" t="s">
        <v>1439</v>
      </c>
    </row>
    <row r="275" spans="2:2" ht="14.25" customHeight="1">
      <c r="B275" s="5" t="s">
        <v>1440</v>
      </c>
    </row>
    <row r="276" spans="2:2" ht="14.25" customHeight="1">
      <c r="B276" s="5" t="s">
        <v>1441</v>
      </c>
    </row>
    <row r="277" spans="2:2" ht="14.25" customHeight="1">
      <c r="B277" s="5" t="s">
        <v>1442</v>
      </c>
    </row>
    <row r="278" spans="2:2" ht="14.25" customHeight="1">
      <c r="B278" s="5" t="s">
        <v>1443</v>
      </c>
    </row>
    <row r="279" spans="2:2" ht="14.25" customHeight="1">
      <c r="B279" s="138" t="s">
        <v>1444</v>
      </c>
    </row>
    <row r="280" spans="2:2" ht="14.25" customHeight="1">
      <c r="B280" s="5" t="s">
        <v>1304</v>
      </c>
    </row>
    <row r="281" spans="2:2" ht="14.25" customHeight="1">
      <c r="B281" s="5" t="s">
        <v>1445</v>
      </c>
    </row>
    <row r="282" spans="2:2" ht="14.25" customHeight="1"/>
    <row r="283" spans="2:2" ht="14.25" customHeight="1"/>
    <row r="284" spans="2:2" ht="14.25" customHeight="1">
      <c r="B284" s="5" t="s">
        <v>1446</v>
      </c>
    </row>
    <row r="285" spans="2:2" ht="14.25" customHeight="1"/>
    <row r="286" spans="2:2" ht="14.25" customHeight="1"/>
    <row r="287" spans="2:2" ht="14.25" customHeight="1">
      <c r="B287" s="5" t="s">
        <v>1447</v>
      </c>
    </row>
    <row r="288" spans="2:2" ht="14.25" customHeight="1"/>
    <row r="289" spans="2:2" ht="14.25" customHeight="1">
      <c r="B289" s="5" t="s">
        <v>1448</v>
      </c>
    </row>
    <row r="290" spans="2:2" ht="14.25" customHeight="1"/>
    <row r="291" spans="2:2" ht="14.25" customHeight="1"/>
    <row r="292" spans="2:2" ht="14.25" customHeight="1"/>
    <row r="293" spans="2:2" ht="14.25" customHeight="1">
      <c r="B293" s="50" t="s">
        <v>1324</v>
      </c>
    </row>
    <row r="294" spans="2:2" ht="14.25" customHeight="1">
      <c r="B294" s="5" t="s">
        <v>1449</v>
      </c>
    </row>
    <row r="295" spans="2:2" ht="14.25" customHeight="1">
      <c r="B295" s="50" t="s">
        <v>1450</v>
      </c>
    </row>
    <row r="296" spans="2:2" ht="14.25" customHeight="1">
      <c r="B296" s="5" t="s">
        <v>1451</v>
      </c>
    </row>
    <row r="297" spans="2:2" ht="14.25" customHeight="1">
      <c r="B297" s="136" t="s">
        <v>1452</v>
      </c>
    </row>
    <row r="298" spans="2:2" ht="14.25" customHeight="1">
      <c r="B298" s="5" t="s">
        <v>1453</v>
      </c>
    </row>
    <row r="299" spans="2:2" ht="14.25" customHeight="1">
      <c r="B299" s="137" t="s">
        <v>1454</v>
      </c>
    </row>
    <row r="300" spans="2:2" ht="14.25" customHeight="1">
      <c r="B300" s="50" t="s">
        <v>1289</v>
      </c>
    </row>
    <row r="301" spans="2:2" ht="14.25" customHeight="1">
      <c r="B301" s="5" t="s">
        <v>1455</v>
      </c>
    </row>
    <row r="302" spans="2:2" ht="14.25" customHeight="1">
      <c r="B302" s="5" t="s">
        <v>1266</v>
      </c>
    </row>
    <row r="303" spans="2:2" ht="14.25" customHeight="1">
      <c r="B303" s="5" t="s">
        <v>1456</v>
      </c>
    </row>
    <row r="304" spans="2:2" ht="14.25" customHeight="1">
      <c r="B304" s="5" t="s">
        <v>1457</v>
      </c>
    </row>
    <row r="305" spans="2:2" ht="14.25" customHeight="1">
      <c r="B305" s="50" t="s">
        <v>1458</v>
      </c>
    </row>
    <row r="306" spans="2:2" ht="14.25" customHeight="1">
      <c r="B306" s="5" t="s">
        <v>1459</v>
      </c>
    </row>
    <row r="307" spans="2:2" ht="14.25" customHeight="1">
      <c r="B307" s="50" t="s">
        <v>1460</v>
      </c>
    </row>
    <row r="308" spans="2:2" ht="14.25" customHeight="1">
      <c r="B308" s="5" t="s">
        <v>1461</v>
      </c>
    </row>
    <row r="309" spans="2:2" ht="14.25" customHeight="1">
      <c r="B309" s="5" t="s">
        <v>1283</v>
      </c>
    </row>
    <row r="310" spans="2:2" ht="14.25" customHeight="1">
      <c r="B310" s="5" t="s">
        <v>1333</v>
      </c>
    </row>
    <row r="311" spans="2:2" ht="14.25" customHeight="1">
      <c r="B311" s="5" t="s">
        <v>1462</v>
      </c>
    </row>
    <row r="312" spans="2:2" ht="14.25" customHeight="1">
      <c r="B312" s="137" t="s">
        <v>1463</v>
      </c>
    </row>
    <row r="313" spans="2:2" ht="14.25" customHeight="1">
      <c r="B313" s="50" t="s">
        <v>1289</v>
      </c>
    </row>
    <row r="314" spans="2:2" ht="14.25" customHeight="1">
      <c r="B314" s="5" t="s">
        <v>1455</v>
      </c>
    </row>
    <row r="315" spans="2:2" ht="14.25" customHeight="1">
      <c r="B315" s="5" t="s">
        <v>1266</v>
      </c>
    </row>
    <row r="316" spans="2:2" ht="14.25" customHeight="1">
      <c r="B316" s="5" t="s">
        <v>1456</v>
      </c>
    </row>
    <row r="317" spans="2:2" ht="14.25" customHeight="1">
      <c r="B317" s="5" t="s">
        <v>1464</v>
      </c>
    </row>
    <row r="318" spans="2:2" ht="14.25" customHeight="1">
      <c r="B318" s="50" t="s">
        <v>1458</v>
      </c>
    </row>
    <row r="319" spans="2:2" ht="14.25" customHeight="1">
      <c r="B319" s="5" t="s">
        <v>1465</v>
      </c>
    </row>
    <row r="320" spans="2:2" ht="14.25" customHeight="1">
      <c r="B320" s="50" t="s">
        <v>1460</v>
      </c>
    </row>
    <row r="321" spans="2:2" ht="14.25" customHeight="1">
      <c r="B321" s="5" t="s">
        <v>1461</v>
      </c>
    </row>
    <row r="322" spans="2:2" ht="14.25" customHeight="1">
      <c r="B322" s="5" t="s">
        <v>1283</v>
      </c>
    </row>
    <row r="323" spans="2:2" ht="14.25" customHeight="1">
      <c r="B323" s="5" t="s">
        <v>1333</v>
      </c>
    </row>
    <row r="324" spans="2:2" ht="14.25" customHeight="1">
      <c r="B324" s="5" t="s">
        <v>1466</v>
      </c>
    </row>
    <row r="325" spans="2:2" ht="14.25" customHeight="1">
      <c r="B325" s="137" t="s">
        <v>1467</v>
      </c>
    </row>
    <row r="326" spans="2:2" ht="14.25" customHeight="1">
      <c r="B326" s="50" t="s">
        <v>1289</v>
      </c>
    </row>
    <row r="327" spans="2:2" ht="14.25" customHeight="1">
      <c r="B327" s="5" t="s">
        <v>1455</v>
      </c>
    </row>
    <row r="328" spans="2:2" ht="14.25" customHeight="1">
      <c r="B328" s="5" t="s">
        <v>1266</v>
      </c>
    </row>
    <row r="329" spans="2:2" ht="14.25" customHeight="1">
      <c r="B329" s="5" t="s">
        <v>1468</v>
      </c>
    </row>
    <row r="330" spans="2:2" ht="14.25" customHeight="1">
      <c r="B330" s="50" t="s">
        <v>1458</v>
      </c>
    </row>
    <row r="331" spans="2:2" ht="14.25" customHeight="1">
      <c r="B331" s="5" t="s">
        <v>1469</v>
      </c>
    </row>
    <row r="332" spans="2:2" ht="14.25" customHeight="1">
      <c r="B332" s="50" t="s">
        <v>1460</v>
      </c>
    </row>
    <row r="333" spans="2:2" ht="14.25" customHeight="1">
      <c r="B333" s="5" t="s">
        <v>1461</v>
      </c>
    </row>
    <row r="334" spans="2:2" ht="14.25" customHeight="1">
      <c r="B334" s="5" t="s">
        <v>1283</v>
      </c>
    </row>
    <row r="335" spans="2:2" ht="14.25" customHeight="1">
      <c r="B335" s="5" t="s">
        <v>1333</v>
      </c>
    </row>
    <row r="336" spans="2:2" ht="14.25" customHeight="1">
      <c r="B336" s="5" t="s">
        <v>1470</v>
      </c>
    </row>
    <row r="337" spans="2:2" ht="14.25" customHeight="1">
      <c r="B337" s="137" t="s">
        <v>1471</v>
      </c>
    </row>
    <row r="338" spans="2:2" ht="14.25" customHeight="1">
      <c r="B338" s="50" t="s">
        <v>1289</v>
      </c>
    </row>
    <row r="339" spans="2:2" ht="14.25" customHeight="1">
      <c r="B339" s="5" t="s">
        <v>1472</v>
      </c>
    </row>
    <row r="340" spans="2:2" ht="14.25" customHeight="1">
      <c r="B340" s="5" t="s">
        <v>1473</v>
      </c>
    </row>
    <row r="341" spans="2:2" ht="14.25" customHeight="1">
      <c r="B341" s="5" t="s">
        <v>1474</v>
      </c>
    </row>
    <row r="342" spans="2:2" ht="14.25" customHeight="1">
      <c r="B342" s="50" t="s">
        <v>1458</v>
      </c>
    </row>
    <row r="343" spans="2:2" ht="14.25" customHeight="1">
      <c r="B343" s="5" t="s">
        <v>1475</v>
      </c>
    </row>
    <row r="344" spans="2:2" ht="14.25" customHeight="1">
      <c r="B344" s="5" t="s">
        <v>1476</v>
      </c>
    </row>
    <row r="345" spans="2:2" ht="14.25" customHeight="1">
      <c r="B345" s="50" t="s">
        <v>1460</v>
      </c>
    </row>
    <row r="346" spans="2:2" ht="14.25" customHeight="1">
      <c r="B346" s="5" t="s">
        <v>1461</v>
      </c>
    </row>
    <row r="347" spans="2:2" ht="14.25" customHeight="1">
      <c r="B347" s="5" t="s">
        <v>1283</v>
      </c>
    </row>
    <row r="348" spans="2:2" ht="14.25" customHeight="1">
      <c r="B348" s="5" t="s">
        <v>1333</v>
      </c>
    </row>
    <row r="349" spans="2:2" ht="14.25" customHeight="1">
      <c r="B349" s="5" t="s">
        <v>1477</v>
      </c>
    </row>
    <row r="350" spans="2:2" ht="14.25" customHeight="1">
      <c r="B350" s="5" t="s">
        <v>1478</v>
      </c>
    </row>
    <row r="351" spans="2:2" ht="14.25" customHeight="1">
      <c r="B351" s="136" t="s">
        <v>1479</v>
      </c>
    </row>
    <row r="352" spans="2:2" ht="14.25" customHeight="1">
      <c r="B352" s="5" t="s">
        <v>1480</v>
      </c>
    </row>
    <row r="353" spans="2:2" ht="14.25" customHeight="1">
      <c r="B353" s="5" t="s">
        <v>1282</v>
      </c>
    </row>
    <row r="354" spans="2:2" ht="14.25" customHeight="1">
      <c r="B354" s="5" t="s">
        <v>1481</v>
      </c>
    </row>
    <row r="355" spans="2:2" ht="14.25" customHeight="1">
      <c r="B355" s="137" t="s">
        <v>1482</v>
      </c>
    </row>
    <row r="356" spans="2:2" ht="14.25" customHeight="1">
      <c r="B356" s="5" t="s">
        <v>1483</v>
      </c>
    </row>
    <row r="357" spans="2:2" ht="14.25" customHeight="1">
      <c r="B357" s="5" t="s">
        <v>1484</v>
      </c>
    </row>
    <row r="358" spans="2:2" ht="14.25" customHeight="1">
      <c r="B358" s="5" t="s">
        <v>1282</v>
      </c>
    </row>
    <row r="359" spans="2:2" ht="14.25" customHeight="1">
      <c r="B359" s="5" t="s">
        <v>1485</v>
      </c>
    </row>
    <row r="360" spans="2:2" ht="14.25" customHeight="1">
      <c r="B360" s="5" t="s">
        <v>1486</v>
      </c>
    </row>
    <row r="361" spans="2:2" ht="14.25" customHeight="1">
      <c r="B361" s="5" t="s">
        <v>1487</v>
      </c>
    </row>
    <row r="362" spans="2:2" ht="14.25" customHeight="1">
      <c r="B362" s="5" t="s">
        <v>1488</v>
      </c>
    </row>
    <row r="363" spans="2:2" ht="14.25" customHeight="1">
      <c r="B363" s="5" t="s">
        <v>1489</v>
      </c>
    </row>
    <row r="364" spans="2:2" ht="14.25" customHeight="1">
      <c r="B364" s="5" t="s">
        <v>1490</v>
      </c>
    </row>
    <row r="365" spans="2:2" ht="14.25" customHeight="1">
      <c r="B365" s="5" t="s">
        <v>1491</v>
      </c>
    </row>
    <row r="366" spans="2:2" ht="14.25" customHeight="1">
      <c r="B366" s="5" t="s">
        <v>1492</v>
      </c>
    </row>
    <row r="367" spans="2:2" ht="14.25" customHeight="1">
      <c r="B367" s="5" t="s">
        <v>1384</v>
      </c>
    </row>
    <row r="368" spans="2:2" ht="14.25" customHeight="1">
      <c r="B368" s="5" t="s">
        <v>1385</v>
      </c>
    </row>
    <row r="369" spans="2:2" ht="14.25" customHeight="1">
      <c r="B369" s="5" t="s">
        <v>1493</v>
      </c>
    </row>
    <row r="370" spans="2:2" ht="14.25" customHeight="1">
      <c r="B370" s="137" t="s">
        <v>1494</v>
      </c>
    </row>
    <row r="371" spans="2:2" ht="14.25" customHeight="1">
      <c r="B371" s="5" t="s">
        <v>1483</v>
      </c>
    </row>
    <row r="372" spans="2:2" ht="14.25" customHeight="1">
      <c r="B372" s="5" t="s">
        <v>1484</v>
      </c>
    </row>
    <row r="373" spans="2:2" ht="14.25" customHeight="1">
      <c r="B373" s="5" t="s">
        <v>1282</v>
      </c>
    </row>
    <row r="374" spans="2:2" ht="14.25" customHeight="1">
      <c r="B374" s="5" t="s">
        <v>1495</v>
      </c>
    </row>
    <row r="375" spans="2:2" ht="14.25" customHeight="1">
      <c r="B375" s="5" t="s">
        <v>528</v>
      </c>
    </row>
    <row r="376" spans="2:2" ht="14.25" customHeight="1">
      <c r="B376" s="5" t="s">
        <v>529</v>
      </c>
    </row>
    <row r="377" spans="2:2" ht="14.25" customHeight="1">
      <c r="B377" s="5" t="s">
        <v>7</v>
      </c>
    </row>
    <row r="378" spans="2:2" ht="14.25" customHeight="1">
      <c r="B378" s="5" t="s">
        <v>54</v>
      </c>
    </row>
    <row r="379" spans="2:2" ht="14.25" customHeight="1">
      <c r="B379" s="5" t="s">
        <v>52</v>
      </c>
    </row>
    <row r="380" spans="2:2" ht="14.25" customHeight="1">
      <c r="B380" s="5" t="s">
        <v>5</v>
      </c>
    </row>
    <row r="381" spans="2:2" ht="14.25" customHeight="1">
      <c r="B381" s="5" t="s">
        <v>1496</v>
      </c>
    </row>
    <row r="382" spans="2:2" ht="14.25" customHeight="1">
      <c r="B382" s="5" t="s">
        <v>531</v>
      </c>
    </row>
    <row r="383" spans="2:2" ht="14.25" customHeight="1">
      <c r="B383" s="5" t="s">
        <v>1487</v>
      </c>
    </row>
    <row r="384" spans="2:2" ht="14.25" customHeight="1">
      <c r="B384" s="5" t="s">
        <v>1489</v>
      </c>
    </row>
    <row r="385" spans="2:2" ht="14.25" customHeight="1">
      <c r="B385" s="5" t="s">
        <v>1490</v>
      </c>
    </row>
    <row r="386" spans="2:2" ht="14.25" customHeight="1">
      <c r="B386" s="5" t="s">
        <v>1497</v>
      </c>
    </row>
    <row r="387" spans="2:2" ht="14.25" customHeight="1">
      <c r="B387" s="5" t="s">
        <v>1492</v>
      </c>
    </row>
    <row r="388" spans="2:2" ht="14.25" customHeight="1">
      <c r="B388" s="5" t="s">
        <v>1384</v>
      </c>
    </row>
    <row r="389" spans="2:2" ht="14.25" customHeight="1">
      <c r="B389" s="5" t="s">
        <v>1385</v>
      </c>
    </row>
    <row r="390" spans="2:2" ht="14.25" customHeight="1">
      <c r="B390" s="5" t="s">
        <v>1498</v>
      </c>
    </row>
    <row r="391" spans="2:2" ht="14.25" customHeight="1">
      <c r="B391" s="136" t="s">
        <v>1499</v>
      </c>
    </row>
    <row r="392" spans="2:2" ht="14.25" customHeight="1">
      <c r="B392" s="5" t="s">
        <v>1500</v>
      </c>
    </row>
    <row r="393" spans="2:2" ht="14.25" customHeight="1">
      <c r="B393" s="5" t="s">
        <v>1501</v>
      </c>
    </row>
    <row r="394" spans="2:2" ht="14.25" customHeight="1">
      <c r="B394" s="137" t="s">
        <v>1502</v>
      </c>
    </row>
    <row r="395" spans="2:2" ht="14.25" customHeight="1">
      <c r="B395" s="5" t="s">
        <v>1282</v>
      </c>
    </row>
    <row r="396" spans="2:2" ht="14.25" customHeight="1">
      <c r="B396" s="5" t="s">
        <v>1283</v>
      </c>
    </row>
    <row r="397" spans="2:2" ht="14.25" customHeight="1">
      <c r="B397" s="5" t="s">
        <v>1503</v>
      </c>
    </row>
    <row r="398" spans="2:2" ht="14.25" customHeight="1">
      <c r="B398" s="5" t="s">
        <v>1281</v>
      </c>
    </row>
    <row r="399" spans="2:2" ht="14.25" customHeight="1">
      <c r="B399" s="5" t="s">
        <v>1504</v>
      </c>
    </row>
    <row r="400" spans="2:2" ht="14.25" customHeight="1">
      <c r="B400" s="137" t="s">
        <v>1505</v>
      </c>
    </row>
    <row r="401" spans="2:2" ht="14.25" customHeight="1">
      <c r="B401" s="5" t="s">
        <v>1506</v>
      </c>
    </row>
    <row r="402" spans="2:2" ht="14.25" customHeight="1">
      <c r="B402" s="5" t="s">
        <v>1507</v>
      </c>
    </row>
    <row r="403" spans="2:2" ht="14.25" customHeight="1">
      <c r="B403" s="5" t="s">
        <v>1508</v>
      </c>
    </row>
    <row r="404" spans="2:2" ht="14.25" customHeight="1">
      <c r="B404" s="5" t="s">
        <v>1509</v>
      </c>
    </row>
    <row r="405" spans="2:2" ht="14.25" customHeight="1">
      <c r="B405" s="5" t="s">
        <v>1510</v>
      </c>
    </row>
    <row r="406" spans="2:2" ht="14.25" customHeight="1">
      <c r="B406" s="137" t="s">
        <v>1511</v>
      </c>
    </row>
    <row r="407" spans="2:2" ht="14.25" customHeight="1">
      <c r="B407" s="5" t="s">
        <v>1512</v>
      </c>
    </row>
    <row r="408" spans="2:2" ht="14.25" customHeight="1">
      <c r="B408" s="5" t="s">
        <v>1513</v>
      </c>
    </row>
    <row r="409" spans="2:2" ht="14.25" customHeight="1">
      <c r="B409" s="5" t="s">
        <v>1514</v>
      </c>
    </row>
    <row r="410" spans="2:2" ht="14.25" customHeight="1">
      <c r="B410" s="5" t="s">
        <v>1515</v>
      </c>
    </row>
    <row r="411" spans="2:2" ht="14.25" customHeight="1">
      <c r="B411" s="5" t="s">
        <v>1267</v>
      </c>
    </row>
    <row r="412" spans="2:2" ht="14.25" customHeight="1">
      <c r="B412" s="5" t="s">
        <v>1516</v>
      </c>
    </row>
    <row r="413" spans="2:2" ht="14.25" customHeight="1">
      <c r="B413" s="5" t="s">
        <v>1517</v>
      </c>
    </row>
    <row r="414" spans="2:2" ht="14.25" customHeight="1">
      <c r="B414" s="5" t="s">
        <v>1518</v>
      </c>
    </row>
    <row r="415" spans="2:2" ht="14.25" customHeight="1">
      <c r="B415" s="5" t="s">
        <v>1519</v>
      </c>
    </row>
    <row r="416" spans="2:2" ht="14.25" customHeight="1">
      <c r="B416" s="5" t="s">
        <v>1520</v>
      </c>
    </row>
    <row r="417" spans="2:2" ht="14.25" customHeight="1">
      <c r="B417" s="137" t="s">
        <v>1521</v>
      </c>
    </row>
    <row r="418" spans="2:2" ht="14.25" customHeight="1">
      <c r="B418" s="5" t="s">
        <v>1522</v>
      </c>
    </row>
    <row r="419" spans="2:2" ht="14.25" customHeight="1">
      <c r="B419" s="5" t="s">
        <v>1523</v>
      </c>
    </row>
    <row r="420" spans="2:2" ht="14.25" customHeight="1">
      <c r="B420" s="5" t="s">
        <v>1524</v>
      </c>
    </row>
    <row r="421" spans="2:2" ht="14.25" customHeight="1">
      <c r="B421" s="5" t="s">
        <v>1525</v>
      </c>
    </row>
    <row r="422" spans="2:2" ht="14.25" customHeight="1">
      <c r="B422" s="5" t="s">
        <v>1526</v>
      </c>
    </row>
    <row r="423" spans="2:2" ht="14.25" customHeight="1"/>
    <row r="424" spans="2:2" ht="14.25" customHeight="1"/>
    <row r="425" spans="2:2" ht="14.25" customHeight="1"/>
    <row r="426" spans="2:2" ht="14.25" customHeight="1">
      <c r="B426" s="137" t="s">
        <v>1527</v>
      </c>
    </row>
    <row r="427" spans="2:2" ht="14.25" customHeight="1">
      <c r="B427" s="50" t="s">
        <v>1528</v>
      </c>
    </row>
    <row r="428" spans="2:2" ht="14.25" customHeight="1">
      <c r="B428" s="5" t="s">
        <v>1529</v>
      </c>
    </row>
    <row r="429" spans="2:2" ht="14.25" customHeight="1">
      <c r="B429" s="50" t="s">
        <v>1530</v>
      </c>
    </row>
    <row r="430" spans="2:2" ht="14.25" customHeight="1">
      <c r="B430" s="5" t="s">
        <v>1531</v>
      </c>
    </row>
    <row r="431" spans="2:2" ht="14.25" customHeight="1">
      <c r="B431" s="50" t="s">
        <v>1532</v>
      </c>
    </row>
    <row r="432" spans="2:2" ht="14.25" customHeight="1">
      <c r="B432" s="5" t="s">
        <v>1533</v>
      </c>
    </row>
    <row r="433" spans="2:2" ht="14.25" customHeight="1">
      <c r="B433" s="50" t="s">
        <v>1534</v>
      </c>
    </row>
    <row r="434" spans="2:2" ht="14.25" customHeight="1">
      <c r="B434" s="5" t="s">
        <v>1535</v>
      </c>
    </row>
    <row r="435" spans="2:2" ht="14.25" customHeight="1">
      <c r="B435" s="136" t="s">
        <v>1536</v>
      </c>
    </row>
    <row r="436" spans="2:2" ht="14.25" customHeight="1">
      <c r="B436" s="5" t="s">
        <v>1537</v>
      </c>
    </row>
    <row r="437" spans="2:2" ht="14.25" customHeight="1">
      <c r="B437" s="5" t="s">
        <v>1283</v>
      </c>
    </row>
    <row r="438" spans="2:2" ht="14.25" customHeight="1">
      <c r="B438" s="5" t="s">
        <v>1481</v>
      </c>
    </row>
    <row r="439" spans="2:2" ht="14.25" customHeight="1">
      <c r="B439" s="5" t="s">
        <v>1538</v>
      </c>
    </row>
    <row r="440" spans="2:2" ht="14.25" customHeight="1">
      <c r="B440" s="137" t="s">
        <v>1539</v>
      </c>
    </row>
    <row r="441" spans="2:2" ht="14.25" customHeight="1">
      <c r="B441" s="5" t="s">
        <v>1540</v>
      </c>
    </row>
    <row r="442" spans="2:2" ht="14.25" customHeight="1">
      <c r="B442" s="5" t="s">
        <v>1541</v>
      </c>
    </row>
    <row r="443" spans="2:2" ht="14.25" customHeight="1">
      <c r="B443" s="137" t="s">
        <v>1542</v>
      </c>
    </row>
    <row r="444" spans="2:2" ht="14.25" customHeight="1">
      <c r="B444" s="5" t="s">
        <v>1543</v>
      </c>
    </row>
    <row r="445" spans="2:2" ht="14.25" customHeight="1">
      <c r="B445" s="5" t="s">
        <v>1544</v>
      </c>
    </row>
    <row r="446" spans="2:2" ht="14.25" customHeight="1">
      <c r="B446" s="5" t="s">
        <v>1545</v>
      </c>
    </row>
    <row r="447" spans="2:2" ht="14.25" customHeight="1">
      <c r="B447" s="5" t="s">
        <v>1546</v>
      </c>
    </row>
    <row r="448" spans="2:2" ht="14.25" customHeight="1"/>
    <row r="449" spans="2:2" ht="14.25" customHeight="1"/>
    <row r="450" spans="2:2" ht="14.25" customHeight="1"/>
    <row r="451" spans="2:2" ht="14.25" customHeight="1"/>
    <row r="452" spans="2:2" ht="14.25" customHeight="1"/>
    <row r="453" spans="2:2" ht="14.25" customHeight="1"/>
    <row r="454" spans="2:2" ht="14.25" customHeight="1"/>
    <row r="455" spans="2:2" ht="14.25" customHeight="1">
      <c r="B455" s="137" t="s">
        <v>1547</v>
      </c>
    </row>
    <row r="456" spans="2:2" ht="14.25" customHeight="1">
      <c r="B456" s="5" t="s">
        <v>1548</v>
      </c>
    </row>
    <row r="457" spans="2:2" ht="14.25" customHeight="1">
      <c r="B457" s="5" t="s">
        <v>1267</v>
      </c>
    </row>
    <row r="458" spans="2:2" ht="14.25" customHeight="1">
      <c r="B458" s="5" t="s">
        <v>1413</v>
      </c>
    </row>
    <row r="459" spans="2:2" ht="14.25" customHeight="1">
      <c r="B459" s="5" t="s">
        <v>1549</v>
      </c>
    </row>
    <row r="460" spans="2:2" ht="14.25" customHeight="1">
      <c r="B460" s="5" t="s">
        <v>1550</v>
      </c>
    </row>
    <row r="461" spans="2:2" ht="14.25" customHeight="1">
      <c r="B461" s="5" t="s">
        <v>1551</v>
      </c>
    </row>
    <row r="462" spans="2:2" ht="14.25" customHeight="1">
      <c r="B462" s="5" t="s">
        <v>1552</v>
      </c>
    </row>
    <row r="463" spans="2:2" ht="14.25" customHeight="1">
      <c r="B463" s="5" t="s">
        <v>1553</v>
      </c>
    </row>
    <row r="464" spans="2:2" ht="14.25" customHeight="1">
      <c r="B464" s="5" t="s">
        <v>1554</v>
      </c>
    </row>
    <row r="465" spans="2:2" ht="14.25" customHeight="1">
      <c r="B465" s="5" t="s">
        <v>1555</v>
      </c>
    </row>
    <row r="466" spans="2:2" ht="14.25" customHeight="1">
      <c r="B466" s="5" t="s">
        <v>1556</v>
      </c>
    </row>
    <row r="467" spans="2:2" ht="14.25" customHeight="1">
      <c r="B467" s="5" t="s">
        <v>1557</v>
      </c>
    </row>
    <row r="468" spans="2:2" ht="14.25" customHeight="1">
      <c r="B468" s="5" t="s">
        <v>1558</v>
      </c>
    </row>
    <row r="469" spans="2:2" ht="14.25" customHeight="1">
      <c r="B469" s="137" t="s">
        <v>1559</v>
      </c>
    </row>
    <row r="470" spans="2:2" ht="14.25" customHeight="1">
      <c r="B470" s="5" t="s">
        <v>1560</v>
      </c>
    </row>
    <row r="471" spans="2:2" ht="14.25" customHeight="1">
      <c r="B471" s="5" t="s">
        <v>1561</v>
      </c>
    </row>
    <row r="472" spans="2:2" ht="14.25" customHeight="1">
      <c r="B472" s="5" t="s">
        <v>1562</v>
      </c>
    </row>
    <row r="473" spans="2:2" ht="14.25" customHeight="1">
      <c r="B473" s="5" t="s">
        <v>1563</v>
      </c>
    </row>
    <row r="474" spans="2:2" ht="14.25" customHeight="1">
      <c r="B474" s="5" t="s">
        <v>1541</v>
      </c>
    </row>
    <row r="475" spans="2:2" ht="14.25" customHeight="1">
      <c r="B475" s="5" t="s">
        <v>1564</v>
      </c>
    </row>
    <row r="476" spans="2:2" ht="14.25" customHeight="1">
      <c r="B476" s="5" t="s">
        <v>1565</v>
      </c>
    </row>
    <row r="477" spans="2:2" ht="14.25" customHeight="1">
      <c r="B477" s="5" t="s">
        <v>1566</v>
      </c>
    </row>
    <row r="478" spans="2:2" ht="14.25" customHeight="1">
      <c r="B478" s="5" t="s">
        <v>1567</v>
      </c>
    </row>
    <row r="479" spans="2:2" ht="14.25" customHeight="1">
      <c r="B479" s="136" t="s">
        <v>1568</v>
      </c>
    </row>
    <row r="480" spans="2:2" ht="14.25" customHeight="1">
      <c r="B480" s="5" t="s">
        <v>1569</v>
      </c>
    </row>
    <row r="481" spans="2:2" ht="14.25" customHeight="1">
      <c r="B481" s="137" t="s">
        <v>1570</v>
      </c>
    </row>
    <row r="482" spans="2:2" ht="14.25" customHeight="1">
      <c r="B482" s="5" t="s">
        <v>1571</v>
      </c>
    </row>
    <row r="483" spans="2:2" ht="14.25" customHeight="1">
      <c r="B483" s="5" t="s">
        <v>1572</v>
      </c>
    </row>
    <row r="484" spans="2:2" ht="14.25" customHeight="1">
      <c r="B484" s="5" t="s">
        <v>1573</v>
      </c>
    </row>
    <row r="485" spans="2:2" ht="14.25" customHeight="1">
      <c r="B485" s="5" t="s">
        <v>1574</v>
      </c>
    </row>
    <row r="486" spans="2:2" ht="14.25" customHeight="1">
      <c r="B486" s="137" t="s">
        <v>1575</v>
      </c>
    </row>
    <row r="487" spans="2:2" ht="14.25" customHeight="1">
      <c r="B487" s="5" t="s">
        <v>1576</v>
      </c>
    </row>
    <row r="488" spans="2:2" ht="14.25" customHeight="1">
      <c r="B488" s="5" t="s">
        <v>1577</v>
      </c>
    </row>
    <row r="489" spans="2:2" ht="14.25" customHeight="1">
      <c r="B489" s="5" t="s">
        <v>1578</v>
      </c>
    </row>
    <row r="490" spans="2:2" ht="14.25" customHeight="1">
      <c r="B490" s="5" t="s">
        <v>1579</v>
      </c>
    </row>
    <row r="491" spans="2:2" ht="14.25" customHeight="1"/>
    <row r="492" spans="2:2" ht="14.25" customHeight="1"/>
    <row r="493" spans="2:2" ht="14.25" customHeight="1"/>
    <row r="494" spans="2:2" ht="14.25" customHeight="1"/>
    <row r="495" spans="2:2" ht="14.25" customHeight="1"/>
    <row r="496" spans="2:2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03AF-FB95-BD42-9E95-10EC603A6730}">
  <sheetPr>
    <outlinePr summaryBelow="0" summaryRight="0"/>
  </sheetPr>
  <dimension ref="A1:O373"/>
  <sheetViews>
    <sheetView zoomScale="84" workbookViewId="0">
      <selection activeCell="G32" sqref="G32"/>
    </sheetView>
  </sheetViews>
  <sheetFormatPr baseColWidth="10" defaultColWidth="12.6640625" defaultRowHeight="15" customHeight="1"/>
  <cols>
    <col min="1" max="1" width="5" style="170" customWidth="1"/>
    <col min="2" max="2" width="81" style="170" customWidth="1"/>
    <col min="3" max="3" width="113.1640625" style="170" customWidth="1"/>
    <col min="4" max="4" width="14.6640625" style="211" customWidth="1"/>
    <col min="5" max="6" width="14.6640625" style="170" customWidth="1"/>
    <col min="7" max="7" width="37.1640625" style="170" customWidth="1"/>
    <col min="8" max="8" width="34.6640625" style="170" customWidth="1"/>
    <col min="9" max="9" width="9.1640625" style="170" customWidth="1"/>
    <col min="10" max="10" width="14.6640625" style="170" customWidth="1"/>
    <col min="11" max="11" width="12.6640625" style="170"/>
    <col min="12" max="12" width="21.83203125" style="170" customWidth="1"/>
    <col min="13" max="13" width="15.5" style="170" customWidth="1"/>
    <col min="14" max="14" width="9.1640625" style="170" customWidth="1"/>
    <col min="15" max="15" width="14.6640625" style="170" customWidth="1"/>
    <col min="16" max="16384" width="12.6640625" style="170"/>
  </cols>
  <sheetData>
    <row r="1" spans="1:15">
      <c r="A1" s="171"/>
      <c r="B1" s="192" t="s">
        <v>47</v>
      </c>
      <c r="C1" s="171"/>
      <c r="D1" s="172"/>
      <c r="E1" s="172"/>
      <c r="F1" s="171"/>
      <c r="G1" s="171"/>
      <c r="H1" s="171"/>
      <c r="I1" s="172"/>
      <c r="J1" s="172"/>
      <c r="K1" s="171"/>
      <c r="L1" s="171"/>
      <c r="M1" s="171"/>
      <c r="N1" s="172"/>
      <c r="O1" s="172"/>
    </row>
    <row r="2" spans="1:15">
      <c r="A2" s="263"/>
      <c r="B2" s="264"/>
      <c r="C2" s="171"/>
      <c r="D2" s="172"/>
      <c r="E2" s="172"/>
      <c r="F2" s="171"/>
      <c r="G2" s="171"/>
      <c r="H2" s="171"/>
      <c r="I2" s="172"/>
      <c r="J2" s="172"/>
      <c r="K2" s="171"/>
      <c r="L2" s="171"/>
      <c r="M2" s="171"/>
      <c r="N2" s="172"/>
      <c r="O2" s="172"/>
    </row>
    <row r="3" spans="1:15">
      <c r="A3" s="171"/>
      <c r="B3" s="176" t="s">
        <v>51</v>
      </c>
      <c r="C3" s="171"/>
      <c r="D3" s="172"/>
      <c r="E3" s="172"/>
      <c r="F3" s="171"/>
      <c r="G3" s="171"/>
      <c r="H3" s="171"/>
      <c r="I3" s="172"/>
      <c r="J3" s="172"/>
      <c r="K3" s="171"/>
      <c r="L3" s="171"/>
      <c r="M3" s="171"/>
      <c r="N3" s="172"/>
      <c r="O3" s="172"/>
    </row>
    <row r="4" spans="1:15">
      <c r="A4" s="176" t="s">
        <v>10</v>
      </c>
      <c r="B4" s="176" t="s">
        <v>11</v>
      </c>
      <c r="C4" s="174" t="s">
        <v>12</v>
      </c>
      <c r="D4" s="172"/>
      <c r="E4" s="172"/>
      <c r="F4" s="171"/>
      <c r="G4" s="171"/>
      <c r="H4" s="171"/>
      <c r="I4" s="172"/>
      <c r="J4" s="172"/>
      <c r="K4" s="171"/>
      <c r="L4" s="171"/>
      <c r="M4" s="171"/>
      <c r="N4" s="172"/>
      <c r="O4" s="172"/>
    </row>
    <row r="5" spans="1:15">
      <c r="A5" s="173">
        <v>1</v>
      </c>
      <c r="B5" s="171" t="s">
        <v>14</v>
      </c>
      <c r="C5" s="193">
        <v>393601</v>
      </c>
      <c r="D5" s="172"/>
      <c r="E5" s="172"/>
      <c r="F5" s="171"/>
      <c r="G5" s="171"/>
      <c r="H5" s="171"/>
      <c r="I5" s="172"/>
      <c r="J5" s="172"/>
      <c r="K5" s="171"/>
      <c r="L5" s="171"/>
      <c r="M5" s="171"/>
      <c r="N5" s="172"/>
      <c r="O5" s="172"/>
    </row>
    <row r="6" spans="1:15">
      <c r="A6" s="173">
        <v>2</v>
      </c>
      <c r="B6" s="171" t="s">
        <v>18</v>
      </c>
      <c r="C6" s="193">
        <v>86778</v>
      </c>
      <c r="D6" s="172"/>
      <c r="E6" s="172"/>
      <c r="F6" s="171"/>
      <c r="G6" s="171"/>
      <c r="H6" s="171"/>
      <c r="I6" s="172"/>
      <c r="J6" s="172"/>
      <c r="K6" s="171"/>
      <c r="L6" s="171"/>
      <c r="M6" s="171"/>
      <c r="N6" s="172"/>
      <c r="O6" s="172"/>
    </row>
    <row r="7" spans="1:15">
      <c r="A7" s="173">
        <v>3</v>
      </c>
      <c r="B7" s="230" t="s">
        <v>1761</v>
      </c>
      <c r="C7" s="257">
        <v>68301</v>
      </c>
      <c r="D7" s="172"/>
      <c r="E7" s="172"/>
      <c r="F7" s="171"/>
      <c r="G7" s="171"/>
      <c r="H7" s="171"/>
      <c r="I7" s="172"/>
      <c r="J7" s="172"/>
      <c r="K7" s="171"/>
      <c r="L7" s="171"/>
      <c r="M7" s="171"/>
      <c r="N7" s="172"/>
      <c r="O7" s="172"/>
    </row>
    <row r="8" spans="1:15">
      <c r="A8" s="263"/>
      <c r="B8" s="264"/>
      <c r="C8" s="171"/>
      <c r="D8" s="172"/>
      <c r="E8" s="172"/>
      <c r="F8" s="171"/>
      <c r="G8" s="171"/>
      <c r="H8" s="171"/>
      <c r="I8" s="172"/>
      <c r="J8" s="172"/>
      <c r="K8" s="171"/>
      <c r="L8" s="171"/>
      <c r="M8" s="171"/>
      <c r="N8" s="172"/>
      <c r="O8" s="172"/>
    </row>
    <row r="9" spans="1:15">
      <c r="A9" s="171"/>
      <c r="B9" s="175" t="s">
        <v>56</v>
      </c>
      <c r="C9" s="174" t="s">
        <v>57</v>
      </c>
      <c r="D9" s="172"/>
      <c r="E9" s="172"/>
      <c r="F9" s="171"/>
      <c r="G9" s="171"/>
      <c r="H9" s="171"/>
      <c r="I9" s="172"/>
      <c r="J9" s="172"/>
      <c r="K9" s="171"/>
      <c r="L9" s="171"/>
      <c r="M9" s="171"/>
      <c r="N9" s="172"/>
      <c r="O9" s="172"/>
    </row>
    <row r="10" spans="1:15">
      <c r="A10" s="171"/>
      <c r="B10" s="173" t="s">
        <v>59</v>
      </c>
      <c r="C10" s="193">
        <v>3530746</v>
      </c>
      <c r="D10" s="172"/>
      <c r="E10" s="172"/>
      <c r="F10" s="171"/>
      <c r="G10" s="171"/>
      <c r="H10" s="171"/>
      <c r="I10" s="172"/>
      <c r="J10" s="172"/>
      <c r="K10" s="171"/>
      <c r="L10" s="171"/>
      <c r="M10" s="171"/>
      <c r="N10" s="172"/>
      <c r="O10" s="172"/>
    </row>
    <row r="11" spans="1:15">
      <c r="A11" s="171"/>
      <c r="B11" s="173" t="s">
        <v>60</v>
      </c>
      <c r="C11" s="193">
        <v>68301</v>
      </c>
      <c r="D11" s="172"/>
      <c r="E11" s="172"/>
      <c r="F11" s="171"/>
      <c r="G11" s="171"/>
      <c r="H11" s="171"/>
      <c r="I11" s="172"/>
      <c r="J11" s="172"/>
      <c r="K11" s="171"/>
      <c r="L11" s="171"/>
      <c r="M11" s="171"/>
      <c r="N11" s="172"/>
      <c r="O11" s="172"/>
    </row>
    <row r="12" spans="1:15">
      <c r="A12" s="263"/>
      <c r="B12" s="264"/>
      <c r="C12" s="171"/>
      <c r="D12" s="172"/>
      <c r="E12" s="172"/>
      <c r="F12" s="171"/>
      <c r="G12" s="171"/>
      <c r="H12" s="171"/>
      <c r="I12" s="172"/>
      <c r="J12" s="172"/>
      <c r="K12" s="171"/>
      <c r="L12" s="171"/>
      <c r="M12" s="171"/>
      <c r="N12" s="172"/>
      <c r="O12" s="172"/>
    </row>
    <row r="13" spans="1:15">
      <c r="A13" s="263"/>
      <c r="B13" s="264"/>
      <c r="C13" s="171"/>
      <c r="D13" s="172"/>
      <c r="E13" s="172"/>
      <c r="F13" s="171"/>
      <c r="G13" s="171"/>
      <c r="H13" s="171"/>
      <c r="I13" s="172"/>
      <c r="J13" s="172"/>
      <c r="K13" s="171"/>
      <c r="L13" s="171"/>
      <c r="M13" s="171"/>
      <c r="N13" s="172"/>
      <c r="O13" s="172"/>
    </row>
    <row r="14" spans="1:15">
      <c r="A14" s="171"/>
      <c r="B14" s="176" t="s">
        <v>46</v>
      </c>
      <c r="C14" s="171"/>
      <c r="D14" s="172"/>
      <c r="E14" s="172"/>
      <c r="F14" s="171"/>
      <c r="G14" s="192"/>
      <c r="H14" s="171"/>
      <c r="I14" s="172"/>
      <c r="J14" s="172"/>
      <c r="K14" s="171"/>
      <c r="L14" s="171"/>
      <c r="M14" s="171"/>
      <c r="N14" s="172"/>
      <c r="O14" s="172"/>
    </row>
    <row r="15" spans="1:15">
      <c r="A15" s="171"/>
      <c r="B15" s="174" t="s">
        <v>1267</v>
      </c>
      <c r="C15" s="174" t="s">
        <v>62</v>
      </c>
      <c r="D15" s="174" t="s">
        <v>50</v>
      </c>
      <c r="E15" s="172"/>
      <c r="F15" s="171"/>
      <c r="G15" s="171"/>
      <c r="H15" s="171"/>
      <c r="I15" s="172"/>
      <c r="J15" s="172"/>
      <c r="K15" s="171"/>
      <c r="L15" s="171"/>
      <c r="M15" s="171"/>
      <c r="N15" s="172"/>
      <c r="O15" s="172"/>
    </row>
    <row r="16" spans="1:15">
      <c r="A16" s="171"/>
      <c r="B16" s="173" t="s">
        <v>529</v>
      </c>
      <c r="C16" s="172">
        <v>15044</v>
      </c>
      <c r="D16" s="187">
        <f>C16/68301</f>
        <v>0.22026031829695025</v>
      </c>
      <c r="E16" s="174"/>
      <c r="F16" s="171"/>
      <c r="G16" s="176"/>
      <c r="H16" s="171"/>
      <c r="I16" s="172"/>
      <c r="J16" s="172"/>
      <c r="K16" s="171"/>
      <c r="L16" s="171"/>
      <c r="M16" s="171"/>
      <c r="N16" s="172"/>
      <c r="O16" s="172"/>
    </row>
    <row r="17" spans="1:15">
      <c r="A17" s="171"/>
      <c r="B17" s="173" t="s">
        <v>52</v>
      </c>
      <c r="C17" s="172">
        <v>60</v>
      </c>
      <c r="D17" s="187">
        <f>C17/68301</f>
        <v>8.7846444415162295E-4</v>
      </c>
      <c r="E17" s="172"/>
      <c r="F17" s="171"/>
      <c r="G17" s="176"/>
      <c r="H17" s="176"/>
      <c r="I17" s="174"/>
      <c r="J17" s="172"/>
      <c r="K17" s="171"/>
      <c r="L17" s="171"/>
      <c r="M17" s="171"/>
      <c r="N17" s="172"/>
      <c r="O17" s="172"/>
    </row>
    <row r="18" spans="1:15">
      <c r="A18" s="171"/>
      <c r="B18" s="173" t="s">
        <v>7</v>
      </c>
      <c r="C18" s="172">
        <v>33619</v>
      </c>
      <c r="D18" s="187">
        <f>C18/68301</f>
        <v>0.49221826913222355</v>
      </c>
      <c r="E18" s="173"/>
      <c r="F18" s="172"/>
      <c r="G18" s="172"/>
      <c r="H18" s="171"/>
      <c r="I18" s="172"/>
      <c r="J18" s="172"/>
      <c r="K18" s="171"/>
      <c r="L18" s="171"/>
      <c r="M18" s="171"/>
      <c r="N18" s="172"/>
      <c r="O18" s="172"/>
    </row>
    <row r="19" spans="1:15">
      <c r="A19" s="171"/>
      <c r="B19" s="173" t="s">
        <v>54</v>
      </c>
      <c r="C19" s="172">
        <v>8023</v>
      </c>
      <c r="D19" s="187">
        <f t="shared" ref="D19:D21" si="0">C19/68301</f>
        <v>0.11746533725714119</v>
      </c>
      <c r="E19" s="172"/>
      <c r="F19" s="171"/>
      <c r="G19" s="173"/>
      <c r="H19" s="171"/>
      <c r="I19" s="172"/>
      <c r="J19" s="172"/>
      <c r="K19" s="171"/>
      <c r="L19" s="171"/>
      <c r="M19" s="171"/>
      <c r="N19" s="172"/>
      <c r="O19" s="172"/>
    </row>
    <row r="20" spans="1:15">
      <c r="A20" s="171"/>
      <c r="B20" s="173" t="s">
        <v>1745</v>
      </c>
      <c r="C20" s="172">
        <v>5853</v>
      </c>
      <c r="D20" s="187">
        <f t="shared" si="0"/>
        <v>8.5694206526990821E-2</v>
      </c>
      <c r="E20" s="172"/>
      <c r="F20" s="171"/>
      <c r="G20" s="173"/>
      <c r="H20" s="171"/>
      <c r="I20" s="172"/>
      <c r="J20" s="172"/>
      <c r="K20" s="171"/>
      <c r="L20" s="171"/>
      <c r="M20" s="171"/>
      <c r="N20" s="172"/>
      <c r="O20" s="172"/>
    </row>
    <row r="21" spans="1:15">
      <c r="A21" s="171"/>
      <c r="B21" s="173" t="s">
        <v>5</v>
      </c>
      <c r="C21" s="172">
        <v>5702</v>
      </c>
      <c r="D21" s="187">
        <f t="shared" si="0"/>
        <v>8.3483404342542575E-2</v>
      </c>
      <c r="E21" s="172"/>
      <c r="F21" s="171"/>
      <c r="G21" s="173"/>
      <c r="H21" s="171"/>
      <c r="I21" s="172"/>
      <c r="J21" s="172"/>
      <c r="K21" s="171"/>
      <c r="L21" s="171"/>
      <c r="M21" s="171"/>
      <c r="N21" s="172"/>
      <c r="O21" s="172"/>
    </row>
    <row r="22" spans="1:15">
      <c r="A22" s="171"/>
      <c r="B22" s="174" t="s">
        <v>55</v>
      </c>
      <c r="C22" s="174">
        <f>SUM(C16:C21)</f>
        <v>68301</v>
      </c>
      <c r="D22" s="187">
        <f>SUM(D16:D21)</f>
        <v>0.99999999999999989</v>
      </c>
      <c r="E22" s="172"/>
      <c r="F22" s="171"/>
      <c r="G22" s="173"/>
      <c r="H22" s="171"/>
      <c r="I22" s="172"/>
      <c r="J22" s="172"/>
      <c r="K22" s="171"/>
      <c r="L22" s="171"/>
      <c r="M22" s="171"/>
      <c r="N22" s="172"/>
      <c r="O22" s="172"/>
    </row>
    <row r="23" spans="1:15">
      <c r="A23" s="263"/>
      <c r="B23" s="264"/>
      <c r="C23" s="171"/>
      <c r="D23" s="172"/>
      <c r="E23" s="172"/>
      <c r="F23" s="171"/>
      <c r="G23" s="175"/>
      <c r="H23" s="174"/>
      <c r="I23" s="172"/>
      <c r="J23" s="172"/>
      <c r="K23" s="171"/>
      <c r="L23" s="171"/>
      <c r="M23" s="171"/>
      <c r="N23" s="172"/>
      <c r="O23" s="172"/>
    </row>
    <row r="24" spans="1:15">
      <c r="A24" s="263"/>
      <c r="B24" s="264"/>
      <c r="C24" s="172"/>
      <c r="D24" s="172"/>
      <c r="E24" s="172"/>
      <c r="F24" s="171"/>
      <c r="G24" s="173"/>
      <c r="H24" s="172"/>
      <c r="I24" s="172"/>
      <c r="J24" s="172"/>
      <c r="K24" s="171"/>
      <c r="L24" s="171"/>
      <c r="M24" s="171"/>
      <c r="N24" s="172"/>
      <c r="O24" s="172"/>
    </row>
    <row r="25" spans="1:15">
      <c r="A25" s="171"/>
      <c r="B25" s="176" t="s">
        <v>1744</v>
      </c>
      <c r="C25" s="172"/>
      <c r="D25" s="172"/>
      <c r="E25" s="172"/>
      <c r="F25" s="171"/>
      <c r="G25" s="173"/>
      <c r="H25" s="172"/>
      <c r="I25" s="172"/>
      <c r="J25" s="172"/>
      <c r="K25" s="171"/>
      <c r="L25" s="171"/>
      <c r="M25" s="171"/>
      <c r="N25" s="172"/>
      <c r="O25" s="172"/>
    </row>
    <row r="26" spans="1:15">
      <c r="A26" s="171"/>
      <c r="B26" s="174" t="s">
        <v>61</v>
      </c>
      <c r="C26" s="174" t="s">
        <v>62</v>
      </c>
      <c r="D26" s="174" t="s">
        <v>50</v>
      </c>
      <c r="E26" s="172"/>
      <c r="F26" s="171"/>
      <c r="G26" s="171"/>
      <c r="H26" s="171"/>
      <c r="I26" s="172"/>
      <c r="J26" s="172"/>
      <c r="K26" s="171"/>
      <c r="L26" s="171"/>
      <c r="M26" s="171"/>
      <c r="N26" s="172"/>
      <c r="O26" s="172"/>
    </row>
    <row r="27" spans="1:15">
      <c r="A27" s="171"/>
      <c r="B27" s="172">
        <v>1</v>
      </c>
      <c r="C27" s="191">
        <v>62448</v>
      </c>
      <c r="D27" s="187">
        <f>C27/C32</f>
        <v>0.91430579347300922</v>
      </c>
      <c r="E27" s="172"/>
      <c r="F27" s="171"/>
      <c r="G27" s="171"/>
      <c r="H27" s="171"/>
      <c r="I27" s="172"/>
      <c r="J27" s="172"/>
      <c r="K27" s="171"/>
      <c r="L27" s="171"/>
      <c r="M27" s="171"/>
      <c r="N27" s="172"/>
      <c r="O27" s="172"/>
    </row>
    <row r="28" spans="1:15">
      <c r="A28" s="171"/>
      <c r="B28" s="172">
        <v>2</v>
      </c>
      <c r="C28" s="172">
        <v>5690</v>
      </c>
      <c r="D28" s="187">
        <f>C28/C32</f>
        <v>8.3307711453712241E-2</v>
      </c>
      <c r="E28" s="172"/>
      <c r="F28" s="171"/>
      <c r="G28" s="171"/>
      <c r="H28" s="171"/>
      <c r="I28" s="172"/>
      <c r="J28" s="172"/>
      <c r="K28" s="171"/>
      <c r="L28" s="171"/>
      <c r="M28" s="171"/>
      <c r="N28" s="172"/>
      <c r="O28" s="172"/>
    </row>
    <row r="29" spans="1:15">
      <c r="A29" s="171"/>
      <c r="B29" s="172">
        <v>3</v>
      </c>
      <c r="C29" s="172">
        <v>157</v>
      </c>
      <c r="D29" s="187">
        <f>C29/C32</f>
        <v>2.2986486288634135E-3</v>
      </c>
      <c r="E29" s="172"/>
      <c r="F29" s="171"/>
      <c r="G29" s="171"/>
      <c r="H29" s="171"/>
      <c r="I29" s="172"/>
      <c r="J29" s="172"/>
      <c r="K29" s="171"/>
      <c r="L29" s="171"/>
      <c r="M29" s="171"/>
      <c r="N29" s="172"/>
      <c r="O29" s="172"/>
    </row>
    <row r="30" spans="1:15">
      <c r="A30" s="171"/>
      <c r="B30" s="172">
        <v>4</v>
      </c>
      <c r="C30" s="172">
        <v>4</v>
      </c>
      <c r="D30" s="187">
        <f>C30/C32</f>
        <v>5.8564296276774866E-5</v>
      </c>
      <c r="E30" s="172"/>
      <c r="F30" s="171"/>
      <c r="G30" s="171"/>
      <c r="H30" s="171"/>
      <c r="I30" s="172"/>
      <c r="J30" s="172"/>
      <c r="K30" s="171"/>
      <c r="L30" s="171"/>
      <c r="M30" s="171"/>
      <c r="N30" s="172"/>
      <c r="O30" s="172"/>
    </row>
    <row r="31" spans="1:15">
      <c r="A31" s="171"/>
      <c r="B31" s="172">
        <v>5</v>
      </c>
      <c r="C31" s="172">
        <v>2</v>
      </c>
      <c r="D31" s="187">
        <f>C31/C32</f>
        <v>2.9282148138387433E-5</v>
      </c>
      <c r="E31" s="172"/>
      <c r="F31" s="171"/>
      <c r="G31" s="171"/>
      <c r="H31" s="171"/>
      <c r="I31" s="172"/>
      <c r="J31" s="172"/>
      <c r="K31" s="171"/>
      <c r="L31" s="171"/>
      <c r="M31" s="171"/>
      <c r="N31" s="172"/>
      <c r="O31" s="172"/>
    </row>
    <row r="32" spans="1:15">
      <c r="A32" s="171"/>
      <c r="B32" s="174" t="s">
        <v>55</v>
      </c>
      <c r="C32" s="174">
        <f>SUM(C27:C31)</f>
        <v>68301</v>
      </c>
      <c r="D32" s="187">
        <v>1</v>
      </c>
      <c r="E32" s="172"/>
      <c r="F32" s="171"/>
      <c r="G32" s="171"/>
      <c r="H32" s="171"/>
      <c r="I32" s="172"/>
      <c r="J32" s="172"/>
      <c r="K32" s="171"/>
      <c r="L32" s="171"/>
      <c r="M32" s="171"/>
      <c r="N32" s="172"/>
      <c r="O32" s="172"/>
    </row>
    <row r="33" spans="1:15">
      <c r="A33" s="263"/>
      <c r="B33" s="264"/>
      <c r="C33" s="171"/>
      <c r="D33" s="172"/>
      <c r="E33" s="172"/>
      <c r="F33" s="171"/>
      <c r="G33" s="171"/>
      <c r="H33" s="171"/>
      <c r="I33" s="172"/>
      <c r="J33" s="172"/>
      <c r="K33" s="171"/>
      <c r="L33" s="171"/>
      <c r="M33" s="171"/>
      <c r="N33" s="172"/>
      <c r="O33" s="172"/>
    </row>
    <row r="34" spans="1:15">
      <c r="A34" s="171"/>
      <c r="B34" s="176" t="s">
        <v>1743</v>
      </c>
      <c r="C34" s="171"/>
      <c r="D34" s="172"/>
      <c r="E34" s="172"/>
      <c r="F34" s="171"/>
      <c r="G34" s="171"/>
      <c r="H34" s="171"/>
      <c r="I34" s="172"/>
      <c r="J34" s="172"/>
      <c r="K34" s="171"/>
      <c r="L34" s="171"/>
      <c r="M34" s="171"/>
      <c r="N34" s="172"/>
      <c r="O34" s="172"/>
    </row>
    <row r="35" spans="1:15">
      <c r="A35" s="171"/>
      <c r="B35" s="174" t="s">
        <v>85</v>
      </c>
      <c r="C35" s="174" t="s">
        <v>49</v>
      </c>
      <c r="D35" s="174" t="s">
        <v>65</v>
      </c>
      <c r="E35" s="174" t="s">
        <v>50</v>
      </c>
      <c r="F35" s="174" t="s">
        <v>66</v>
      </c>
      <c r="G35" s="171"/>
      <c r="H35" s="171"/>
      <c r="I35" s="172"/>
      <c r="J35" s="172"/>
      <c r="K35" s="171"/>
      <c r="L35" s="171"/>
      <c r="M35" s="171"/>
      <c r="N35" s="172"/>
      <c r="O35" s="172"/>
    </row>
    <row r="36" spans="1:15">
      <c r="A36" s="171"/>
      <c r="B36" s="175" t="s">
        <v>7</v>
      </c>
      <c r="C36" s="172">
        <v>33619</v>
      </c>
      <c r="D36" s="172">
        <v>1</v>
      </c>
      <c r="E36" s="187">
        <f>C36/68301</f>
        <v>0.49221826913222355</v>
      </c>
      <c r="F36" s="187">
        <f>C36/62448</f>
        <v>0.53835190878811168</v>
      </c>
      <c r="G36" s="171"/>
      <c r="H36" s="171"/>
      <c r="I36" s="172"/>
      <c r="J36" s="172"/>
      <c r="K36" s="171"/>
      <c r="L36" s="171"/>
      <c r="M36" s="171"/>
      <c r="N36" s="172"/>
      <c r="O36" s="172"/>
    </row>
    <row r="37" spans="1:15">
      <c r="A37" s="171"/>
      <c r="B37" s="175" t="s">
        <v>529</v>
      </c>
      <c r="C37" s="172">
        <v>15044</v>
      </c>
      <c r="D37" s="172">
        <v>1</v>
      </c>
      <c r="E37" s="187">
        <f t="shared" ref="E37:E40" si="1">C37/68301</f>
        <v>0.22026031829695025</v>
      </c>
      <c r="F37" s="187">
        <f t="shared" ref="F37:F40" si="2">C37/62448</f>
        <v>0.24090443248782986</v>
      </c>
      <c r="G37" s="171"/>
      <c r="H37" s="171"/>
      <c r="I37" s="172"/>
      <c r="J37" s="172"/>
      <c r="K37" s="171"/>
      <c r="L37" s="171"/>
      <c r="M37" s="171"/>
      <c r="N37" s="172"/>
      <c r="O37" s="172"/>
    </row>
    <row r="38" spans="1:15">
      <c r="A38" s="171"/>
      <c r="B38" s="175" t="s">
        <v>54</v>
      </c>
      <c r="C38" s="172">
        <v>8023</v>
      </c>
      <c r="D38" s="172">
        <v>1</v>
      </c>
      <c r="E38" s="187">
        <f t="shared" si="1"/>
        <v>0.11746533725714119</v>
      </c>
      <c r="F38" s="187">
        <f t="shared" si="2"/>
        <v>0.12847489110940302</v>
      </c>
      <c r="G38" s="171"/>
      <c r="H38" s="171"/>
      <c r="I38" s="172"/>
      <c r="J38" s="172"/>
      <c r="K38" s="171"/>
      <c r="L38" s="171"/>
      <c r="M38" s="171"/>
      <c r="N38" s="172"/>
      <c r="O38" s="172"/>
    </row>
    <row r="39" spans="1:15">
      <c r="A39" s="171"/>
      <c r="B39" s="175" t="s">
        <v>5</v>
      </c>
      <c r="C39" s="172">
        <v>5702</v>
      </c>
      <c r="D39" s="172">
        <v>1</v>
      </c>
      <c r="E39" s="187">
        <f t="shared" si="1"/>
        <v>8.3483404342542575E-2</v>
      </c>
      <c r="F39" s="187">
        <f t="shared" si="2"/>
        <v>9.1307968229566994E-2</v>
      </c>
      <c r="G39" s="171"/>
      <c r="H39" s="171"/>
      <c r="I39" s="172"/>
      <c r="J39" s="172"/>
      <c r="K39" s="171"/>
      <c r="L39" s="171"/>
      <c r="M39" s="171"/>
      <c r="N39" s="172"/>
      <c r="O39" s="172"/>
    </row>
    <row r="40" spans="1:15">
      <c r="A40" s="171"/>
      <c r="B40" s="175" t="s">
        <v>52</v>
      </c>
      <c r="C40" s="172">
        <v>60</v>
      </c>
      <c r="D40" s="172">
        <v>1</v>
      </c>
      <c r="E40" s="187">
        <f t="shared" si="1"/>
        <v>8.7846444415162295E-4</v>
      </c>
      <c r="F40" s="187">
        <f t="shared" si="2"/>
        <v>9.6079938508839349E-4</v>
      </c>
      <c r="G40" s="171"/>
      <c r="H40" s="171"/>
      <c r="I40" s="172"/>
      <c r="J40" s="172"/>
      <c r="K40" s="171"/>
      <c r="L40" s="171"/>
      <c r="M40" s="171"/>
      <c r="N40" s="172"/>
      <c r="O40" s="172"/>
    </row>
    <row r="41" spans="1:15">
      <c r="A41" s="171"/>
      <c r="B41" s="173" t="s">
        <v>88</v>
      </c>
      <c r="C41" s="172">
        <v>3601</v>
      </c>
      <c r="D41" s="172">
        <v>2</v>
      </c>
      <c r="E41" s="207">
        <f>C41/68301</f>
        <v>5.272250772316657E-2</v>
      </c>
      <c r="F41" s="185">
        <f>SUM(F36:F40)</f>
        <v>1</v>
      </c>
      <c r="G41" s="171"/>
      <c r="H41" s="171"/>
      <c r="I41" s="172"/>
      <c r="J41" s="172"/>
      <c r="K41" s="171"/>
      <c r="L41" s="171"/>
      <c r="M41" s="171"/>
      <c r="N41" s="172"/>
      <c r="O41" s="172"/>
    </row>
    <row r="42" spans="1:15">
      <c r="A42" s="171"/>
      <c r="B42" s="173" t="s">
        <v>224</v>
      </c>
      <c r="C42" s="172">
        <v>990</v>
      </c>
      <c r="D42" s="172">
        <v>2</v>
      </c>
      <c r="E42" s="207">
        <f t="shared" ref="E42:E54" si="3">C42/68301</f>
        <v>1.4494663328501779E-2</v>
      </c>
      <c r="F42" s="190"/>
      <c r="G42" s="171"/>
      <c r="H42" s="171"/>
      <c r="I42" s="172"/>
      <c r="J42" s="172"/>
      <c r="K42" s="171"/>
      <c r="L42" s="171"/>
      <c r="M42" s="171"/>
      <c r="N42" s="172"/>
      <c r="O42" s="172"/>
    </row>
    <row r="43" spans="1:15">
      <c r="A43" s="171"/>
      <c r="B43" s="173" t="s">
        <v>264</v>
      </c>
      <c r="C43" s="172">
        <v>477</v>
      </c>
      <c r="D43" s="172">
        <v>2</v>
      </c>
      <c r="E43" s="207">
        <f t="shared" si="3"/>
        <v>6.9837923310054027E-3</v>
      </c>
      <c r="F43" s="190"/>
      <c r="G43" s="171"/>
      <c r="H43" s="171"/>
      <c r="I43" s="172"/>
      <c r="J43" s="172"/>
      <c r="K43" s="171"/>
      <c r="L43" s="171"/>
      <c r="M43" s="171"/>
      <c r="N43" s="172"/>
      <c r="O43" s="172"/>
    </row>
    <row r="44" spans="1:15">
      <c r="A44" s="171"/>
      <c r="B44" s="173" t="s">
        <v>312</v>
      </c>
      <c r="C44" s="172">
        <v>247</v>
      </c>
      <c r="D44" s="172">
        <v>2</v>
      </c>
      <c r="E44" s="207">
        <f t="shared" si="3"/>
        <v>3.616345295090848E-3</v>
      </c>
      <c r="F44" s="190"/>
      <c r="G44" s="171"/>
      <c r="H44" s="171"/>
      <c r="I44" s="172"/>
      <c r="J44" s="172"/>
      <c r="K44" s="171"/>
      <c r="L44" s="171"/>
      <c r="M44" s="171"/>
      <c r="N44" s="172"/>
      <c r="O44" s="172"/>
    </row>
    <row r="45" spans="1:15">
      <c r="A45" s="171"/>
      <c r="B45" s="173" t="s">
        <v>334</v>
      </c>
      <c r="C45" s="172">
        <v>206</v>
      </c>
      <c r="D45" s="172">
        <v>2</v>
      </c>
      <c r="E45" s="207">
        <f t="shared" si="3"/>
        <v>3.0160612582539057E-3</v>
      </c>
      <c r="F45" s="190"/>
      <c r="G45" s="171"/>
      <c r="H45" s="171"/>
      <c r="I45" s="172"/>
      <c r="J45" s="172"/>
      <c r="K45" s="171"/>
      <c r="L45" s="171"/>
      <c r="M45" s="171"/>
      <c r="N45" s="172"/>
      <c r="O45" s="172"/>
    </row>
    <row r="46" spans="1:15">
      <c r="A46" s="171"/>
      <c r="B46" s="173" t="s">
        <v>367</v>
      </c>
      <c r="C46" s="172">
        <v>166</v>
      </c>
      <c r="D46" s="172">
        <v>2</v>
      </c>
      <c r="E46" s="207">
        <f t="shared" si="3"/>
        <v>2.430418295486157E-3</v>
      </c>
      <c r="F46" s="190"/>
      <c r="G46" s="171"/>
      <c r="H46" s="171"/>
      <c r="I46" s="172"/>
      <c r="J46" s="172"/>
      <c r="K46" s="171"/>
      <c r="L46" s="171"/>
      <c r="M46" s="171"/>
      <c r="N46" s="172"/>
      <c r="O46" s="172"/>
    </row>
    <row r="47" spans="1:15">
      <c r="A47" s="171"/>
      <c r="B47" s="173" t="s">
        <v>385</v>
      </c>
      <c r="C47" s="172">
        <v>2</v>
      </c>
      <c r="D47" s="172">
        <v>2</v>
      </c>
      <c r="E47" s="207">
        <f t="shared" si="3"/>
        <v>2.9282148138387433E-5</v>
      </c>
      <c r="F47" s="190"/>
      <c r="G47" s="171"/>
      <c r="H47" s="171"/>
      <c r="I47" s="172"/>
      <c r="J47" s="172"/>
      <c r="K47" s="171"/>
      <c r="L47" s="171"/>
      <c r="M47" s="171"/>
      <c r="N47" s="172"/>
      <c r="O47" s="172"/>
    </row>
    <row r="48" spans="1:15">
      <c r="A48" s="171"/>
      <c r="B48" s="173" t="s">
        <v>388</v>
      </c>
      <c r="C48" s="172">
        <v>1</v>
      </c>
      <c r="D48" s="172">
        <v>2</v>
      </c>
      <c r="E48" s="207">
        <f t="shared" si="3"/>
        <v>1.4641074069193717E-5</v>
      </c>
      <c r="F48" s="190"/>
      <c r="G48" s="171"/>
      <c r="H48" s="171"/>
      <c r="I48" s="172"/>
      <c r="J48" s="172"/>
      <c r="K48" s="171"/>
      <c r="L48" s="171"/>
      <c r="M48" s="171"/>
      <c r="N48" s="172"/>
      <c r="O48" s="172"/>
    </row>
    <row r="49" spans="1:15">
      <c r="A49" s="171"/>
      <c r="B49" s="173" t="s">
        <v>390</v>
      </c>
      <c r="C49" s="172">
        <v>71</v>
      </c>
      <c r="D49" s="172">
        <v>3</v>
      </c>
      <c r="E49" s="207">
        <f t="shared" si="3"/>
        <v>1.0395162589127537E-3</v>
      </c>
      <c r="F49" s="190"/>
      <c r="G49" s="171"/>
      <c r="H49" s="171"/>
      <c r="I49" s="172"/>
      <c r="J49" s="172"/>
      <c r="K49" s="171"/>
      <c r="L49" s="171"/>
      <c r="M49" s="171"/>
      <c r="N49" s="172"/>
      <c r="O49" s="172"/>
    </row>
    <row r="50" spans="1:15">
      <c r="A50" s="171"/>
      <c r="B50" s="173" t="s">
        <v>424</v>
      </c>
      <c r="C50" s="172">
        <v>54</v>
      </c>
      <c r="D50" s="172">
        <v>3</v>
      </c>
      <c r="E50" s="207">
        <f t="shared" si="3"/>
        <v>7.9061799973646069E-4</v>
      </c>
      <c r="F50" s="190"/>
      <c r="G50" s="171"/>
      <c r="H50" s="171"/>
      <c r="I50" s="172"/>
      <c r="J50" s="172"/>
      <c r="K50" s="171"/>
      <c r="L50" s="171"/>
      <c r="M50" s="171"/>
      <c r="N50" s="172"/>
      <c r="O50" s="172"/>
    </row>
    <row r="51" spans="1:15">
      <c r="A51" s="171"/>
      <c r="B51" s="173" t="s">
        <v>462</v>
      </c>
      <c r="C51" s="172">
        <v>24</v>
      </c>
      <c r="D51" s="172">
        <v>3</v>
      </c>
      <c r="E51" s="207">
        <f t="shared" si="3"/>
        <v>3.5138577766064921E-4</v>
      </c>
      <c r="F51" s="190"/>
      <c r="G51" s="171"/>
      <c r="H51" s="171"/>
      <c r="I51" s="172"/>
      <c r="J51" s="172"/>
      <c r="K51" s="171"/>
      <c r="L51" s="171"/>
      <c r="M51" s="171"/>
      <c r="N51" s="172"/>
      <c r="O51" s="172"/>
    </row>
    <row r="52" spans="1:15">
      <c r="A52" s="171"/>
      <c r="B52" s="173" t="s">
        <v>474</v>
      </c>
      <c r="C52" s="172">
        <v>8</v>
      </c>
      <c r="D52" s="172">
        <v>3</v>
      </c>
      <c r="E52" s="207">
        <f t="shared" si="3"/>
        <v>1.1712859255354973E-4</v>
      </c>
      <c r="F52" s="190"/>
      <c r="G52" s="171"/>
      <c r="H52" s="171"/>
      <c r="I52" s="172"/>
      <c r="J52" s="172"/>
      <c r="K52" s="171"/>
      <c r="L52" s="171"/>
      <c r="M52" s="171"/>
      <c r="N52" s="172"/>
      <c r="O52" s="172"/>
    </row>
    <row r="53" spans="1:15">
      <c r="A53" s="171"/>
      <c r="B53" s="173" t="s">
        <v>482</v>
      </c>
      <c r="C53" s="172">
        <v>4</v>
      </c>
      <c r="D53" s="172">
        <v>4</v>
      </c>
      <c r="E53" s="207">
        <f t="shared" si="3"/>
        <v>5.8564296276774866E-5</v>
      </c>
      <c r="F53" s="190"/>
      <c r="G53" s="171"/>
      <c r="H53" s="171"/>
      <c r="I53" s="172"/>
      <c r="J53" s="172"/>
      <c r="K53" s="171"/>
      <c r="L53" s="171"/>
      <c r="M53" s="171"/>
      <c r="N53" s="172"/>
      <c r="O53" s="172"/>
    </row>
    <row r="54" spans="1:15">
      <c r="A54" s="171"/>
      <c r="B54" s="173" t="s">
        <v>487</v>
      </c>
      <c r="C54" s="172">
        <v>2</v>
      </c>
      <c r="D54" s="172">
        <v>5</v>
      </c>
      <c r="E54" s="207">
        <f t="shared" si="3"/>
        <v>2.9282148138387433E-5</v>
      </c>
      <c r="F54" s="190"/>
      <c r="G54" s="171"/>
      <c r="H54" s="171"/>
      <c r="I54" s="172"/>
      <c r="J54" s="172"/>
      <c r="K54" s="171"/>
      <c r="L54" s="171"/>
      <c r="M54" s="171"/>
      <c r="N54" s="172"/>
      <c r="O54" s="172"/>
    </row>
    <row r="55" spans="1:15">
      <c r="A55" s="171"/>
      <c r="B55" s="175" t="s">
        <v>81</v>
      </c>
      <c r="C55" s="174">
        <f>SUM(C36:C54)</f>
        <v>68301</v>
      </c>
      <c r="D55" s="172"/>
      <c r="E55" s="208">
        <f>SUM(E36:E54)</f>
        <v>1</v>
      </c>
      <c r="F55" s="209"/>
      <c r="G55" s="171"/>
      <c r="H55" s="171"/>
      <c r="I55" s="172"/>
      <c r="J55" s="172"/>
      <c r="K55" s="171"/>
      <c r="L55" s="171"/>
      <c r="M55" s="171"/>
      <c r="N55" s="172"/>
      <c r="O55" s="172"/>
    </row>
    <row r="56" spans="1:15">
      <c r="A56" s="173"/>
      <c r="B56" s="173"/>
      <c r="C56" s="172"/>
      <c r="D56" s="172"/>
      <c r="F56" s="171"/>
      <c r="G56" s="171"/>
      <c r="H56" s="171"/>
      <c r="I56" s="172"/>
      <c r="J56" s="172"/>
      <c r="K56" s="171"/>
      <c r="L56" s="171"/>
      <c r="M56" s="171"/>
      <c r="N56" s="172"/>
      <c r="O56" s="172"/>
    </row>
    <row r="57" spans="1:15">
      <c r="A57" s="173"/>
      <c r="B57" s="173"/>
      <c r="C57" s="172"/>
      <c r="D57" s="172"/>
      <c r="E57" s="189"/>
      <c r="F57" s="171"/>
      <c r="G57" s="171"/>
      <c r="H57" s="171"/>
      <c r="I57" s="172"/>
      <c r="J57" s="172"/>
      <c r="K57" s="171"/>
      <c r="L57" s="171"/>
      <c r="M57" s="171"/>
      <c r="N57" s="172"/>
      <c r="O57" s="172"/>
    </row>
    <row r="58" spans="1:15">
      <c r="A58" s="173"/>
      <c r="B58" s="173"/>
      <c r="C58" s="171"/>
      <c r="D58" s="172"/>
      <c r="E58" s="172"/>
      <c r="F58" s="171"/>
      <c r="G58" s="171"/>
      <c r="H58" s="171"/>
      <c r="I58" s="172"/>
      <c r="J58" s="172"/>
      <c r="K58" s="171"/>
      <c r="L58" s="171"/>
      <c r="M58" s="171"/>
      <c r="N58" s="172"/>
      <c r="O58" s="172"/>
    </row>
    <row r="59" spans="1:15">
      <c r="A59" s="173"/>
      <c r="B59" s="176" t="s">
        <v>1742</v>
      </c>
      <c r="C59" s="174"/>
      <c r="D59" s="174"/>
      <c r="E59" s="174"/>
      <c r="F59" s="171"/>
      <c r="G59" s="176" t="s">
        <v>1741</v>
      </c>
      <c r="H59" s="171"/>
      <c r="I59" s="172"/>
      <c r="J59" s="172"/>
      <c r="K59" s="171"/>
      <c r="L59" s="176" t="s">
        <v>1740</v>
      </c>
      <c r="M59" s="171"/>
      <c r="N59" s="172"/>
      <c r="O59" s="172"/>
    </row>
    <row r="60" spans="1:15">
      <c r="A60" s="188"/>
      <c r="B60" s="174" t="s">
        <v>85</v>
      </c>
      <c r="C60" s="174" t="s">
        <v>86</v>
      </c>
      <c r="D60" s="174" t="s">
        <v>49</v>
      </c>
      <c r="E60" s="174" t="s">
        <v>50</v>
      </c>
      <c r="F60" s="171"/>
      <c r="G60" s="174" t="s">
        <v>85</v>
      </c>
      <c r="H60" s="174" t="s">
        <v>86</v>
      </c>
      <c r="I60" s="174" t="s">
        <v>49</v>
      </c>
      <c r="J60" s="174" t="s">
        <v>50</v>
      </c>
      <c r="K60" s="171"/>
      <c r="L60" s="174" t="s">
        <v>1</v>
      </c>
      <c r="M60" s="174" t="s">
        <v>0</v>
      </c>
      <c r="N60" s="174" t="s">
        <v>49</v>
      </c>
      <c r="O60" s="174" t="s">
        <v>50</v>
      </c>
    </row>
    <row r="61" spans="1:15">
      <c r="A61" s="181"/>
      <c r="B61" s="171" t="s">
        <v>88</v>
      </c>
      <c r="C61" s="171" t="s">
        <v>89</v>
      </c>
      <c r="D61" s="210">
        <v>685</v>
      </c>
      <c r="E61" s="179">
        <f>D61/68301</f>
        <v>1.0029135737397695E-2</v>
      </c>
      <c r="F61" s="171"/>
      <c r="G61" s="173" t="s">
        <v>7</v>
      </c>
      <c r="H61" s="184" t="s">
        <v>90</v>
      </c>
      <c r="I61">
        <v>10509</v>
      </c>
      <c r="J61" s="179">
        <f>I61/68301</f>
        <v>0.15386304739315676</v>
      </c>
      <c r="K61" s="171"/>
      <c r="L61" s="173" t="s">
        <v>5</v>
      </c>
      <c r="M61" s="183" t="s">
        <v>4</v>
      </c>
      <c r="N61">
        <v>3392</v>
      </c>
      <c r="O61" s="187">
        <f>N61/68301</f>
        <v>4.9662523242705085E-2</v>
      </c>
    </row>
    <row r="62" spans="1:15">
      <c r="A62" s="181"/>
      <c r="B62" s="171" t="s">
        <v>88</v>
      </c>
      <c r="C62" s="171" t="s">
        <v>91</v>
      </c>
      <c r="D62" s="210">
        <v>472</v>
      </c>
      <c r="E62" s="179">
        <f t="shared" ref="E62:E125" si="4">D62/68301</f>
        <v>6.9105869606594338E-3</v>
      </c>
      <c r="F62" s="171"/>
      <c r="G62" s="173" t="s">
        <v>7</v>
      </c>
      <c r="H62" s="184" t="s">
        <v>92</v>
      </c>
      <c r="I62">
        <v>7299</v>
      </c>
      <c r="J62" s="179">
        <f t="shared" ref="J62:J125" si="5">I62/68301</f>
        <v>0.10686519963104493</v>
      </c>
      <c r="K62" s="171"/>
      <c r="L62" s="173" t="s">
        <v>5</v>
      </c>
      <c r="M62" s="183" t="s">
        <v>93</v>
      </c>
      <c r="N62">
        <v>1374</v>
      </c>
      <c r="O62" s="187">
        <f t="shared" ref="O62:O92" si="6">N62/68301</f>
        <v>2.0116835771072167E-2</v>
      </c>
    </row>
    <row r="63" spans="1:15">
      <c r="A63" s="181"/>
      <c r="B63" s="171" t="s">
        <v>88</v>
      </c>
      <c r="C63" s="171" t="s">
        <v>94</v>
      </c>
      <c r="D63" s="210">
        <v>457</v>
      </c>
      <c r="E63" s="179">
        <f t="shared" si="4"/>
        <v>6.6909708496215286E-3</v>
      </c>
      <c r="F63" s="171"/>
      <c r="G63" s="173" t="s">
        <v>7</v>
      </c>
      <c r="H63" s="184" t="s">
        <v>6</v>
      </c>
      <c r="I63">
        <v>6573</v>
      </c>
      <c r="J63" s="179">
        <f t="shared" si="5"/>
        <v>9.6235779856810297E-2</v>
      </c>
      <c r="K63" s="171"/>
      <c r="L63" s="173" t="s">
        <v>5</v>
      </c>
      <c r="M63" s="183" t="s">
        <v>95</v>
      </c>
      <c r="N63">
        <v>434</v>
      </c>
      <c r="O63" s="187">
        <f t="shared" si="6"/>
        <v>6.3542261460300727E-3</v>
      </c>
    </row>
    <row r="64" spans="1:15">
      <c r="A64" s="181"/>
      <c r="B64" s="171" t="s">
        <v>88</v>
      </c>
      <c r="C64" s="171" t="s">
        <v>96</v>
      </c>
      <c r="D64" s="210">
        <v>301</v>
      </c>
      <c r="E64" s="179">
        <f t="shared" si="4"/>
        <v>4.4069632948273083E-3</v>
      </c>
      <c r="F64" s="171"/>
      <c r="G64" s="173" t="s">
        <v>7</v>
      </c>
      <c r="H64" s="184" t="s">
        <v>97</v>
      </c>
      <c r="I64">
        <v>6209</v>
      </c>
      <c r="J64" s="179">
        <f t="shared" si="5"/>
        <v>9.0906428895623781E-2</v>
      </c>
      <c r="K64" s="171"/>
      <c r="L64" s="173" t="s">
        <v>5</v>
      </c>
      <c r="M64" s="183" t="s">
        <v>98</v>
      </c>
      <c r="N64">
        <v>205</v>
      </c>
      <c r="O64" s="187">
        <f t="shared" si="6"/>
        <v>3.0014201841847116E-3</v>
      </c>
    </row>
    <row r="65" spans="1:15">
      <c r="A65" s="181"/>
      <c r="B65" s="171" t="s">
        <v>88</v>
      </c>
      <c r="C65" s="171" t="s">
        <v>99</v>
      </c>
      <c r="D65" s="210">
        <v>260</v>
      </c>
      <c r="E65" s="179">
        <f t="shared" si="4"/>
        <v>3.8066792579903664E-3</v>
      </c>
      <c r="F65" s="171"/>
      <c r="G65" s="173" t="s">
        <v>7</v>
      </c>
      <c r="H65" s="184" t="s">
        <v>100</v>
      </c>
      <c r="I65">
        <v>2742</v>
      </c>
      <c r="J65" s="179">
        <f t="shared" si="5"/>
        <v>4.0145825097729168E-2</v>
      </c>
      <c r="K65" s="171"/>
      <c r="L65" s="173" t="s">
        <v>5</v>
      </c>
      <c r="M65" s="183" t="s">
        <v>101</v>
      </c>
      <c r="N65">
        <v>133</v>
      </c>
      <c r="O65" s="187">
        <f t="shared" si="6"/>
        <v>1.9472628512027643E-3</v>
      </c>
    </row>
    <row r="66" spans="1:15">
      <c r="A66" s="181"/>
      <c r="B66" s="171" t="s">
        <v>88</v>
      </c>
      <c r="C66" s="171" t="s">
        <v>102</v>
      </c>
      <c r="D66" s="210">
        <v>252</v>
      </c>
      <c r="E66" s="179">
        <f t="shared" si="4"/>
        <v>3.6895506654368165E-3</v>
      </c>
      <c r="F66" s="171"/>
      <c r="G66" s="173" t="s">
        <v>7</v>
      </c>
      <c r="H66" s="184" t="s">
        <v>103</v>
      </c>
      <c r="I66">
        <v>104</v>
      </c>
      <c r="J66" s="179">
        <f t="shared" si="5"/>
        <v>1.5226717031961465E-3</v>
      </c>
      <c r="K66" s="171"/>
      <c r="L66" s="173" t="s">
        <v>5</v>
      </c>
      <c r="M66" s="183" t="s">
        <v>104</v>
      </c>
      <c r="N66">
        <v>95</v>
      </c>
      <c r="O66" s="187">
        <f t="shared" si="6"/>
        <v>1.390902036573403E-3</v>
      </c>
    </row>
    <row r="67" spans="1:15">
      <c r="A67" s="181"/>
      <c r="B67" s="171" t="s">
        <v>88</v>
      </c>
      <c r="C67" s="171" t="s">
        <v>105</v>
      </c>
      <c r="D67" s="210">
        <v>250</v>
      </c>
      <c r="E67" s="179">
        <f t="shared" si="4"/>
        <v>3.6602685172984289E-3</v>
      </c>
      <c r="F67" s="171"/>
      <c r="G67" s="173" t="s">
        <v>7</v>
      </c>
      <c r="H67" s="183" t="s">
        <v>1739</v>
      </c>
      <c r="I67">
        <v>28</v>
      </c>
      <c r="J67" s="179">
        <f t="shared" si="5"/>
        <v>4.0995007393742407E-4</v>
      </c>
      <c r="K67" s="171"/>
      <c r="L67" s="173" t="s">
        <v>5</v>
      </c>
      <c r="M67" s="183" t="s">
        <v>107</v>
      </c>
      <c r="N67">
        <v>27</v>
      </c>
      <c r="O67" s="187">
        <f t="shared" si="6"/>
        <v>3.9530899986823034E-4</v>
      </c>
    </row>
    <row r="68" spans="1:15">
      <c r="A68" s="181"/>
      <c r="B68" s="171" t="s">
        <v>88</v>
      </c>
      <c r="C68" s="171" t="s">
        <v>108</v>
      </c>
      <c r="D68" s="210">
        <v>192</v>
      </c>
      <c r="E68" s="179">
        <f t="shared" si="4"/>
        <v>2.8110862212851937E-3</v>
      </c>
      <c r="F68" s="171"/>
      <c r="G68" s="173" t="s">
        <v>7</v>
      </c>
      <c r="H68" s="183" t="s">
        <v>1738</v>
      </c>
      <c r="I68">
        <v>27</v>
      </c>
      <c r="J68" s="179">
        <f t="shared" si="5"/>
        <v>3.9530899986823034E-4</v>
      </c>
      <c r="K68" s="171"/>
      <c r="L68" s="173" t="s">
        <v>5</v>
      </c>
      <c r="M68" s="183" t="s">
        <v>110</v>
      </c>
      <c r="N68">
        <v>12</v>
      </c>
      <c r="O68" s="187">
        <f t="shared" si="6"/>
        <v>1.7569288883032461E-4</v>
      </c>
    </row>
    <row r="69" spans="1:15">
      <c r="A69" s="181"/>
      <c r="B69" s="171" t="s">
        <v>88</v>
      </c>
      <c r="C69" s="171" t="s">
        <v>111</v>
      </c>
      <c r="D69" s="210">
        <v>170</v>
      </c>
      <c r="E69" s="179">
        <f t="shared" si="4"/>
        <v>2.4889825917629319E-3</v>
      </c>
      <c r="F69" s="171"/>
      <c r="G69" s="173" t="s">
        <v>7</v>
      </c>
      <c r="H69" s="183" t="s">
        <v>1737</v>
      </c>
      <c r="I69">
        <v>24</v>
      </c>
      <c r="J69" s="179">
        <f t="shared" si="5"/>
        <v>3.5138577766064921E-4</v>
      </c>
      <c r="K69" s="171"/>
      <c r="L69" s="173" t="s">
        <v>5</v>
      </c>
      <c r="M69" s="183" t="s">
        <v>113</v>
      </c>
      <c r="N69">
        <v>8</v>
      </c>
      <c r="O69" s="187">
        <f t="shared" si="6"/>
        <v>1.1712859255354973E-4</v>
      </c>
    </row>
    <row r="70" spans="1:15">
      <c r="A70" s="181"/>
      <c r="B70" s="171" t="s">
        <v>88</v>
      </c>
      <c r="C70" s="171" t="s">
        <v>114</v>
      </c>
      <c r="D70" s="210">
        <v>77</v>
      </c>
      <c r="E70" s="179">
        <f t="shared" si="4"/>
        <v>1.1273627033279161E-3</v>
      </c>
      <c r="F70" s="171"/>
      <c r="G70" s="173" t="s">
        <v>7</v>
      </c>
      <c r="H70" s="183" t="s">
        <v>1736</v>
      </c>
      <c r="I70">
        <v>23</v>
      </c>
      <c r="J70" s="179">
        <f t="shared" si="5"/>
        <v>3.3674470359145548E-4</v>
      </c>
      <c r="K70" s="171"/>
      <c r="L70" s="175" t="s">
        <v>7</v>
      </c>
      <c r="M70" s="184" t="s">
        <v>90</v>
      </c>
      <c r="N70">
        <v>10509</v>
      </c>
      <c r="O70" s="187">
        <f t="shared" si="6"/>
        <v>0.15386304739315676</v>
      </c>
    </row>
    <row r="71" spans="1:15">
      <c r="A71" s="181"/>
      <c r="B71" s="171" t="s">
        <v>88</v>
      </c>
      <c r="C71" s="171" t="s">
        <v>116</v>
      </c>
      <c r="D71" s="210">
        <v>72</v>
      </c>
      <c r="E71" s="179">
        <f t="shared" si="4"/>
        <v>1.0541573329819476E-3</v>
      </c>
      <c r="F71" s="171"/>
      <c r="G71" s="173" t="s">
        <v>7</v>
      </c>
      <c r="H71" s="183" t="s">
        <v>1735</v>
      </c>
      <c r="I71">
        <v>19</v>
      </c>
      <c r="J71" s="179">
        <f t="shared" si="5"/>
        <v>2.7818040731468062E-4</v>
      </c>
      <c r="K71" s="171"/>
      <c r="L71" s="175" t="s">
        <v>7</v>
      </c>
      <c r="M71" s="184" t="s">
        <v>92</v>
      </c>
      <c r="N71">
        <v>7299</v>
      </c>
      <c r="O71" s="187">
        <f t="shared" si="6"/>
        <v>0.10686519963104493</v>
      </c>
    </row>
    <row r="72" spans="1:15">
      <c r="A72" s="181"/>
      <c r="B72" s="171" t="s">
        <v>88</v>
      </c>
      <c r="C72" s="171" t="s">
        <v>118</v>
      </c>
      <c r="D72" s="210">
        <v>61</v>
      </c>
      <c r="E72" s="179">
        <f t="shared" si="4"/>
        <v>8.9310551822081668E-4</v>
      </c>
      <c r="F72" s="171"/>
      <c r="G72" s="173" t="s">
        <v>7</v>
      </c>
      <c r="H72" s="183" t="s">
        <v>1734</v>
      </c>
      <c r="I72">
        <v>14</v>
      </c>
      <c r="J72" s="179">
        <f t="shared" si="5"/>
        <v>2.0497503696871204E-4</v>
      </c>
      <c r="K72" s="171"/>
      <c r="L72" s="175" t="s">
        <v>7</v>
      </c>
      <c r="M72" s="184" t="s">
        <v>6</v>
      </c>
      <c r="N72">
        <v>6573</v>
      </c>
      <c r="O72" s="187">
        <f t="shared" si="6"/>
        <v>9.6235779856810297E-2</v>
      </c>
    </row>
    <row r="73" spans="1:15">
      <c r="A73" s="181"/>
      <c r="B73" s="171" t="s">
        <v>88</v>
      </c>
      <c r="C73" s="171" t="s">
        <v>120</v>
      </c>
      <c r="D73" s="210">
        <v>60</v>
      </c>
      <c r="E73" s="179">
        <f t="shared" si="4"/>
        <v>8.7846444415162295E-4</v>
      </c>
      <c r="F73" s="171"/>
      <c r="G73" s="173" t="s">
        <v>7</v>
      </c>
      <c r="H73" s="183" t="s">
        <v>1733</v>
      </c>
      <c r="I73">
        <v>12</v>
      </c>
      <c r="J73" s="179">
        <f t="shared" si="5"/>
        <v>1.7569288883032461E-4</v>
      </c>
      <c r="K73" s="171"/>
      <c r="L73" s="175" t="s">
        <v>7</v>
      </c>
      <c r="M73" s="184" t="s">
        <v>97</v>
      </c>
      <c r="N73">
        <v>6209</v>
      </c>
      <c r="O73" s="187">
        <f t="shared" si="6"/>
        <v>9.0906428895623781E-2</v>
      </c>
    </row>
    <row r="74" spans="1:15">
      <c r="A74" s="181"/>
      <c r="B74" s="171" t="s">
        <v>88</v>
      </c>
      <c r="C74" s="171" t="s">
        <v>122</v>
      </c>
      <c r="D74" s="210">
        <v>44</v>
      </c>
      <c r="E74" s="179">
        <f t="shared" si="4"/>
        <v>6.4420725904452351E-4</v>
      </c>
      <c r="F74" s="171"/>
      <c r="G74" s="173" t="s">
        <v>7</v>
      </c>
      <c r="H74" s="183" t="s">
        <v>1732</v>
      </c>
      <c r="I74">
        <v>12</v>
      </c>
      <c r="J74" s="179">
        <f t="shared" si="5"/>
        <v>1.7569288883032461E-4</v>
      </c>
      <c r="K74" s="171"/>
      <c r="L74" s="175" t="s">
        <v>7</v>
      </c>
      <c r="M74" s="184" t="s">
        <v>100</v>
      </c>
      <c r="N74">
        <v>2742</v>
      </c>
      <c r="O74" s="187">
        <f t="shared" si="6"/>
        <v>4.0145825097729168E-2</v>
      </c>
    </row>
    <row r="75" spans="1:15">
      <c r="A75" s="181"/>
      <c r="B75" s="171" t="s">
        <v>88</v>
      </c>
      <c r="C75" s="171" t="s">
        <v>124</v>
      </c>
      <c r="D75" s="210">
        <v>30</v>
      </c>
      <c r="E75" s="179">
        <f t="shared" si="4"/>
        <v>4.3923222207581147E-4</v>
      </c>
      <c r="F75" s="171"/>
      <c r="G75" s="173" t="s">
        <v>7</v>
      </c>
      <c r="H75" s="183" t="s">
        <v>1731</v>
      </c>
      <c r="I75">
        <v>10</v>
      </c>
      <c r="J75" s="179">
        <f t="shared" si="5"/>
        <v>1.4641074069193715E-4</v>
      </c>
      <c r="K75" s="171"/>
      <c r="L75" s="175" t="s">
        <v>7</v>
      </c>
      <c r="M75" s="184" t="s">
        <v>103</v>
      </c>
      <c r="N75">
        <v>104</v>
      </c>
      <c r="O75" s="187">
        <f t="shared" si="6"/>
        <v>1.5226717031961465E-3</v>
      </c>
    </row>
    <row r="76" spans="1:15">
      <c r="A76" s="181"/>
      <c r="B76" s="171" t="s">
        <v>88</v>
      </c>
      <c r="C76" s="171" t="s">
        <v>126</v>
      </c>
      <c r="D76" s="210">
        <v>28</v>
      </c>
      <c r="E76" s="179">
        <f t="shared" si="4"/>
        <v>4.0995007393742407E-4</v>
      </c>
      <c r="F76" s="171"/>
      <c r="G76" s="173" t="s">
        <v>7</v>
      </c>
      <c r="H76" s="183" t="s">
        <v>1730</v>
      </c>
      <c r="I76">
        <v>8</v>
      </c>
      <c r="J76" s="179">
        <f t="shared" si="5"/>
        <v>1.1712859255354973E-4</v>
      </c>
      <c r="K76" s="171"/>
      <c r="L76" s="175" t="s">
        <v>54</v>
      </c>
      <c r="M76" s="184" t="s">
        <v>128</v>
      </c>
      <c r="N76">
        <v>4135</v>
      </c>
      <c r="O76" s="187">
        <f t="shared" si="6"/>
        <v>6.0540841276116017E-2</v>
      </c>
    </row>
    <row r="77" spans="1:15">
      <c r="A77" s="181"/>
      <c r="B77" s="171" t="s">
        <v>88</v>
      </c>
      <c r="C77" s="171" t="s">
        <v>129</v>
      </c>
      <c r="D77" s="210">
        <v>28</v>
      </c>
      <c r="E77" s="179">
        <f t="shared" si="4"/>
        <v>4.0995007393742407E-4</v>
      </c>
      <c r="F77" s="171"/>
      <c r="G77" s="173" t="s">
        <v>7</v>
      </c>
      <c r="H77" s="183" t="s">
        <v>1729</v>
      </c>
      <c r="I77">
        <v>2</v>
      </c>
      <c r="J77" s="179">
        <f t="shared" si="5"/>
        <v>2.9282148138387433E-5</v>
      </c>
      <c r="K77" s="171"/>
      <c r="L77" s="175" t="s">
        <v>54</v>
      </c>
      <c r="M77" s="184" t="s">
        <v>131</v>
      </c>
      <c r="N77">
        <v>3599</v>
      </c>
      <c r="O77" s="187">
        <f t="shared" si="6"/>
        <v>5.2693225575028181E-2</v>
      </c>
    </row>
    <row r="78" spans="1:15">
      <c r="A78" s="181"/>
      <c r="B78" s="171" t="s">
        <v>88</v>
      </c>
      <c r="C78" s="171" t="s">
        <v>132</v>
      </c>
      <c r="D78" s="210">
        <v>22</v>
      </c>
      <c r="E78" s="179">
        <f t="shared" si="4"/>
        <v>3.2210362952226175E-4</v>
      </c>
      <c r="F78" s="171"/>
      <c r="G78" s="173" t="s">
        <v>7</v>
      </c>
      <c r="H78" s="183" t="s">
        <v>1728</v>
      </c>
      <c r="I78">
        <v>2</v>
      </c>
      <c r="J78" s="179">
        <f t="shared" si="5"/>
        <v>2.9282148138387433E-5</v>
      </c>
      <c r="K78" s="171"/>
      <c r="L78" s="175" t="s">
        <v>54</v>
      </c>
      <c r="M78" s="184" t="s">
        <v>134</v>
      </c>
      <c r="N78">
        <v>263</v>
      </c>
      <c r="O78" s="187">
        <f t="shared" si="6"/>
        <v>3.8506024801979472E-3</v>
      </c>
    </row>
    <row r="79" spans="1:15">
      <c r="A79" s="181"/>
      <c r="B79" s="171" t="s">
        <v>88</v>
      </c>
      <c r="C79" s="171" t="s">
        <v>135</v>
      </c>
      <c r="D79" s="210">
        <v>21</v>
      </c>
      <c r="E79" s="179">
        <f t="shared" si="4"/>
        <v>3.0746255545306803E-4</v>
      </c>
      <c r="F79" s="171"/>
      <c r="G79" s="173" t="s">
        <v>7</v>
      </c>
      <c r="H79" s="183" t="s">
        <v>1727</v>
      </c>
      <c r="I79">
        <v>1</v>
      </c>
      <c r="J79" s="179">
        <f t="shared" si="5"/>
        <v>1.4641074069193717E-5</v>
      </c>
      <c r="K79" s="171"/>
      <c r="L79" s="175" t="s">
        <v>54</v>
      </c>
      <c r="M79" s="184" t="s">
        <v>137</v>
      </c>
      <c r="N79">
        <v>12</v>
      </c>
      <c r="O79" s="187">
        <f t="shared" si="6"/>
        <v>1.7569288883032461E-4</v>
      </c>
    </row>
    <row r="80" spans="1:15">
      <c r="A80" s="181"/>
      <c r="B80" s="171" t="s">
        <v>88</v>
      </c>
      <c r="C80" s="171" t="s">
        <v>138</v>
      </c>
      <c r="D80" s="210">
        <v>9</v>
      </c>
      <c r="E80" s="179">
        <f t="shared" si="4"/>
        <v>1.3176966662274345E-4</v>
      </c>
      <c r="F80" s="171"/>
      <c r="G80" s="173" t="s">
        <v>7</v>
      </c>
      <c r="H80" s="183" t="s">
        <v>1726</v>
      </c>
      <c r="I80">
        <v>1</v>
      </c>
      <c r="J80" s="179">
        <f t="shared" si="5"/>
        <v>1.4641074069193717E-5</v>
      </c>
      <c r="K80" s="171"/>
      <c r="L80" s="173" t="s">
        <v>52</v>
      </c>
      <c r="M80" s="183" t="s">
        <v>140</v>
      </c>
      <c r="N80">
        <v>26</v>
      </c>
      <c r="O80" s="187">
        <f t="shared" si="6"/>
        <v>3.8066792579903661E-4</v>
      </c>
    </row>
    <row r="81" spans="1:15">
      <c r="A81" s="181"/>
      <c r="B81" s="171" t="s">
        <v>88</v>
      </c>
      <c r="C81" s="171" t="s">
        <v>141</v>
      </c>
      <c r="D81" s="210">
        <v>8</v>
      </c>
      <c r="E81" s="179">
        <f t="shared" si="4"/>
        <v>1.1712859255354973E-4</v>
      </c>
      <c r="F81" s="171"/>
      <c r="G81" s="173" t="s">
        <v>529</v>
      </c>
      <c r="H81" s="184" t="s">
        <v>2</v>
      </c>
      <c r="I81">
        <v>6496</v>
      </c>
      <c r="J81" s="179">
        <f t="shared" si="5"/>
        <v>9.510841715348238E-2</v>
      </c>
      <c r="K81" s="171"/>
      <c r="L81" s="173" t="s">
        <v>52</v>
      </c>
      <c r="M81" s="183" t="s">
        <v>142</v>
      </c>
      <c r="N81">
        <v>17</v>
      </c>
      <c r="O81" s="187">
        <f t="shared" si="6"/>
        <v>2.4889825917629317E-4</v>
      </c>
    </row>
    <row r="82" spans="1:15">
      <c r="A82" s="181"/>
      <c r="B82" s="171" t="s">
        <v>88</v>
      </c>
      <c r="C82" s="171" t="s">
        <v>143</v>
      </c>
      <c r="D82" s="210">
        <v>7</v>
      </c>
      <c r="E82" s="179">
        <f t="shared" si="4"/>
        <v>1.0248751848435602E-4</v>
      </c>
      <c r="F82" s="171"/>
      <c r="G82" s="173" t="s">
        <v>529</v>
      </c>
      <c r="H82" s="184" t="s">
        <v>144</v>
      </c>
      <c r="I82">
        <v>5766</v>
      </c>
      <c r="J82" s="179">
        <f t="shared" si="5"/>
        <v>8.4420433082970966E-2</v>
      </c>
      <c r="K82" s="171"/>
      <c r="L82" s="173" t="s">
        <v>52</v>
      </c>
      <c r="M82" s="183" t="s">
        <v>145</v>
      </c>
      <c r="N82">
        <v>17</v>
      </c>
      <c r="O82" s="187">
        <f t="shared" si="6"/>
        <v>2.4889825917629317E-4</v>
      </c>
    </row>
    <row r="83" spans="1:15">
      <c r="A83" s="181"/>
      <c r="B83" s="171" t="s">
        <v>88</v>
      </c>
      <c r="C83" s="171" t="s">
        <v>146</v>
      </c>
      <c r="D83" s="210">
        <v>7</v>
      </c>
      <c r="E83" s="179">
        <f t="shared" si="4"/>
        <v>1.0248751848435602E-4</v>
      </c>
      <c r="F83" s="171"/>
      <c r="G83" s="173" t="s">
        <v>529</v>
      </c>
      <c r="H83" s="184" t="s">
        <v>147</v>
      </c>
      <c r="I83">
        <v>1792</v>
      </c>
      <c r="J83" s="179">
        <f t="shared" si="5"/>
        <v>2.6236804731995141E-2</v>
      </c>
      <c r="K83" s="171"/>
      <c r="L83" s="173" t="s">
        <v>529</v>
      </c>
      <c r="M83" s="183" t="s">
        <v>2</v>
      </c>
      <c r="N83">
        <v>6496</v>
      </c>
      <c r="O83" s="187">
        <f t="shared" si="6"/>
        <v>9.510841715348238E-2</v>
      </c>
    </row>
    <row r="84" spans="1:15">
      <c r="A84" s="181"/>
      <c r="B84" s="171" t="s">
        <v>88</v>
      </c>
      <c r="C84" s="171" t="s">
        <v>148</v>
      </c>
      <c r="D84" s="210">
        <v>6</v>
      </c>
      <c r="E84" s="179">
        <f t="shared" si="4"/>
        <v>8.7846444415162303E-5</v>
      </c>
      <c r="F84" s="171"/>
      <c r="G84" s="173" t="s">
        <v>529</v>
      </c>
      <c r="H84" s="183" t="s">
        <v>1725</v>
      </c>
      <c r="I84">
        <v>291</v>
      </c>
      <c r="J84" s="179">
        <f t="shared" si="5"/>
        <v>4.2605525541353712E-3</v>
      </c>
      <c r="K84" s="171"/>
      <c r="L84" s="173" t="s">
        <v>529</v>
      </c>
      <c r="M84" s="183" t="s">
        <v>144</v>
      </c>
      <c r="N84">
        <v>5766</v>
      </c>
      <c r="O84" s="187">
        <f t="shared" si="6"/>
        <v>8.4420433082970966E-2</v>
      </c>
    </row>
    <row r="85" spans="1:15">
      <c r="A85" s="181"/>
      <c r="B85" s="171" t="s">
        <v>88</v>
      </c>
      <c r="C85" s="171" t="s">
        <v>150</v>
      </c>
      <c r="D85" s="210">
        <v>6</v>
      </c>
      <c r="E85" s="179">
        <f t="shared" si="4"/>
        <v>8.7846444415162303E-5</v>
      </c>
      <c r="F85" s="171"/>
      <c r="G85" s="173" t="s">
        <v>529</v>
      </c>
      <c r="H85" s="184" t="s">
        <v>151</v>
      </c>
      <c r="I85">
        <v>166</v>
      </c>
      <c r="J85" s="179">
        <f t="shared" si="5"/>
        <v>2.430418295486157E-3</v>
      </c>
      <c r="K85" s="171"/>
      <c r="L85" s="173" t="s">
        <v>529</v>
      </c>
      <c r="M85" s="183" t="s">
        <v>147</v>
      </c>
      <c r="N85">
        <v>1792</v>
      </c>
      <c r="O85" s="187">
        <f t="shared" si="6"/>
        <v>2.6236804731995141E-2</v>
      </c>
    </row>
    <row r="86" spans="1:15">
      <c r="A86" s="181"/>
      <c r="B86" s="171" t="s">
        <v>88</v>
      </c>
      <c r="C86" s="171" t="s">
        <v>152</v>
      </c>
      <c r="D86" s="210">
        <v>5</v>
      </c>
      <c r="E86" s="179">
        <f t="shared" si="4"/>
        <v>7.3205370345968575E-5</v>
      </c>
      <c r="F86" s="171"/>
      <c r="G86" s="173" t="s">
        <v>529</v>
      </c>
      <c r="H86" s="184" t="s">
        <v>153</v>
      </c>
      <c r="I86">
        <v>152</v>
      </c>
      <c r="J86" s="179">
        <f t="shared" si="5"/>
        <v>2.225443258517445E-3</v>
      </c>
      <c r="K86" s="171"/>
      <c r="L86" s="173" t="s">
        <v>529</v>
      </c>
      <c r="M86" s="183" t="s">
        <v>151</v>
      </c>
      <c r="N86">
        <v>166</v>
      </c>
      <c r="O86" s="187">
        <f t="shared" si="6"/>
        <v>2.430418295486157E-3</v>
      </c>
    </row>
    <row r="87" spans="1:15">
      <c r="A87" s="181"/>
      <c r="B87" s="171" t="s">
        <v>88</v>
      </c>
      <c r="C87" s="171" t="s">
        <v>154</v>
      </c>
      <c r="D87" s="210">
        <v>4</v>
      </c>
      <c r="E87" s="179">
        <f t="shared" si="4"/>
        <v>5.8564296276774866E-5</v>
      </c>
      <c r="F87" s="171"/>
      <c r="G87" s="173" t="s">
        <v>529</v>
      </c>
      <c r="H87" s="184" t="s">
        <v>155</v>
      </c>
      <c r="I87">
        <v>102</v>
      </c>
      <c r="J87" s="179">
        <f t="shared" si="5"/>
        <v>1.493389555057759E-3</v>
      </c>
      <c r="K87" s="171"/>
      <c r="L87" s="173" t="s">
        <v>529</v>
      </c>
      <c r="M87" s="183" t="s">
        <v>153</v>
      </c>
      <c r="N87">
        <v>152</v>
      </c>
      <c r="O87" s="187">
        <f t="shared" si="6"/>
        <v>2.225443258517445E-3</v>
      </c>
    </row>
    <row r="88" spans="1:15">
      <c r="A88" s="181"/>
      <c r="B88" s="171" t="s">
        <v>88</v>
      </c>
      <c r="C88" s="171" t="s">
        <v>156</v>
      </c>
      <c r="D88" s="210">
        <v>4</v>
      </c>
      <c r="E88" s="179">
        <f t="shared" si="4"/>
        <v>5.8564296276774866E-5</v>
      </c>
      <c r="F88" s="171"/>
      <c r="G88" s="173" t="s">
        <v>529</v>
      </c>
      <c r="H88" s="183" t="s">
        <v>1724</v>
      </c>
      <c r="I88">
        <v>96</v>
      </c>
      <c r="J88" s="179">
        <f t="shared" si="5"/>
        <v>1.4055431106425968E-3</v>
      </c>
      <c r="K88" s="171"/>
      <c r="L88" s="173" t="s">
        <v>529</v>
      </c>
      <c r="M88" s="183" t="s">
        <v>155</v>
      </c>
      <c r="N88">
        <v>102</v>
      </c>
      <c r="O88" s="187">
        <f t="shared" si="6"/>
        <v>1.493389555057759E-3</v>
      </c>
    </row>
    <row r="89" spans="1:15">
      <c r="A89" s="181"/>
      <c r="B89" s="171" t="s">
        <v>88</v>
      </c>
      <c r="C89" s="171" t="s">
        <v>158</v>
      </c>
      <c r="D89" s="210">
        <v>3</v>
      </c>
      <c r="E89" s="179">
        <f t="shared" si="4"/>
        <v>4.3923222207581151E-5</v>
      </c>
      <c r="F89" s="171"/>
      <c r="G89" s="173" t="s">
        <v>529</v>
      </c>
      <c r="H89" s="183" t="s">
        <v>1723</v>
      </c>
      <c r="I89">
        <v>59</v>
      </c>
      <c r="J89" s="179">
        <f t="shared" si="5"/>
        <v>8.6382337008242922E-4</v>
      </c>
      <c r="K89" s="171"/>
      <c r="L89" s="173" t="s">
        <v>529</v>
      </c>
      <c r="M89" s="183" t="s">
        <v>160</v>
      </c>
      <c r="N89">
        <v>26</v>
      </c>
      <c r="O89" s="187">
        <f t="shared" si="6"/>
        <v>3.8066792579903661E-4</v>
      </c>
    </row>
    <row r="90" spans="1:15">
      <c r="A90" s="181"/>
      <c r="B90" s="171" t="s">
        <v>88</v>
      </c>
      <c r="C90" s="171" t="s">
        <v>161</v>
      </c>
      <c r="D90" s="210">
        <v>3</v>
      </c>
      <c r="E90" s="179">
        <f t="shared" si="4"/>
        <v>4.3923222207581151E-5</v>
      </c>
      <c r="F90" s="171"/>
      <c r="G90" s="173" t="s">
        <v>529</v>
      </c>
      <c r="H90" s="184" t="s">
        <v>160</v>
      </c>
      <c r="I90">
        <v>26</v>
      </c>
      <c r="J90" s="179">
        <f t="shared" si="5"/>
        <v>3.8066792579903661E-4</v>
      </c>
      <c r="K90" s="171"/>
      <c r="L90" s="173" t="s">
        <v>529</v>
      </c>
      <c r="M90" s="183" t="s">
        <v>162</v>
      </c>
      <c r="N90">
        <v>19</v>
      </c>
      <c r="O90" s="187">
        <f t="shared" si="6"/>
        <v>2.7818040731468062E-4</v>
      </c>
    </row>
    <row r="91" spans="1:15">
      <c r="A91" s="181"/>
      <c r="B91" s="171" t="s">
        <v>88</v>
      </c>
      <c r="C91" s="171" t="s">
        <v>163</v>
      </c>
      <c r="D91" s="210">
        <v>3</v>
      </c>
      <c r="E91" s="179">
        <f t="shared" si="4"/>
        <v>4.3923222207581151E-5</v>
      </c>
      <c r="F91" s="171"/>
      <c r="G91" s="173" t="s">
        <v>529</v>
      </c>
      <c r="H91" s="184" t="s">
        <v>162</v>
      </c>
      <c r="I91">
        <v>19</v>
      </c>
      <c r="J91" s="179">
        <f t="shared" si="5"/>
        <v>2.7818040731468062E-4</v>
      </c>
      <c r="K91" s="171"/>
      <c r="L91" s="173" t="s">
        <v>529</v>
      </c>
      <c r="M91" s="183" t="s">
        <v>164</v>
      </c>
      <c r="N91">
        <v>5</v>
      </c>
      <c r="O91" s="187">
        <f t="shared" si="6"/>
        <v>7.3205370345968575E-5</v>
      </c>
    </row>
    <row r="92" spans="1:15">
      <c r="A92" s="181"/>
      <c r="B92" s="171" t="s">
        <v>88</v>
      </c>
      <c r="C92" s="171" t="s">
        <v>165</v>
      </c>
      <c r="D92" s="210">
        <v>3</v>
      </c>
      <c r="E92" s="179">
        <f t="shared" si="4"/>
        <v>4.3923222207581151E-5</v>
      </c>
      <c r="F92" s="171"/>
      <c r="G92" s="173" t="s">
        <v>529</v>
      </c>
      <c r="H92" s="183" t="s">
        <v>1722</v>
      </c>
      <c r="I92">
        <v>13</v>
      </c>
      <c r="J92" s="179">
        <f t="shared" si="5"/>
        <v>1.9033396289951831E-4</v>
      </c>
      <c r="K92" s="171"/>
      <c r="L92" s="173" t="s">
        <v>529</v>
      </c>
      <c r="M92" s="183" t="s">
        <v>167</v>
      </c>
      <c r="N92">
        <v>3</v>
      </c>
      <c r="O92" s="187">
        <f t="shared" si="6"/>
        <v>4.3923222207581151E-5</v>
      </c>
    </row>
    <row r="93" spans="1:15">
      <c r="A93" s="181"/>
      <c r="B93" s="171" t="s">
        <v>88</v>
      </c>
      <c r="C93" s="171" t="s">
        <v>168</v>
      </c>
      <c r="D93" s="210">
        <v>3</v>
      </c>
      <c r="E93" s="179">
        <f t="shared" si="4"/>
        <v>4.3923222207581151E-5</v>
      </c>
      <c r="F93" s="171"/>
      <c r="G93" s="173" t="s">
        <v>529</v>
      </c>
      <c r="H93" s="183" t="s">
        <v>1721</v>
      </c>
      <c r="I93">
        <v>11</v>
      </c>
      <c r="J93" s="179">
        <f t="shared" si="5"/>
        <v>1.6105181476113088E-4</v>
      </c>
      <c r="K93" s="171"/>
      <c r="L93" s="176"/>
      <c r="M93" s="176"/>
      <c r="N93" s="174"/>
      <c r="O93" s="174"/>
    </row>
    <row r="94" spans="1:15">
      <c r="A94" s="181"/>
      <c r="B94" s="171" t="s">
        <v>88</v>
      </c>
      <c r="C94" s="171" t="s">
        <v>170</v>
      </c>
      <c r="D94" s="210">
        <v>3</v>
      </c>
      <c r="E94" s="179">
        <f t="shared" si="4"/>
        <v>4.3923222207581151E-5</v>
      </c>
      <c r="F94" s="171"/>
      <c r="G94" s="173" t="s">
        <v>529</v>
      </c>
      <c r="H94" s="183" t="s">
        <v>1720</v>
      </c>
      <c r="I94">
        <v>9</v>
      </c>
      <c r="J94" s="179">
        <f t="shared" si="5"/>
        <v>1.3176966662274345E-4</v>
      </c>
      <c r="K94" s="171"/>
      <c r="L94" s="176" t="s">
        <v>81</v>
      </c>
      <c r="M94" s="176"/>
      <c r="N94" s="186">
        <f>SUM(N61:N92)</f>
        <v>61712</v>
      </c>
      <c r="O94" s="185">
        <f>SUM(O61:O92)</f>
        <v>0.90352996295808274</v>
      </c>
    </row>
    <row r="95" spans="1:15">
      <c r="A95" s="181"/>
      <c r="B95" s="171" t="s">
        <v>88</v>
      </c>
      <c r="C95" s="171" t="s">
        <v>172</v>
      </c>
      <c r="D95" s="210">
        <v>3</v>
      </c>
      <c r="E95" s="179">
        <f t="shared" si="4"/>
        <v>4.3923222207581151E-5</v>
      </c>
      <c r="F95" s="171"/>
      <c r="G95" s="173" t="s">
        <v>529</v>
      </c>
      <c r="H95" s="183" t="s">
        <v>1719</v>
      </c>
      <c r="I95">
        <v>9</v>
      </c>
      <c r="J95" s="179">
        <f t="shared" si="5"/>
        <v>1.3176966662274345E-4</v>
      </c>
      <c r="K95" s="171"/>
      <c r="L95" s="171"/>
      <c r="M95" s="171"/>
      <c r="N95" s="172"/>
      <c r="O95" s="172"/>
    </row>
    <row r="96" spans="1:15">
      <c r="A96" s="181"/>
      <c r="B96" s="171" t="s">
        <v>88</v>
      </c>
      <c r="C96" s="171" t="s">
        <v>174</v>
      </c>
      <c r="D96" s="210">
        <v>2</v>
      </c>
      <c r="E96" s="179">
        <f t="shared" si="4"/>
        <v>2.9282148138387433E-5</v>
      </c>
      <c r="F96" s="171"/>
      <c r="G96" s="173" t="s">
        <v>529</v>
      </c>
      <c r="H96" s="183" t="s">
        <v>1718</v>
      </c>
      <c r="I96">
        <v>6</v>
      </c>
      <c r="J96" s="179">
        <f t="shared" si="5"/>
        <v>8.7846444415162303E-5</v>
      </c>
      <c r="K96" s="171"/>
      <c r="L96" s="171"/>
      <c r="M96" s="171"/>
      <c r="N96" s="172"/>
      <c r="O96" s="172"/>
    </row>
    <row r="97" spans="1:15">
      <c r="A97" s="181"/>
      <c r="B97" s="171" t="s">
        <v>88</v>
      </c>
      <c r="C97" s="171" t="s">
        <v>176</v>
      </c>
      <c r="D97" s="210">
        <v>2</v>
      </c>
      <c r="E97" s="179">
        <f t="shared" si="4"/>
        <v>2.9282148138387433E-5</v>
      </c>
      <c r="F97" s="171"/>
      <c r="G97" s="173" t="s">
        <v>529</v>
      </c>
      <c r="H97" s="183" t="s">
        <v>1717</v>
      </c>
      <c r="I97">
        <v>5</v>
      </c>
      <c r="J97" s="179">
        <f t="shared" si="5"/>
        <v>7.3205370345968575E-5</v>
      </c>
      <c r="K97" s="171"/>
      <c r="L97" s="171"/>
      <c r="M97" s="171"/>
      <c r="N97" s="172"/>
      <c r="O97" s="172"/>
    </row>
    <row r="98" spans="1:15">
      <c r="A98" s="181"/>
      <c r="B98" s="171" t="s">
        <v>88</v>
      </c>
      <c r="C98" s="171" t="s">
        <v>178</v>
      </c>
      <c r="D98" s="210">
        <v>2</v>
      </c>
      <c r="E98" s="179">
        <f t="shared" si="4"/>
        <v>2.9282148138387433E-5</v>
      </c>
      <c r="F98" s="171"/>
      <c r="G98" s="173" t="s">
        <v>529</v>
      </c>
      <c r="H98" s="184" t="s">
        <v>164</v>
      </c>
      <c r="I98">
        <v>5</v>
      </c>
      <c r="J98" s="179">
        <f t="shared" si="5"/>
        <v>7.3205370345968575E-5</v>
      </c>
      <c r="K98" s="171"/>
      <c r="L98" s="171"/>
      <c r="M98" s="171"/>
      <c r="N98" s="172"/>
      <c r="O98" s="172"/>
    </row>
    <row r="99" spans="1:15">
      <c r="A99" s="181"/>
      <c r="B99" s="171" t="s">
        <v>88</v>
      </c>
      <c r="C99" s="171" t="s">
        <v>179</v>
      </c>
      <c r="D99" s="210">
        <v>2</v>
      </c>
      <c r="E99" s="179">
        <f t="shared" si="4"/>
        <v>2.9282148138387433E-5</v>
      </c>
      <c r="F99" s="171"/>
      <c r="G99" s="173" t="s">
        <v>529</v>
      </c>
      <c r="H99" s="183" t="s">
        <v>1716</v>
      </c>
      <c r="I99">
        <v>3</v>
      </c>
      <c r="J99" s="179">
        <f t="shared" si="5"/>
        <v>4.3923222207581151E-5</v>
      </c>
      <c r="K99" s="171"/>
      <c r="L99" s="171"/>
      <c r="M99" s="171"/>
      <c r="N99" s="172"/>
      <c r="O99" s="172"/>
    </row>
    <row r="100" spans="1:15">
      <c r="A100" s="181"/>
      <c r="B100" s="171" t="s">
        <v>88</v>
      </c>
      <c r="C100" s="171" t="s">
        <v>181</v>
      </c>
      <c r="D100" s="210">
        <v>2</v>
      </c>
      <c r="E100" s="179">
        <f t="shared" si="4"/>
        <v>2.9282148138387433E-5</v>
      </c>
      <c r="F100" s="171"/>
      <c r="G100" s="173" t="s">
        <v>529</v>
      </c>
      <c r="H100" s="184" t="s">
        <v>167</v>
      </c>
      <c r="I100">
        <v>3</v>
      </c>
      <c r="J100" s="179">
        <f t="shared" si="5"/>
        <v>4.3923222207581151E-5</v>
      </c>
      <c r="K100" s="171"/>
      <c r="L100" s="171"/>
      <c r="M100" s="171"/>
      <c r="N100" s="172"/>
      <c r="O100" s="172"/>
    </row>
    <row r="101" spans="1:15">
      <c r="A101" s="181"/>
      <c r="B101" s="171" t="s">
        <v>88</v>
      </c>
      <c r="C101" s="171" t="s">
        <v>182</v>
      </c>
      <c r="D101" s="210">
        <v>2</v>
      </c>
      <c r="E101" s="179">
        <f t="shared" si="4"/>
        <v>2.9282148138387433E-5</v>
      </c>
      <c r="F101" s="171"/>
      <c r="G101" s="173" t="s">
        <v>529</v>
      </c>
      <c r="H101" s="183" t="s">
        <v>1715</v>
      </c>
      <c r="I101">
        <v>2</v>
      </c>
      <c r="J101" s="179">
        <f t="shared" si="5"/>
        <v>2.9282148138387433E-5</v>
      </c>
      <c r="K101" s="171"/>
      <c r="L101" s="171"/>
      <c r="M101" s="171"/>
      <c r="N101" s="172"/>
      <c r="O101" s="172"/>
    </row>
    <row r="102" spans="1:15">
      <c r="A102" s="181"/>
      <c r="B102" s="171" t="s">
        <v>88</v>
      </c>
      <c r="C102" s="171" t="s">
        <v>184</v>
      </c>
      <c r="D102" s="210">
        <v>2</v>
      </c>
      <c r="E102" s="179">
        <f t="shared" si="4"/>
        <v>2.9282148138387433E-5</v>
      </c>
      <c r="F102" s="171"/>
      <c r="G102" s="173" t="s">
        <v>529</v>
      </c>
      <c r="H102" s="183" t="s">
        <v>1714</v>
      </c>
      <c r="I102">
        <v>2</v>
      </c>
      <c r="J102" s="179">
        <f t="shared" si="5"/>
        <v>2.9282148138387433E-5</v>
      </c>
      <c r="K102" s="171"/>
      <c r="L102" s="171"/>
      <c r="M102" s="171"/>
      <c r="N102" s="172"/>
      <c r="O102" s="172"/>
    </row>
    <row r="103" spans="1:15">
      <c r="A103" s="181"/>
      <c r="B103" s="171" t="s">
        <v>88</v>
      </c>
      <c r="C103" s="171" t="s">
        <v>186</v>
      </c>
      <c r="D103" s="210">
        <v>2</v>
      </c>
      <c r="E103" s="179">
        <f t="shared" si="4"/>
        <v>2.9282148138387433E-5</v>
      </c>
      <c r="F103" s="171"/>
      <c r="G103" s="173" t="s">
        <v>529</v>
      </c>
      <c r="H103" s="183" t="s">
        <v>1713</v>
      </c>
      <c r="I103">
        <v>1</v>
      </c>
      <c r="J103" s="179">
        <f t="shared" si="5"/>
        <v>1.4641074069193717E-5</v>
      </c>
      <c r="K103" s="171"/>
      <c r="L103" s="171"/>
      <c r="M103" s="171"/>
      <c r="N103" s="172"/>
      <c r="O103" s="172"/>
    </row>
    <row r="104" spans="1:15">
      <c r="A104" s="181"/>
      <c r="B104" s="171" t="s">
        <v>88</v>
      </c>
      <c r="C104" s="171" t="s">
        <v>188</v>
      </c>
      <c r="D104" s="210">
        <v>2</v>
      </c>
      <c r="E104" s="179">
        <f t="shared" si="4"/>
        <v>2.9282148138387433E-5</v>
      </c>
      <c r="F104" s="171"/>
      <c r="G104" s="173" t="s">
        <v>529</v>
      </c>
      <c r="H104" s="183" t="s">
        <v>1712</v>
      </c>
      <c r="I104">
        <v>1</v>
      </c>
      <c r="J104" s="179">
        <f t="shared" si="5"/>
        <v>1.4641074069193717E-5</v>
      </c>
      <c r="K104" s="171"/>
      <c r="L104" s="171"/>
      <c r="M104" s="171"/>
      <c r="N104" s="172"/>
      <c r="O104" s="172"/>
    </row>
    <row r="105" spans="1:15">
      <c r="A105" s="181"/>
      <c r="B105" s="171" t="s">
        <v>88</v>
      </c>
      <c r="C105" s="171" t="s">
        <v>190</v>
      </c>
      <c r="D105" s="210">
        <v>2</v>
      </c>
      <c r="E105" s="179">
        <f t="shared" si="4"/>
        <v>2.9282148138387433E-5</v>
      </c>
      <c r="F105" s="171"/>
      <c r="G105" s="173" t="s">
        <v>529</v>
      </c>
      <c r="H105" s="183" t="s">
        <v>1711</v>
      </c>
      <c r="I105">
        <v>1</v>
      </c>
      <c r="J105" s="179">
        <f t="shared" si="5"/>
        <v>1.4641074069193717E-5</v>
      </c>
      <c r="K105" s="171"/>
      <c r="L105" s="171"/>
      <c r="M105" s="171"/>
      <c r="N105" s="172"/>
      <c r="O105" s="172"/>
    </row>
    <row r="106" spans="1:15">
      <c r="A106" s="181"/>
      <c r="B106" s="171" t="s">
        <v>88</v>
      </c>
      <c r="C106" s="171" t="s">
        <v>192</v>
      </c>
      <c r="D106" s="210">
        <v>2</v>
      </c>
      <c r="E106" s="179">
        <f t="shared" si="4"/>
        <v>2.9282148138387433E-5</v>
      </c>
      <c r="F106" s="171"/>
      <c r="G106" s="173" t="s">
        <v>529</v>
      </c>
      <c r="H106" s="183" t="s">
        <v>1710</v>
      </c>
      <c r="I106">
        <v>1</v>
      </c>
      <c r="J106" s="179">
        <f t="shared" si="5"/>
        <v>1.4641074069193717E-5</v>
      </c>
      <c r="K106" s="171"/>
      <c r="L106" s="171"/>
      <c r="M106" s="171"/>
      <c r="N106" s="172"/>
      <c r="O106" s="172"/>
    </row>
    <row r="107" spans="1:15">
      <c r="A107" s="181"/>
      <c r="B107" s="171" t="s">
        <v>88</v>
      </c>
      <c r="C107" s="171" t="s">
        <v>194</v>
      </c>
      <c r="D107" s="210">
        <v>1</v>
      </c>
      <c r="E107" s="179">
        <f t="shared" si="4"/>
        <v>1.4641074069193717E-5</v>
      </c>
      <c r="F107" s="171"/>
      <c r="G107" s="173" t="s">
        <v>529</v>
      </c>
      <c r="H107" s="183" t="s">
        <v>1709</v>
      </c>
      <c r="I107">
        <v>1</v>
      </c>
      <c r="J107" s="179">
        <f t="shared" si="5"/>
        <v>1.4641074069193717E-5</v>
      </c>
      <c r="K107" s="171"/>
      <c r="L107" s="171"/>
      <c r="M107" s="171"/>
      <c r="N107" s="172"/>
      <c r="O107" s="172"/>
    </row>
    <row r="108" spans="1:15">
      <c r="A108" s="181"/>
      <c r="B108" s="171" t="s">
        <v>88</v>
      </c>
      <c r="C108" s="171" t="s">
        <v>196</v>
      </c>
      <c r="D108" s="210">
        <v>1</v>
      </c>
      <c r="E108" s="179">
        <f t="shared" si="4"/>
        <v>1.4641074069193717E-5</v>
      </c>
      <c r="F108" s="171"/>
      <c r="G108" s="173" t="s">
        <v>529</v>
      </c>
      <c r="H108" s="183" t="s">
        <v>1708</v>
      </c>
      <c r="I108">
        <v>1</v>
      </c>
      <c r="J108" s="179">
        <f t="shared" si="5"/>
        <v>1.4641074069193717E-5</v>
      </c>
      <c r="K108" s="171"/>
      <c r="L108" s="171"/>
      <c r="M108" s="171"/>
      <c r="N108" s="172"/>
      <c r="O108" s="172"/>
    </row>
    <row r="109" spans="1:15">
      <c r="A109" s="181"/>
      <c r="B109" s="171" t="s">
        <v>88</v>
      </c>
      <c r="C109" s="171" t="s">
        <v>198</v>
      </c>
      <c r="D109" s="210">
        <v>1</v>
      </c>
      <c r="E109" s="179">
        <f t="shared" si="4"/>
        <v>1.4641074069193717E-5</v>
      </c>
      <c r="F109" s="171"/>
      <c r="G109" s="173" t="s">
        <v>529</v>
      </c>
      <c r="H109" s="183" t="s">
        <v>1707</v>
      </c>
      <c r="I109">
        <v>1</v>
      </c>
      <c r="J109" s="179">
        <f t="shared" si="5"/>
        <v>1.4641074069193717E-5</v>
      </c>
      <c r="K109" s="171"/>
      <c r="L109" s="171"/>
      <c r="M109" s="171"/>
      <c r="N109" s="172"/>
      <c r="O109" s="172"/>
    </row>
    <row r="110" spans="1:15">
      <c r="A110" s="181"/>
      <c r="B110" s="171" t="s">
        <v>88</v>
      </c>
      <c r="C110" s="171" t="s">
        <v>200</v>
      </c>
      <c r="D110" s="210">
        <v>1</v>
      </c>
      <c r="E110" s="179">
        <f t="shared" si="4"/>
        <v>1.4641074069193717E-5</v>
      </c>
      <c r="F110" s="171"/>
      <c r="G110" s="173" t="s">
        <v>529</v>
      </c>
      <c r="H110" s="183" t="s">
        <v>1706</v>
      </c>
      <c r="I110">
        <v>1</v>
      </c>
      <c r="J110" s="179">
        <f t="shared" si="5"/>
        <v>1.4641074069193717E-5</v>
      </c>
      <c r="K110" s="171"/>
      <c r="L110" s="171"/>
      <c r="M110" s="171"/>
      <c r="N110" s="172"/>
      <c r="O110" s="172"/>
    </row>
    <row r="111" spans="1:15">
      <c r="A111" s="181"/>
      <c r="B111" s="171" t="s">
        <v>88</v>
      </c>
      <c r="C111" s="171" t="s">
        <v>202</v>
      </c>
      <c r="D111" s="210">
        <v>1</v>
      </c>
      <c r="E111" s="179">
        <f t="shared" si="4"/>
        <v>1.4641074069193717E-5</v>
      </c>
      <c r="F111" s="171"/>
      <c r="G111" s="173" t="s">
        <v>529</v>
      </c>
      <c r="H111" s="183" t="s">
        <v>1705</v>
      </c>
      <c r="I111">
        <v>1</v>
      </c>
      <c r="J111" s="179">
        <f t="shared" si="5"/>
        <v>1.4641074069193717E-5</v>
      </c>
      <c r="K111" s="171"/>
      <c r="L111" s="171"/>
      <c r="M111" s="171"/>
      <c r="N111" s="172"/>
      <c r="O111" s="172"/>
    </row>
    <row r="112" spans="1:15">
      <c r="A112" s="181"/>
      <c r="B112" s="171" t="s">
        <v>88</v>
      </c>
      <c r="C112" s="171" t="s">
        <v>204</v>
      </c>
      <c r="D112" s="210">
        <v>1</v>
      </c>
      <c r="E112" s="179">
        <f t="shared" si="4"/>
        <v>1.4641074069193717E-5</v>
      </c>
      <c r="F112" s="171"/>
      <c r="G112" s="173" t="s">
        <v>529</v>
      </c>
      <c r="H112" s="183" t="s">
        <v>1704</v>
      </c>
      <c r="I112">
        <v>1</v>
      </c>
      <c r="J112" s="179">
        <f t="shared" si="5"/>
        <v>1.4641074069193717E-5</v>
      </c>
      <c r="K112" s="171"/>
      <c r="L112" s="171"/>
      <c r="M112" s="171"/>
      <c r="N112" s="172"/>
      <c r="O112" s="172"/>
    </row>
    <row r="113" spans="1:15">
      <c r="A113" s="181"/>
      <c r="B113" s="171" t="s">
        <v>88</v>
      </c>
      <c r="C113" s="171" t="s">
        <v>206</v>
      </c>
      <c r="D113" s="210">
        <v>1</v>
      </c>
      <c r="E113" s="179">
        <f t="shared" si="4"/>
        <v>1.4641074069193717E-5</v>
      </c>
      <c r="F113" s="171"/>
      <c r="G113" s="173" t="s">
        <v>529</v>
      </c>
      <c r="H113" s="183" t="s">
        <v>1703</v>
      </c>
      <c r="I113">
        <v>1</v>
      </c>
      <c r="J113" s="179">
        <f t="shared" si="5"/>
        <v>1.4641074069193717E-5</v>
      </c>
      <c r="K113" s="171"/>
      <c r="L113" s="171"/>
      <c r="M113" s="171"/>
      <c r="N113" s="172"/>
      <c r="O113" s="172"/>
    </row>
    <row r="114" spans="1:15">
      <c r="A114" s="181"/>
      <c r="B114" s="171" t="s">
        <v>88</v>
      </c>
      <c r="C114" s="171" t="s">
        <v>208</v>
      </c>
      <c r="D114" s="210">
        <v>1</v>
      </c>
      <c r="E114" s="179">
        <f t="shared" si="4"/>
        <v>1.4641074069193717E-5</v>
      </c>
      <c r="F114" s="171"/>
      <c r="G114" s="173" t="s">
        <v>54</v>
      </c>
      <c r="H114" s="184" t="s">
        <v>128</v>
      </c>
      <c r="I114">
        <v>4135</v>
      </c>
      <c r="J114" s="179">
        <f t="shared" si="5"/>
        <v>6.0540841276116017E-2</v>
      </c>
      <c r="K114" s="171"/>
      <c r="L114" s="171"/>
      <c r="M114" s="171"/>
      <c r="N114" s="172"/>
      <c r="O114" s="172"/>
    </row>
    <row r="115" spans="1:15">
      <c r="A115" s="181"/>
      <c r="B115" s="171" t="s">
        <v>88</v>
      </c>
      <c r="C115" s="171" t="s">
        <v>209</v>
      </c>
      <c r="D115" s="210">
        <v>1</v>
      </c>
      <c r="E115" s="179">
        <f t="shared" si="4"/>
        <v>1.4641074069193717E-5</v>
      </c>
      <c r="F115" s="171"/>
      <c r="G115" s="173" t="s">
        <v>54</v>
      </c>
      <c r="H115" s="184" t="s">
        <v>131</v>
      </c>
      <c r="I115">
        <v>3599</v>
      </c>
      <c r="J115" s="179">
        <f t="shared" si="5"/>
        <v>5.2693225575028181E-2</v>
      </c>
      <c r="K115" s="171"/>
      <c r="L115" s="171"/>
      <c r="M115" s="171"/>
      <c r="N115" s="172"/>
      <c r="O115" s="172"/>
    </row>
    <row r="116" spans="1:15">
      <c r="A116" s="181"/>
      <c r="B116" s="171" t="s">
        <v>88</v>
      </c>
      <c r="C116" s="171" t="s">
        <v>210</v>
      </c>
      <c r="D116" s="210">
        <v>1</v>
      </c>
      <c r="E116" s="179">
        <f t="shared" si="4"/>
        <v>1.4641074069193717E-5</v>
      </c>
      <c r="F116" s="171"/>
      <c r="G116" s="173" t="s">
        <v>54</v>
      </c>
      <c r="H116" s="184" t="s">
        <v>134</v>
      </c>
      <c r="I116">
        <v>263</v>
      </c>
      <c r="J116" s="179">
        <f t="shared" si="5"/>
        <v>3.8506024801979472E-3</v>
      </c>
      <c r="K116" s="171"/>
      <c r="L116" s="171"/>
      <c r="M116" s="171"/>
      <c r="N116" s="172"/>
      <c r="O116" s="172"/>
    </row>
    <row r="117" spans="1:15">
      <c r="A117" s="181"/>
      <c r="B117" s="171" t="s">
        <v>88</v>
      </c>
      <c r="C117" s="171" t="s">
        <v>211</v>
      </c>
      <c r="D117" s="210">
        <v>1</v>
      </c>
      <c r="E117" s="179">
        <f t="shared" si="4"/>
        <v>1.4641074069193717E-5</v>
      </c>
      <c r="F117" s="171"/>
      <c r="G117" s="173" t="s">
        <v>54</v>
      </c>
      <c r="H117" s="184" t="s">
        <v>137</v>
      </c>
      <c r="I117">
        <v>12</v>
      </c>
      <c r="J117" s="179">
        <f t="shared" si="5"/>
        <v>1.7569288883032461E-4</v>
      </c>
      <c r="K117" s="171"/>
      <c r="L117" s="171"/>
      <c r="M117" s="171"/>
      <c r="N117" s="172"/>
      <c r="O117" s="172"/>
    </row>
    <row r="118" spans="1:15">
      <c r="A118" s="181"/>
      <c r="B118" s="171" t="s">
        <v>88</v>
      </c>
      <c r="C118" s="171" t="s">
        <v>212</v>
      </c>
      <c r="D118" s="210">
        <v>1</v>
      </c>
      <c r="E118" s="179">
        <f t="shared" si="4"/>
        <v>1.4641074069193717E-5</v>
      </c>
      <c r="F118" s="171"/>
      <c r="G118" s="173" t="s">
        <v>54</v>
      </c>
      <c r="H118" s="183" t="s">
        <v>1702</v>
      </c>
      <c r="I118">
        <v>10</v>
      </c>
      <c r="J118" s="179">
        <f t="shared" si="5"/>
        <v>1.4641074069193715E-4</v>
      </c>
      <c r="K118" s="173"/>
      <c r="L118" s="171"/>
      <c r="M118" s="171"/>
      <c r="N118" s="172"/>
      <c r="O118" s="172"/>
    </row>
    <row r="119" spans="1:15">
      <c r="A119" s="181"/>
      <c r="B119" s="171" t="s">
        <v>88</v>
      </c>
      <c r="C119" s="171" t="s">
        <v>214</v>
      </c>
      <c r="D119" s="210">
        <v>1</v>
      </c>
      <c r="E119" s="179">
        <f t="shared" si="4"/>
        <v>1.4641074069193717E-5</v>
      </c>
      <c r="F119" s="171"/>
      <c r="G119" s="173" t="s">
        <v>54</v>
      </c>
      <c r="H119" s="183" t="s">
        <v>1701</v>
      </c>
      <c r="I119">
        <v>3</v>
      </c>
      <c r="J119" s="179">
        <f t="shared" si="5"/>
        <v>4.3923222207581151E-5</v>
      </c>
      <c r="K119" s="173"/>
      <c r="L119" s="171"/>
      <c r="M119" s="171"/>
      <c r="N119" s="172"/>
      <c r="O119" s="172"/>
    </row>
    <row r="120" spans="1:15">
      <c r="A120" s="181"/>
      <c r="B120" s="171" t="s">
        <v>88</v>
      </c>
      <c r="C120" s="171" t="s">
        <v>216</v>
      </c>
      <c r="D120" s="210">
        <v>1</v>
      </c>
      <c r="E120" s="179">
        <f t="shared" si="4"/>
        <v>1.4641074069193717E-5</v>
      </c>
      <c r="F120" s="171"/>
      <c r="G120" s="173" t="s">
        <v>54</v>
      </c>
      <c r="H120" s="183" t="s">
        <v>1700</v>
      </c>
      <c r="I120">
        <v>1</v>
      </c>
      <c r="J120" s="179">
        <f t="shared" si="5"/>
        <v>1.4641074069193717E-5</v>
      </c>
      <c r="K120" s="173"/>
      <c r="L120" s="171"/>
      <c r="M120" s="171"/>
      <c r="N120" s="172"/>
      <c r="O120" s="172"/>
    </row>
    <row r="121" spans="1:15">
      <c r="A121" s="181"/>
      <c r="B121" s="171" t="s">
        <v>88</v>
      </c>
      <c r="C121" s="171" t="s">
        <v>218</v>
      </c>
      <c r="D121" s="210">
        <v>1</v>
      </c>
      <c r="E121" s="179">
        <f t="shared" si="4"/>
        <v>1.4641074069193717E-5</v>
      </c>
      <c r="F121" s="171"/>
      <c r="G121" s="173" t="s">
        <v>5</v>
      </c>
      <c r="H121" s="184" t="s">
        <v>4</v>
      </c>
      <c r="I121">
        <v>3392</v>
      </c>
      <c r="J121" s="179">
        <f t="shared" si="5"/>
        <v>4.9662523242705085E-2</v>
      </c>
      <c r="K121" s="173"/>
      <c r="L121" s="171"/>
      <c r="M121" s="171"/>
      <c r="N121" s="172"/>
      <c r="O121" s="172"/>
    </row>
    <row r="122" spans="1:15">
      <c r="A122" s="181"/>
      <c r="B122" s="171" t="s">
        <v>88</v>
      </c>
      <c r="C122" s="171" t="s">
        <v>219</v>
      </c>
      <c r="D122" s="210">
        <v>1</v>
      </c>
      <c r="E122" s="179">
        <f t="shared" si="4"/>
        <v>1.4641074069193717E-5</v>
      </c>
      <c r="F122" s="171"/>
      <c r="G122" s="173" t="s">
        <v>5</v>
      </c>
      <c r="H122" s="184" t="s">
        <v>93</v>
      </c>
      <c r="I122">
        <v>1374</v>
      </c>
      <c r="J122" s="179">
        <f t="shared" si="5"/>
        <v>2.0116835771072167E-2</v>
      </c>
      <c r="K122" s="173"/>
      <c r="L122" s="171"/>
      <c r="M122" s="171"/>
      <c r="N122" s="172"/>
      <c r="O122" s="172"/>
    </row>
    <row r="123" spans="1:15">
      <c r="A123" s="181"/>
      <c r="B123" s="171" t="s">
        <v>88</v>
      </c>
      <c r="C123" s="171" t="s">
        <v>220</v>
      </c>
      <c r="D123" s="210">
        <v>1</v>
      </c>
      <c r="E123" s="179">
        <f t="shared" si="4"/>
        <v>1.4641074069193717E-5</v>
      </c>
      <c r="F123" s="171"/>
      <c r="G123" s="173" t="s">
        <v>5</v>
      </c>
      <c r="H123" s="184" t="s">
        <v>95</v>
      </c>
      <c r="I123">
        <v>434</v>
      </c>
      <c r="J123" s="179">
        <f t="shared" si="5"/>
        <v>6.3542261460300727E-3</v>
      </c>
      <c r="K123" s="173"/>
      <c r="L123" s="171"/>
      <c r="M123" s="171"/>
      <c r="N123" s="172"/>
      <c r="O123" s="172"/>
    </row>
    <row r="124" spans="1:15">
      <c r="A124" s="181"/>
      <c r="B124" s="171" t="s">
        <v>88</v>
      </c>
      <c r="C124" s="171" t="s">
        <v>221</v>
      </c>
      <c r="D124" s="210">
        <v>1</v>
      </c>
      <c r="E124" s="179">
        <f t="shared" si="4"/>
        <v>1.4641074069193717E-5</v>
      </c>
      <c r="F124" s="171"/>
      <c r="G124" s="173" t="s">
        <v>5</v>
      </c>
      <c r="H124" s="184" t="s">
        <v>98</v>
      </c>
      <c r="I124">
        <v>205</v>
      </c>
      <c r="J124" s="179">
        <f t="shared" si="5"/>
        <v>3.0014201841847116E-3</v>
      </c>
      <c r="K124" s="173"/>
      <c r="L124" s="171"/>
      <c r="M124" s="171"/>
      <c r="N124" s="172"/>
      <c r="O124" s="172"/>
    </row>
    <row r="125" spans="1:15">
      <c r="A125" s="181"/>
      <c r="B125" s="171" t="s">
        <v>88</v>
      </c>
      <c r="C125" s="171" t="s">
        <v>222</v>
      </c>
      <c r="D125" s="210">
        <v>1</v>
      </c>
      <c r="E125" s="179">
        <f t="shared" si="4"/>
        <v>1.4641074069193717E-5</v>
      </c>
      <c r="F125" s="171"/>
      <c r="G125" s="173" t="s">
        <v>5</v>
      </c>
      <c r="H125" s="184" t="s">
        <v>101</v>
      </c>
      <c r="I125">
        <v>133</v>
      </c>
      <c r="J125" s="179">
        <f t="shared" si="5"/>
        <v>1.9472628512027643E-3</v>
      </c>
      <c r="K125" s="173"/>
      <c r="L125" s="171"/>
      <c r="M125" s="171"/>
      <c r="N125" s="172"/>
      <c r="O125" s="172"/>
    </row>
    <row r="126" spans="1:15">
      <c r="A126" s="181"/>
      <c r="B126" s="171" t="s">
        <v>88</v>
      </c>
      <c r="C126" s="171" t="s">
        <v>223</v>
      </c>
      <c r="D126" s="210">
        <v>1</v>
      </c>
      <c r="E126" s="179">
        <f t="shared" ref="E126:E189" si="7">D126/68301</f>
        <v>1.4641074069193717E-5</v>
      </c>
      <c r="F126" s="171"/>
      <c r="G126" s="173" t="s">
        <v>5</v>
      </c>
      <c r="H126" s="184" t="s">
        <v>104</v>
      </c>
      <c r="I126">
        <v>95</v>
      </c>
      <c r="J126" s="179">
        <f t="shared" ref="J126:J139" si="8">I126/68301</f>
        <v>1.390902036573403E-3</v>
      </c>
      <c r="K126" s="173"/>
      <c r="L126" s="171"/>
      <c r="M126" s="171"/>
      <c r="N126" s="172"/>
      <c r="O126" s="172"/>
    </row>
    <row r="127" spans="1:15">
      <c r="A127" s="181"/>
      <c r="B127" s="171" t="s">
        <v>224</v>
      </c>
      <c r="C127" s="171" t="s">
        <v>225</v>
      </c>
      <c r="D127" s="210">
        <v>266</v>
      </c>
      <c r="E127" s="179">
        <f t="shared" si="7"/>
        <v>3.8945257024055285E-3</v>
      </c>
      <c r="F127" s="171"/>
      <c r="G127" s="173" t="s">
        <v>5</v>
      </c>
      <c r="H127" s="184" t="s">
        <v>107</v>
      </c>
      <c r="I127">
        <v>27</v>
      </c>
      <c r="J127" s="179">
        <f t="shared" si="8"/>
        <v>3.9530899986823034E-4</v>
      </c>
      <c r="K127" s="173"/>
      <c r="L127" s="171"/>
      <c r="M127" s="171"/>
      <c r="N127" s="172"/>
      <c r="O127" s="172"/>
    </row>
    <row r="128" spans="1:15">
      <c r="A128" s="181"/>
      <c r="B128" s="171" t="s">
        <v>224</v>
      </c>
      <c r="C128" s="171" t="s">
        <v>226</v>
      </c>
      <c r="D128" s="210">
        <v>241</v>
      </c>
      <c r="E128" s="179">
        <f t="shared" si="7"/>
        <v>3.5284988506756854E-3</v>
      </c>
      <c r="F128" s="171"/>
      <c r="G128" s="173" t="s">
        <v>5</v>
      </c>
      <c r="H128" s="183" t="s">
        <v>1699</v>
      </c>
      <c r="I128">
        <v>12</v>
      </c>
      <c r="J128" s="179">
        <f t="shared" si="8"/>
        <v>1.7569288883032461E-4</v>
      </c>
      <c r="K128" s="173"/>
      <c r="L128" s="171"/>
      <c r="M128" s="171"/>
      <c r="N128" s="172"/>
      <c r="O128" s="172"/>
    </row>
    <row r="129" spans="1:15">
      <c r="A129" s="181"/>
      <c r="B129" s="171" t="s">
        <v>224</v>
      </c>
      <c r="C129" s="171" t="s">
        <v>228</v>
      </c>
      <c r="D129" s="210">
        <v>148</v>
      </c>
      <c r="E129" s="179">
        <f t="shared" si="7"/>
        <v>2.1668789622406701E-3</v>
      </c>
      <c r="F129" s="171"/>
      <c r="G129" s="173" t="s">
        <v>5</v>
      </c>
      <c r="H129" s="184" t="s">
        <v>110</v>
      </c>
      <c r="I129">
        <v>12</v>
      </c>
      <c r="J129" s="179">
        <f t="shared" si="8"/>
        <v>1.7569288883032461E-4</v>
      </c>
      <c r="K129" s="173"/>
      <c r="L129" s="171"/>
      <c r="M129" s="171"/>
      <c r="N129" s="172"/>
      <c r="O129" s="172"/>
    </row>
    <row r="130" spans="1:15">
      <c r="A130" s="181"/>
      <c r="B130" s="171" t="s">
        <v>224</v>
      </c>
      <c r="C130" s="171" t="s">
        <v>229</v>
      </c>
      <c r="D130" s="210">
        <v>133</v>
      </c>
      <c r="E130" s="179">
        <f t="shared" si="7"/>
        <v>1.9472628512027643E-3</v>
      </c>
      <c r="F130" s="171"/>
      <c r="G130" s="173" t="s">
        <v>5</v>
      </c>
      <c r="H130" s="184" t="s">
        <v>113</v>
      </c>
      <c r="I130">
        <v>8</v>
      </c>
      <c r="J130" s="179">
        <f t="shared" si="8"/>
        <v>1.1712859255354973E-4</v>
      </c>
      <c r="K130" s="173"/>
      <c r="L130" s="171"/>
      <c r="M130" s="171"/>
      <c r="N130" s="172"/>
      <c r="O130" s="172"/>
    </row>
    <row r="131" spans="1:15">
      <c r="A131" s="181"/>
      <c r="B131" s="171" t="s">
        <v>224</v>
      </c>
      <c r="C131" s="171" t="s">
        <v>230</v>
      </c>
      <c r="D131" s="210">
        <v>47</v>
      </c>
      <c r="E131" s="179">
        <f t="shared" si="7"/>
        <v>6.881304812521047E-4</v>
      </c>
      <c r="F131" s="171"/>
      <c r="G131" s="173" t="s">
        <v>5</v>
      </c>
      <c r="H131" s="183" t="s">
        <v>1698</v>
      </c>
      <c r="I131">
        <v>5</v>
      </c>
      <c r="J131" s="179">
        <f t="shared" si="8"/>
        <v>7.3205370345968575E-5</v>
      </c>
      <c r="K131" s="173"/>
      <c r="L131" s="171"/>
      <c r="M131" s="171"/>
      <c r="N131" s="172"/>
      <c r="O131" s="172"/>
    </row>
    <row r="132" spans="1:15">
      <c r="A132" s="181"/>
      <c r="B132" s="171" t="s">
        <v>224</v>
      </c>
      <c r="C132" s="171" t="s">
        <v>232</v>
      </c>
      <c r="D132" s="210">
        <v>37</v>
      </c>
      <c r="E132" s="179">
        <f t="shared" si="7"/>
        <v>5.4171974056016752E-4</v>
      </c>
      <c r="F132" s="171"/>
      <c r="G132" s="173" t="s">
        <v>5</v>
      </c>
      <c r="H132" s="183" t="s">
        <v>1697</v>
      </c>
      <c r="I132">
        <v>1</v>
      </c>
      <c r="J132" s="179">
        <f t="shared" si="8"/>
        <v>1.4641074069193717E-5</v>
      </c>
      <c r="K132" s="173"/>
      <c r="L132" s="171"/>
      <c r="M132" s="171"/>
      <c r="N132" s="172"/>
      <c r="O132" s="172"/>
    </row>
    <row r="133" spans="1:15">
      <c r="A133" s="181"/>
      <c r="B133" s="171" t="s">
        <v>224</v>
      </c>
      <c r="C133" s="171" t="s">
        <v>234</v>
      </c>
      <c r="D133" s="210">
        <v>24</v>
      </c>
      <c r="E133" s="179">
        <f t="shared" si="7"/>
        <v>3.5138577766064921E-4</v>
      </c>
      <c r="F133" s="171"/>
      <c r="G133" s="173" t="s">
        <v>5</v>
      </c>
      <c r="H133" s="183" t="s">
        <v>1696</v>
      </c>
      <c r="I133">
        <v>1</v>
      </c>
      <c r="J133" s="179">
        <f t="shared" si="8"/>
        <v>1.4641074069193717E-5</v>
      </c>
      <c r="K133" s="173"/>
      <c r="L133" s="171"/>
      <c r="M133" s="171"/>
      <c r="N133" s="172"/>
      <c r="O133" s="172"/>
    </row>
    <row r="134" spans="1:15">
      <c r="A134" s="181"/>
      <c r="B134" s="171" t="s">
        <v>224</v>
      </c>
      <c r="C134" s="171" t="s">
        <v>236</v>
      </c>
      <c r="D134" s="210">
        <v>20</v>
      </c>
      <c r="E134" s="179">
        <f t="shared" si="7"/>
        <v>2.928214813838743E-4</v>
      </c>
      <c r="F134" s="171"/>
      <c r="G134" s="173" t="s">
        <v>5</v>
      </c>
      <c r="H134" s="183" t="s">
        <v>1695</v>
      </c>
      <c r="I134">
        <v>1</v>
      </c>
      <c r="J134" s="179">
        <f t="shared" si="8"/>
        <v>1.4641074069193717E-5</v>
      </c>
      <c r="K134" s="173"/>
      <c r="L134" s="171"/>
      <c r="M134" s="171"/>
      <c r="N134" s="172"/>
      <c r="O134" s="172"/>
    </row>
    <row r="135" spans="1:15">
      <c r="A135" s="181"/>
      <c r="B135" s="171" t="s">
        <v>224</v>
      </c>
      <c r="C135" s="171" t="s">
        <v>238</v>
      </c>
      <c r="D135" s="210">
        <v>15</v>
      </c>
      <c r="E135" s="179">
        <f t="shared" si="7"/>
        <v>2.1961611103790574E-4</v>
      </c>
      <c r="F135" s="171"/>
      <c r="G135" s="173" t="s">
        <v>5</v>
      </c>
      <c r="H135" s="183" t="s">
        <v>1694</v>
      </c>
      <c r="I135">
        <v>1</v>
      </c>
      <c r="J135" s="179">
        <f t="shared" si="8"/>
        <v>1.4641074069193717E-5</v>
      </c>
      <c r="K135" s="173"/>
      <c r="L135" s="171"/>
      <c r="M135" s="171"/>
      <c r="N135" s="172"/>
      <c r="O135" s="172"/>
    </row>
    <row r="136" spans="1:15">
      <c r="A136" s="181"/>
      <c r="B136" s="171" t="s">
        <v>224</v>
      </c>
      <c r="C136" s="171" t="s">
        <v>240</v>
      </c>
      <c r="D136" s="210">
        <v>12</v>
      </c>
      <c r="E136" s="179">
        <f t="shared" si="7"/>
        <v>1.7569288883032461E-4</v>
      </c>
      <c r="F136" s="171"/>
      <c r="G136" s="173" t="s">
        <v>5</v>
      </c>
      <c r="H136" s="183" t="s">
        <v>1693</v>
      </c>
      <c r="I136">
        <v>1</v>
      </c>
      <c r="J136" s="179">
        <f t="shared" si="8"/>
        <v>1.4641074069193717E-5</v>
      </c>
      <c r="K136" s="173"/>
      <c r="L136" s="171"/>
      <c r="M136" s="171"/>
      <c r="N136" s="172"/>
      <c r="O136" s="172"/>
    </row>
    <row r="137" spans="1:15">
      <c r="A137" s="181"/>
      <c r="B137" s="171" t="s">
        <v>224</v>
      </c>
      <c r="C137" s="171" t="s">
        <v>242</v>
      </c>
      <c r="D137" s="210">
        <v>7</v>
      </c>
      <c r="E137" s="179">
        <f t="shared" si="7"/>
        <v>1.0248751848435602E-4</v>
      </c>
      <c r="F137" s="171"/>
      <c r="G137" s="173" t="s">
        <v>52</v>
      </c>
      <c r="H137" s="184" t="s">
        <v>140</v>
      </c>
      <c r="I137">
        <v>26</v>
      </c>
      <c r="J137" s="179">
        <f t="shared" si="8"/>
        <v>3.8066792579903661E-4</v>
      </c>
      <c r="K137" s="173"/>
      <c r="L137" s="171"/>
      <c r="M137" s="171"/>
      <c r="N137" s="172"/>
      <c r="O137" s="172"/>
    </row>
    <row r="138" spans="1:15">
      <c r="A138" s="181"/>
      <c r="B138" s="171" t="s">
        <v>224</v>
      </c>
      <c r="C138" s="171" t="s">
        <v>243</v>
      </c>
      <c r="D138" s="210">
        <v>6</v>
      </c>
      <c r="E138" s="179">
        <f t="shared" si="7"/>
        <v>8.7846444415162303E-5</v>
      </c>
      <c r="F138" s="171"/>
      <c r="G138" s="173" t="s">
        <v>52</v>
      </c>
      <c r="H138" s="184" t="s">
        <v>142</v>
      </c>
      <c r="I138">
        <v>17</v>
      </c>
      <c r="J138" s="179">
        <f t="shared" si="8"/>
        <v>2.4889825917629317E-4</v>
      </c>
      <c r="K138" s="173"/>
      <c r="L138" s="171"/>
      <c r="M138" s="171"/>
      <c r="N138" s="172"/>
      <c r="O138" s="172"/>
    </row>
    <row r="139" spans="1:15">
      <c r="A139" s="181"/>
      <c r="B139" s="171" t="s">
        <v>224</v>
      </c>
      <c r="C139" s="171" t="s">
        <v>244</v>
      </c>
      <c r="D139" s="210">
        <v>5</v>
      </c>
      <c r="E139" s="179">
        <f t="shared" si="7"/>
        <v>7.3205370345968575E-5</v>
      </c>
      <c r="F139" s="171"/>
      <c r="G139" s="173" t="s">
        <v>52</v>
      </c>
      <c r="H139" s="184" t="s">
        <v>145</v>
      </c>
      <c r="I139">
        <v>17</v>
      </c>
      <c r="J139" s="179">
        <f t="shared" si="8"/>
        <v>2.4889825917629317E-4</v>
      </c>
      <c r="K139" s="173"/>
      <c r="L139" s="171"/>
      <c r="M139" s="171"/>
      <c r="N139" s="172"/>
      <c r="O139" s="172"/>
    </row>
    <row r="140" spans="1:15">
      <c r="A140" s="181"/>
      <c r="B140" s="171" t="s">
        <v>224</v>
      </c>
      <c r="C140" s="171" t="s">
        <v>245</v>
      </c>
      <c r="D140" s="210">
        <v>4</v>
      </c>
      <c r="E140" s="179">
        <f t="shared" si="7"/>
        <v>5.8564296276774866E-5</v>
      </c>
      <c r="F140" s="171"/>
      <c r="G140" s="175" t="s">
        <v>81</v>
      </c>
      <c r="H140" s="183"/>
      <c r="I140" s="212">
        <f>SUM(I61:I139)</f>
        <v>62448</v>
      </c>
      <c r="J140" s="213">
        <f>SUM(J61:J139)</f>
        <v>0.91430579347300978</v>
      </c>
      <c r="K140" s="173"/>
      <c r="L140" s="171"/>
      <c r="M140" s="171"/>
      <c r="N140" s="172"/>
      <c r="O140" s="172"/>
    </row>
    <row r="141" spans="1:15">
      <c r="A141" s="181"/>
      <c r="B141" s="171" t="s">
        <v>224</v>
      </c>
      <c r="C141" s="171" t="s">
        <v>246</v>
      </c>
      <c r="D141" s="210">
        <v>3</v>
      </c>
      <c r="E141" s="179">
        <f t="shared" si="7"/>
        <v>4.3923222207581151E-5</v>
      </c>
      <c r="F141" s="171"/>
      <c r="G141" s="173"/>
      <c r="H141" s="183"/>
      <c r="I141" s="182"/>
      <c r="J141" s="182"/>
      <c r="K141" s="173"/>
      <c r="L141" s="171"/>
      <c r="M141" s="171"/>
      <c r="N141" s="172"/>
      <c r="O141" s="172"/>
    </row>
    <row r="142" spans="1:15">
      <c r="A142" s="181"/>
      <c r="B142" s="171" t="s">
        <v>224</v>
      </c>
      <c r="C142" s="171" t="s">
        <v>247</v>
      </c>
      <c r="D142" s="210">
        <v>2</v>
      </c>
      <c r="E142" s="179">
        <f t="shared" si="7"/>
        <v>2.9282148138387433E-5</v>
      </c>
      <c r="F142" s="171"/>
      <c r="G142" s="173"/>
      <c r="H142" s="183"/>
      <c r="I142" s="182"/>
      <c r="J142" s="182"/>
      <c r="K142" s="173"/>
      <c r="L142" s="171"/>
      <c r="M142" s="171"/>
      <c r="N142" s="172"/>
      <c r="O142" s="172"/>
    </row>
    <row r="143" spans="1:15">
      <c r="A143" s="181"/>
      <c r="B143" s="171" t="s">
        <v>224</v>
      </c>
      <c r="C143" s="171" t="s">
        <v>248</v>
      </c>
      <c r="D143" s="210">
        <v>2</v>
      </c>
      <c r="E143" s="179">
        <f t="shared" si="7"/>
        <v>2.9282148138387433E-5</v>
      </c>
      <c r="F143" s="171"/>
      <c r="G143" s="173"/>
      <c r="H143" s="183"/>
      <c r="I143" s="182"/>
      <c r="J143" s="182"/>
      <c r="K143" s="173"/>
      <c r="L143" s="171"/>
      <c r="M143" s="171"/>
      <c r="N143" s="172"/>
      <c r="O143" s="172"/>
    </row>
    <row r="144" spans="1:15">
      <c r="A144" s="181"/>
      <c r="B144" s="171" t="s">
        <v>224</v>
      </c>
      <c r="C144" s="171" t="s">
        <v>249</v>
      </c>
      <c r="D144" s="210">
        <v>2</v>
      </c>
      <c r="E144" s="179">
        <f t="shared" si="7"/>
        <v>2.9282148138387433E-5</v>
      </c>
      <c r="F144" s="171"/>
      <c r="G144" s="171"/>
      <c r="H144" s="171"/>
      <c r="I144" s="172"/>
      <c r="J144" s="172"/>
      <c r="K144" s="171"/>
      <c r="L144" s="171"/>
      <c r="M144" s="171"/>
      <c r="N144" s="172"/>
      <c r="O144" s="172"/>
    </row>
    <row r="145" spans="1:15">
      <c r="A145" s="181"/>
      <c r="B145" s="171" t="s">
        <v>224</v>
      </c>
      <c r="C145" s="171" t="s">
        <v>250</v>
      </c>
      <c r="D145" s="210">
        <v>2</v>
      </c>
      <c r="E145" s="179">
        <f t="shared" si="7"/>
        <v>2.9282148138387433E-5</v>
      </c>
      <c r="F145" s="171"/>
      <c r="G145" s="171"/>
      <c r="H145" s="171"/>
      <c r="I145" s="172"/>
      <c r="J145" s="172"/>
      <c r="K145" s="171"/>
      <c r="L145" s="171"/>
      <c r="M145" s="171"/>
      <c r="N145" s="172"/>
      <c r="O145" s="172"/>
    </row>
    <row r="146" spans="1:15">
      <c r="A146" s="181"/>
      <c r="B146" s="171" t="s">
        <v>224</v>
      </c>
      <c r="C146" s="171" t="s">
        <v>251</v>
      </c>
      <c r="D146" s="210">
        <v>2</v>
      </c>
      <c r="E146" s="179">
        <f t="shared" si="7"/>
        <v>2.9282148138387433E-5</v>
      </c>
      <c r="F146" s="171"/>
      <c r="G146" s="171"/>
      <c r="H146" s="171"/>
      <c r="I146" s="172"/>
      <c r="J146" s="172"/>
      <c r="K146" s="171"/>
      <c r="L146" s="171"/>
      <c r="M146" s="171"/>
      <c r="N146" s="172"/>
      <c r="O146" s="172"/>
    </row>
    <row r="147" spans="1:15">
      <c r="A147" s="181"/>
      <c r="B147" s="171" t="s">
        <v>224</v>
      </c>
      <c r="C147" s="171" t="s">
        <v>252</v>
      </c>
      <c r="D147" s="210">
        <v>1</v>
      </c>
      <c r="E147" s="179">
        <f t="shared" si="7"/>
        <v>1.4641074069193717E-5</v>
      </c>
      <c r="F147" s="171"/>
      <c r="G147" s="171"/>
      <c r="H147" s="171"/>
      <c r="I147" s="172"/>
      <c r="J147" s="172"/>
      <c r="K147" s="171"/>
      <c r="L147" s="171"/>
      <c r="M147" s="171"/>
      <c r="N147" s="172"/>
      <c r="O147" s="172"/>
    </row>
    <row r="148" spans="1:15">
      <c r="A148" s="181"/>
      <c r="B148" s="171" t="s">
        <v>224</v>
      </c>
      <c r="C148" s="171" t="s">
        <v>253</v>
      </c>
      <c r="D148" s="210">
        <v>1</v>
      </c>
      <c r="E148" s="179">
        <f t="shared" si="7"/>
        <v>1.4641074069193717E-5</v>
      </c>
      <c r="F148" s="171"/>
      <c r="G148" s="171"/>
      <c r="H148" s="171"/>
      <c r="I148" s="172"/>
      <c r="J148" s="172"/>
      <c r="K148" s="171"/>
      <c r="L148" s="171"/>
      <c r="M148" s="171"/>
      <c r="N148" s="172"/>
      <c r="O148" s="172"/>
    </row>
    <row r="149" spans="1:15">
      <c r="A149" s="181"/>
      <c r="B149" s="171" t="s">
        <v>224</v>
      </c>
      <c r="C149" s="171" t="s">
        <v>254</v>
      </c>
      <c r="D149" s="210">
        <v>1</v>
      </c>
      <c r="E149" s="179">
        <f t="shared" si="7"/>
        <v>1.4641074069193717E-5</v>
      </c>
      <c r="F149" s="171"/>
      <c r="G149" s="171"/>
      <c r="H149" s="171"/>
      <c r="I149" s="172"/>
      <c r="J149" s="172"/>
      <c r="K149" s="171"/>
      <c r="L149" s="171"/>
      <c r="M149" s="171"/>
      <c r="N149" s="172"/>
      <c r="O149" s="172"/>
    </row>
    <row r="150" spans="1:15">
      <c r="A150" s="181"/>
      <c r="B150" s="171" t="s">
        <v>224</v>
      </c>
      <c r="C150" s="171" t="s">
        <v>255</v>
      </c>
      <c r="D150" s="210">
        <v>1</v>
      </c>
      <c r="E150" s="179">
        <f t="shared" si="7"/>
        <v>1.4641074069193717E-5</v>
      </c>
      <c r="F150" s="171"/>
      <c r="G150" s="171"/>
      <c r="H150" s="171"/>
      <c r="I150" s="172"/>
      <c r="J150" s="172"/>
      <c r="K150" s="171"/>
      <c r="L150" s="171"/>
      <c r="M150" s="171"/>
      <c r="N150" s="172"/>
      <c r="O150" s="172"/>
    </row>
    <row r="151" spans="1:15">
      <c r="A151" s="181"/>
      <c r="B151" s="171" t="s">
        <v>224</v>
      </c>
      <c r="C151" s="171" t="s">
        <v>256</v>
      </c>
      <c r="D151" s="210">
        <v>1</v>
      </c>
      <c r="E151" s="179">
        <f t="shared" si="7"/>
        <v>1.4641074069193717E-5</v>
      </c>
      <c r="F151" s="171"/>
      <c r="G151" s="171"/>
      <c r="H151" s="171"/>
      <c r="I151" s="172"/>
      <c r="J151" s="172"/>
      <c r="K151" s="171"/>
      <c r="L151" s="171"/>
      <c r="M151" s="171"/>
      <c r="N151" s="172"/>
      <c r="O151" s="172"/>
    </row>
    <row r="152" spans="1:15">
      <c r="A152" s="181"/>
      <c r="B152" s="171" t="s">
        <v>224</v>
      </c>
      <c r="C152" s="171" t="s">
        <v>257</v>
      </c>
      <c r="D152" s="210">
        <v>1</v>
      </c>
      <c r="E152" s="179">
        <f t="shared" si="7"/>
        <v>1.4641074069193717E-5</v>
      </c>
      <c r="F152" s="171"/>
      <c r="G152" s="171"/>
      <c r="H152" s="171"/>
      <c r="I152" s="172"/>
      <c r="J152" s="172"/>
      <c r="K152" s="171"/>
      <c r="L152" s="171"/>
      <c r="M152" s="171"/>
      <c r="N152" s="172"/>
      <c r="O152" s="172"/>
    </row>
    <row r="153" spans="1:15">
      <c r="A153" s="181"/>
      <c r="B153" s="171" t="s">
        <v>224</v>
      </c>
      <c r="C153" s="171" t="s">
        <v>258</v>
      </c>
      <c r="D153" s="210">
        <v>1</v>
      </c>
      <c r="E153" s="179">
        <f t="shared" si="7"/>
        <v>1.4641074069193717E-5</v>
      </c>
      <c r="F153" s="171"/>
      <c r="G153" s="171"/>
      <c r="H153" s="171"/>
      <c r="I153" s="172"/>
      <c r="J153" s="172"/>
      <c r="K153" s="171"/>
      <c r="L153" s="171"/>
      <c r="M153" s="171"/>
      <c r="N153" s="172"/>
      <c r="O153" s="172"/>
    </row>
    <row r="154" spans="1:15">
      <c r="A154" s="181"/>
      <c r="B154" s="171" t="s">
        <v>224</v>
      </c>
      <c r="C154" s="171" t="s">
        <v>259</v>
      </c>
      <c r="D154" s="210">
        <v>1</v>
      </c>
      <c r="E154" s="179">
        <f t="shared" si="7"/>
        <v>1.4641074069193717E-5</v>
      </c>
      <c r="F154" s="171"/>
      <c r="G154" s="171"/>
      <c r="H154" s="171"/>
      <c r="I154" s="172"/>
      <c r="J154" s="172"/>
      <c r="K154" s="171"/>
      <c r="L154" s="171"/>
      <c r="M154" s="171"/>
      <c r="N154" s="172"/>
      <c r="O154" s="172"/>
    </row>
    <row r="155" spans="1:15">
      <c r="A155" s="181"/>
      <c r="B155" s="171" t="s">
        <v>224</v>
      </c>
      <c r="C155" s="171" t="s">
        <v>260</v>
      </c>
      <c r="D155" s="210">
        <v>1</v>
      </c>
      <c r="E155" s="179">
        <f t="shared" si="7"/>
        <v>1.4641074069193717E-5</v>
      </c>
      <c r="F155" s="171"/>
      <c r="G155" s="171"/>
      <c r="H155" s="171"/>
      <c r="I155" s="172"/>
      <c r="J155" s="172"/>
      <c r="K155" s="171"/>
      <c r="L155" s="171"/>
      <c r="M155" s="171"/>
      <c r="N155" s="172"/>
      <c r="O155" s="172"/>
    </row>
    <row r="156" spans="1:15">
      <c r="A156" s="181"/>
      <c r="B156" s="171" t="s">
        <v>224</v>
      </c>
      <c r="C156" s="171" t="s">
        <v>261</v>
      </c>
      <c r="D156" s="210">
        <v>1</v>
      </c>
      <c r="E156" s="179">
        <f t="shared" si="7"/>
        <v>1.4641074069193717E-5</v>
      </c>
      <c r="F156" s="171"/>
      <c r="G156" s="171"/>
      <c r="H156" s="171"/>
      <c r="I156" s="172"/>
      <c r="J156" s="172"/>
      <c r="K156" s="171"/>
      <c r="L156" s="171"/>
      <c r="M156" s="171"/>
      <c r="N156" s="172"/>
      <c r="O156" s="172"/>
    </row>
    <row r="157" spans="1:15">
      <c r="A157" s="181"/>
      <c r="B157" s="171" t="s">
        <v>224</v>
      </c>
      <c r="C157" s="171" t="s">
        <v>262</v>
      </c>
      <c r="D157" s="210">
        <v>1</v>
      </c>
      <c r="E157" s="179">
        <f t="shared" si="7"/>
        <v>1.4641074069193717E-5</v>
      </c>
      <c r="F157" s="171"/>
      <c r="G157" s="171"/>
      <c r="H157" s="171"/>
      <c r="I157" s="172"/>
      <c r="J157" s="172"/>
      <c r="K157" s="171"/>
      <c r="L157" s="171"/>
      <c r="M157" s="171"/>
      <c r="N157" s="172"/>
      <c r="O157" s="172"/>
    </row>
    <row r="158" spans="1:15">
      <c r="A158" s="181"/>
      <c r="B158" s="171" t="s">
        <v>224</v>
      </c>
      <c r="C158" s="171" t="s">
        <v>263</v>
      </c>
      <c r="D158" s="210">
        <v>1</v>
      </c>
      <c r="E158" s="179">
        <f t="shared" si="7"/>
        <v>1.4641074069193717E-5</v>
      </c>
      <c r="F158" s="171"/>
      <c r="G158" s="171"/>
      <c r="H158" s="171"/>
      <c r="I158" s="172"/>
      <c r="J158" s="172"/>
      <c r="K158" s="171"/>
      <c r="L158" s="171"/>
      <c r="M158" s="171"/>
      <c r="N158" s="172"/>
      <c r="O158" s="172"/>
    </row>
    <row r="159" spans="1:15">
      <c r="A159" s="181"/>
      <c r="B159" s="171" t="s">
        <v>264</v>
      </c>
      <c r="C159" s="171" t="s">
        <v>265</v>
      </c>
      <c r="D159" s="210">
        <v>70</v>
      </c>
      <c r="E159" s="179">
        <f t="shared" si="7"/>
        <v>1.0248751848435601E-3</v>
      </c>
      <c r="F159" s="171"/>
      <c r="G159" s="171"/>
      <c r="H159" s="171"/>
      <c r="I159" s="172"/>
      <c r="J159" s="172"/>
      <c r="K159" s="171"/>
      <c r="L159" s="171"/>
      <c r="M159" s="171"/>
      <c r="N159" s="172"/>
      <c r="O159" s="172"/>
    </row>
    <row r="160" spans="1:15">
      <c r="A160" s="181"/>
      <c r="B160" s="171" t="s">
        <v>264</v>
      </c>
      <c r="C160" s="171" t="s">
        <v>266</v>
      </c>
      <c r="D160" s="210">
        <v>63</v>
      </c>
      <c r="E160" s="179">
        <f t="shared" si="7"/>
        <v>9.2238766635920413E-4</v>
      </c>
      <c r="F160" s="171"/>
      <c r="G160" s="171"/>
      <c r="H160" s="171"/>
      <c r="I160" s="172"/>
      <c r="J160" s="172"/>
      <c r="K160" s="171"/>
      <c r="L160" s="171"/>
      <c r="M160" s="171"/>
      <c r="N160" s="172"/>
      <c r="O160" s="172"/>
    </row>
    <row r="161" spans="1:15">
      <c r="A161" s="181"/>
      <c r="B161" s="171" t="s">
        <v>264</v>
      </c>
      <c r="C161" s="171" t="s">
        <v>267</v>
      </c>
      <c r="D161" s="210">
        <v>50</v>
      </c>
      <c r="E161" s="179">
        <f t="shared" si="7"/>
        <v>7.3205370345968577E-4</v>
      </c>
      <c r="F161" s="171"/>
      <c r="G161" s="171"/>
      <c r="H161" s="171"/>
      <c r="I161" s="172"/>
      <c r="J161" s="172"/>
      <c r="K161" s="171"/>
      <c r="L161" s="171"/>
      <c r="M161" s="171"/>
      <c r="N161" s="172"/>
      <c r="O161" s="172"/>
    </row>
    <row r="162" spans="1:15">
      <c r="A162" s="181"/>
      <c r="B162" s="171" t="s">
        <v>264</v>
      </c>
      <c r="C162" s="171" t="s">
        <v>268</v>
      </c>
      <c r="D162" s="210">
        <v>38</v>
      </c>
      <c r="E162" s="179">
        <f t="shared" si="7"/>
        <v>5.5636081462936125E-4</v>
      </c>
      <c r="F162" s="171"/>
      <c r="G162" s="171"/>
      <c r="H162" s="171"/>
      <c r="I162" s="172"/>
      <c r="J162" s="172"/>
      <c r="K162" s="171"/>
      <c r="L162" s="171"/>
      <c r="M162" s="171"/>
      <c r="N162" s="172"/>
      <c r="O162" s="172"/>
    </row>
    <row r="163" spans="1:15">
      <c r="A163" s="181"/>
      <c r="B163" s="171" t="s">
        <v>264</v>
      </c>
      <c r="C163" s="171" t="s">
        <v>269</v>
      </c>
      <c r="D163" s="210">
        <v>29</v>
      </c>
      <c r="E163" s="179">
        <f t="shared" si="7"/>
        <v>4.2459114800661775E-4</v>
      </c>
      <c r="F163" s="171"/>
      <c r="G163" s="171"/>
      <c r="H163" s="171"/>
      <c r="I163" s="172"/>
      <c r="J163" s="172"/>
      <c r="K163" s="171"/>
      <c r="L163" s="171"/>
      <c r="M163" s="171"/>
      <c r="N163" s="172"/>
      <c r="O163" s="172"/>
    </row>
    <row r="164" spans="1:15">
      <c r="A164" s="181"/>
      <c r="B164" s="171" t="s">
        <v>264</v>
      </c>
      <c r="C164" s="171" t="s">
        <v>270</v>
      </c>
      <c r="D164" s="210">
        <v>28</v>
      </c>
      <c r="E164" s="179">
        <f t="shared" si="7"/>
        <v>4.0995007393742407E-4</v>
      </c>
      <c r="F164" s="171"/>
      <c r="G164" s="171"/>
      <c r="H164" s="171"/>
      <c r="I164" s="172"/>
      <c r="J164" s="172"/>
      <c r="K164" s="171"/>
      <c r="L164" s="171"/>
      <c r="M164" s="171"/>
      <c r="N164" s="172"/>
      <c r="O164" s="172"/>
    </row>
    <row r="165" spans="1:15">
      <c r="A165" s="181"/>
      <c r="B165" s="171" t="s">
        <v>264</v>
      </c>
      <c r="C165" s="171" t="s">
        <v>271</v>
      </c>
      <c r="D165" s="210">
        <v>26</v>
      </c>
      <c r="E165" s="179">
        <f t="shared" si="7"/>
        <v>3.8066792579903661E-4</v>
      </c>
      <c r="F165" s="171"/>
      <c r="G165" s="171"/>
      <c r="H165" s="171"/>
      <c r="I165" s="172"/>
      <c r="J165" s="172"/>
      <c r="K165" s="171"/>
      <c r="L165" s="171"/>
      <c r="M165" s="171"/>
      <c r="N165" s="172"/>
      <c r="O165" s="172"/>
    </row>
    <row r="166" spans="1:15">
      <c r="A166" s="181"/>
      <c r="B166" s="171" t="s">
        <v>264</v>
      </c>
      <c r="C166" s="171" t="s">
        <v>272</v>
      </c>
      <c r="D166" s="210">
        <v>21</v>
      </c>
      <c r="E166" s="179">
        <f t="shared" si="7"/>
        <v>3.0746255545306803E-4</v>
      </c>
      <c r="F166" s="171"/>
      <c r="G166" s="171"/>
      <c r="H166" s="171"/>
      <c r="I166" s="172"/>
      <c r="J166" s="172"/>
      <c r="K166" s="171"/>
      <c r="L166" s="171"/>
      <c r="M166" s="171"/>
      <c r="N166" s="172"/>
      <c r="O166" s="172"/>
    </row>
    <row r="167" spans="1:15">
      <c r="A167" s="181"/>
      <c r="B167" s="171" t="s">
        <v>264</v>
      </c>
      <c r="C167" s="171" t="s">
        <v>273</v>
      </c>
      <c r="D167" s="210">
        <v>17</v>
      </c>
      <c r="E167" s="179">
        <f t="shared" si="7"/>
        <v>2.4889825917629317E-4</v>
      </c>
      <c r="F167" s="171"/>
      <c r="G167" s="171"/>
      <c r="H167" s="171"/>
      <c r="I167" s="172"/>
      <c r="J167" s="172"/>
      <c r="K167" s="171"/>
      <c r="L167" s="171"/>
      <c r="M167" s="171"/>
      <c r="N167" s="172"/>
      <c r="O167" s="172"/>
    </row>
    <row r="168" spans="1:15">
      <c r="A168" s="181"/>
      <c r="B168" s="171" t="s">
        <v>264</v>
      </c>
      <c r="C168" s="171" t="s">
        <v>274</v>
      </c>
      <c r="D168" s="210">
        <v>17</v>
      </c>
      <c r="E168" s="179">
        <f t="shared" si="7"/>
        <v>2.4889825917629317E-4</v>
      </c>
      <c r="F168" s="171"/>
      <c r="G168" s="171"/>
      <c r="H168" s="171"/>
      <c r="I168" s="172"/>
      <c r="J168" s="172"/>
      <c r="K168" s="171"/>
      <c r="L168" s="171"/>
      <c r="M168" s="171"/>
      <c r="N168" s="172"/>
      <c r="O168" s="172"/>
    </row>
    <row r="169" spans="1:15">
      <c r="A169" s="181"/>
      <c r="B169" s="171" t="s">
        <v>264</v>
      </c>
      <c r="C169" s="171" t="s">
        <v>275</v>
      </c>
      <c r="D169" s="210">
        <v>15</v>
      </c>
      <c r="E169" s="179">
        <f t="shared" si="7"/>
        <v>2.1961611103790574E-4</v>
      </c>
      <c r="F169" s="171"/>
      <c r="G169" s="171"/>
      <c r="H169" s="171"/>
      <c r="I169" s="172"/>
      <c r="J169" s="172"/>
      <c r="K169" s="171"/>
      <c r="L169" s="171"/>
      <c r="M169" s="171"/>
      <c r="N169" s="172"/>
      <c r="O169" s="172"/>
    </row>
    <row r="170" spans="1:15">
      <c r="A170" s="181"/>
      <c r="B170" s="171" t="s">
        <v>264</v>
      </c>
      <c r="C170" s="171" t="s">
        <v>276</v>
      </c>
      <c r="D170" s="210">
        <v>13</v>
      </c>
      <c r="E170" s="179">
        <f t="shared" si="7"/>
        <v>1.9033396289951831E-4</v>
      </c>
      <c r="F170" s="171"/>
      <c r="G170" s="171"/>
      <c r="H170" s="171"/>
      <c r="I170" s="172"/>
      <c r="J170" s="172"/>
      <c r="K170" s="171"/>
      <c r="L170" s="171"/>
      <c r="M170" s="171"/>
      <c r="N170" s="172"/>
      <c r="O170" s="172"/>
    </row>
    <row r="171" spans="1:15">
      <c r="A171" s="181"/>
      <c r="B171" s="171" t="s">
        <v>264</v>
      </c>
      <c r="C171" s="171" t="s">
        <v>277</v>
      </c>
      <c r="D171" s="210">
        <v>12</v>
      </c>
      <c r="E171" s="179">
        <f t="shared" si="7"/>
        <v>1.7569288883032461E-4</v>
      </c>
      <c r="F171" s="171"/>
      <c r="G171" s="171"/>
      <c r="H171" s="171"/>
      <c r="I171" s="172"/>
      <c r="J171" s="172"/>
      <c r="K171" s="171"/>
      <c r="L171" s="171"/>
      <c r="M171" s="171"/>
      <c r="N171" s="172"/>
      <c r="O171" s="172"/>
    </row>
    <row r="172" spans="1:15">
      <c r="A172" s="181"/>
      <c r="B172" s="171" t="s">
        <v>264</v>
      </c>
      <c r="C172" s="171" t="s">
        <v>278</v>
      </c>
      <c r="D172" s="210">
        <v>11</v>
      </c>
      <c r="E172" s="179">
        <f t="shared" si="7"/>
        <v>1.6105181476113088E-4</v>
      </c>
      <c r="F172" s="171"/>
      <c r="G172" s="171"/>
      <c r="H172" s="171"/>
      <c r="I172" s="172"/>
      <c r="J172" s="172"/>
      <c r="K172" s="171"/>
      <c r="L172" s="171"/>
      <c r="M172" s="171"/>
      <c r="N172" s="172"/>
      <c r="O172" s="172"/>
    </row>
    <row r="173" spans="1:15">
      <c r="A173" s="181"/>
      <c r="B173" s="171" t="s">
        <v>264</v>
      </c>
      <c r="C173" s="171" t="s">
        <v>279</v>
      </c>
      <c r="D173" s="210">
        <v>10</v>
      </c>
      <c r="E173" s="179">
        <f t="shared" si="7"/>
        <v>1.4641074069193715E-4</v>
      </c>
      <c r="F173" s="171"/>
      <c r="G173" s="171"/>
      <c r="H173" s="171"/>
      <c r="I173" s="172"/>
      <c r="J173" s="172"/>
      <c r="K173" s="171"/>
      <c r="L173" s="171"/>
      <c r="M173" s="171"/>
      <c r="N173" s="172"/>
      <c r="O173" s="172"/>
    </row>
    <row r="174" spans="1:15">
      <c r="A174" s="181"/>
      <c r="B174" s="171" t="s">
        <v>264</v>
      </c>
      <c r="C174" s="171" t="s">
        <v>280</v>
      </c>
      <c r="D174" s="210">
        <v>8</v>
      </c>
      <c r="E174" s="179">
        <f t="shared" si="7"/>
        <v>1.1712859255354973E-4</v>
      </c>
      <c r="F174" s="171"/>
      <c r="G174" s="171"/>
      <c r="H174" s="171"/>
      <c r="I174" s="172"/>
      <c r="J174" s="172"/>
      <c r="K174" s="171"/>
      <c r="L174" s="171"/>
      <c r="M174" s="171"/>
      <c r="N174" s="172"/>
      <c r="O174" s="172"/>
    </row>
    <row r="175" spans="1:15">
      <c r="A175" s="181"/>
      <c r="B175" s="171" t="s">
        <v>264</v>
      </c>
      <c r="C175" s="171" t="s">
        <v>281</v>
      </c>
      <c r="D175" s="210">
        <v>6</v>
      </c>
      <c r="E175" s="179">
        <f t="shared" si="7"/>
        <v>8.7846444415162303E-5</v>
      </c>
      <c r="F175" s="171"/>
      <c r="G175" s="171"/>
      <c r="H175" s="171"/>
      <c r="I175" s="172"/>
      <c r="J175" s="172"/>
      <c r="K175" s="171"/>
      <c r="L175" s="171"/>
      <c r="M175" s="171"/>
      <c r="N175" s="172"/>
      <c r="O175" s="172"/>
    </row>
    <row r="176" spans="1:15">
      <c r="A176" s="181"/>
      <c r="B176" s="171" t="s">
        <v>264</v>
      </c>
      <c r="C176" s="171" t="s">
        <v>282</v>
      </c>
      <c r="D176" s="210">
        <v>4</v>
      </c>
      <c r="E176" s="179">
        <f t="shared" si="7"/>
        <v>5.8564296276774866E-5</v>
      </c>
      <c r="F176" s="171"/>
      <c r="G176" s="171"/>
      <c r="H176" s="171"/>
      <c r="I176" s="172"/>
      <c r="J176" s="172"/>
      <c r="K176" s="171"/>
      <c r="L176" s="171"/>
      <c r="M176" s="171"/>
      <c r="N176" s="172"/>
      <c r="O176" s="172"/>
    </row>
    <row r="177" spans="1:15">
      <c r="A177" s="181"/>
      <c r="B177" s="171" t="s">
        <v>264</v>
      </c>
      <c r="C177" s="171" t="s">
        <v>283</v>
      </c>
      <c r="D177" s="210">
        <v>4</v>
      </c>
      <c r="E177" s="179">
        <f t="shared" si="7"/>
        <v>5.8564296276774866E-5</v>
      </c>
      <c r="F177" s="171"/>
      <c r="G177" s="171"/>
      <c r="H177" s="171"/>
      <c r="I177" s="172"/>
      <c r="J177" s="172"/>
      <c r="K177" s="171"/>
      <c r="L177" s="171"/>
      <c r="M177" s="171"/>
      <c r="N177" s="172"/>
      <c r="O177" s="172"/>
    </row>
    <row r="178" spans="1:15">
      <c r="A178" s="181"/>
      <c r="B178" s="171" t="s">
        <v>264</v>
      </c>
      <c r="C178" s="171" t="s">
        <v>284</v>
      </c>
      <c r="D178" s="210">
        <v>3</v>
      </c>
      <c r="E178" s="179">
        <f t="shared" si="7"/>
        <v>4.3923222207581151E-5</v>
      </c>
      <c r="F178" s="171"/>
      <c r="G178" s="171"/>
      <c r="H178" s="171"/>
      <c r="I178" s="172"/>
      <c r="J178" s="172"/>
      <c r="K178" s="171"/>
      <c r="L178" s="171"/>
      <c r="M178" s="171"/>
      <c r="N178" s="172"/>
      <c r="O178" s="172"/>
    </row>
    <row r="179" spans="1:15">
      <c r="A179" s="181"/>
      <c r="B179" s="171" t="s">
        <v>264</v>
      </c>
      <c r="C179" s="171" t="s">
        <v>285</v>
      </c>
      <c r="D179" s="210">
        <v>3</v>
      </c>
      <c r="E179" s="179">
        <f t="shared" si="7"/>
        <v>4.3923222207581151E-5</v>
      </c>
      <c r="F179" s="171"/>
      <c r="G179" s="171"/>
      <c r="H179" s="171"/>
      <c r="I179" s="172"/>
      <c r="J179" s="172"/>
      <c r="K179" s="171"/>
      <c r="L179" s="171"/>
      <c r="M179" s="171"/>
      <c r="N179" s="172"/>
      <c r="O179" s="172"/>
    </row>
    <row r="180" spans="1:15">
      <c r="A180" s="181"/>
      <c r="B180" s="171" t="s">
        <v>264</v>
      </c>
      <c r="C180" s="171" t="s">
        <v>286</v>
      </c>
      <c r="D180" s="210">
        <v>2</v>
      </c>
      <c r="E180" s="179">
        <f t="shared" si="7"/>
        <v>2.9282148138387433E-5</v>
      </c>
      <c r="F180" s="171"/>
      <c r="G180" s="171"/>
      <c r="H180" s="171"/>
      <c r="I180" s="172"/>
      <c r="J180" s="172"/>
      <c r="K180" s="171"/>
      <c r="L180" s="171"/>
      <c r="M180" s="171"/>
      <c r="N180" s="172"/>
      <c r="O180" s="172"/>
    </row>
    <row r="181" spans="1:15">
      <c r="A181" s="181"/>
      <c r="B181" s="171" t="s">
        <v>264</v>
      </c>
      <c r="C181" s="171" t="s">
        <v>287</v>
      </c>
      <c r="D181" s="210">
        <v>2</v>
      </c>
      <c r="E181" s="179">
        <f t="shared" si="7"/>
        <v>2.9282148138387433E-5</v>
      </c>
      <c r="F181" s="171"/>
      <c r="G181" s="171"/>
      <c r="H181" s="171"/>
      <c r="I181" s="172"/>
      <c r="J181" s="172"/>
      <c r="K181" s="171"/>
      <c r="L181" s="171"/>
      <c r="M181" s="171"/>
      <c r="N181" s="172"/>
      <c r="O181" s="172"/>
    </row>
    <row r="182" spans="1:15">
      <c r="A182" s="181"/>
      <c r="B182" s="171" t="s">
        <v>264</v>
      </c>
      <c r="C182" s="171" t="s">
        <v>288</v>
      </c>
      <c r="D182" s="210">
        <v>2</v>
      </c>
      <c r="E182" s="179">
        <f t="shared" si="7"/>
        <v>2.9282148138387433E-5</v>
      </c>
      <c r="F182" s="171"/>
      <c r="G182" s="171"/>
      <c r="H182" s="171"/>
      <c r="I182" s="172"/>
      <c r="J182" s="172"/>
      <c r="K182" s="171"/>
      <c r="L182" s="171"/>
      <c r="M182" s="171"/>
      <c r="N182" s="172"/>
      <c r="O182" s="172"/>
    </row>
    <row r="183" spans="1:15">
      <c r="A183" s="181"/>
      <c r="B183" s="171" t="s">
        <v>264</v>
      </c>
      <c r="C183" s="171" t="s">
        <v>289</v>
      </c>
      <c r="D183" s="210">
        <v>1</v>
      </c>
      <c r="E183" s="179">
        <f t="shared" si="7"/>
        <v>1.4641074069193717E-5</v>
      </c>
      <c r="F183" s="171"/>
      <c r="G183" s="171"/>
      <c r="H183" s="171"/>
      <c r="I183" s="172"/>
      <c r="J183" s="172"/>
      <c r="K183" s="171"/>
      <c r="L183" s="171"/>
      <c r="M183" s="171"/>
      <c r="N183" s="172"/>
      <c r="O183" s="172"/>
    </row>
    <row r="184" spans="1:15">
      <c r="A184" s="181"/>
      <c r="B184" s="171" t="s">
        <v>264</v>
      </c>
      <c r="C184" s="171" t="s">
        <v>290</v>
      </c>
      <c r="D184" s="210">
        <v>1</v>
      </c>
      <c r="E184" s="179">
        <f t="shared" si="7"/>
        <v>1.4641074069193717E-5</v>
      </c>
      <c r="F184" s="171"/>
      <c r="G184" s="171"/>
      <c r="H184" s="171"/>
      <c r="I184" s="172"/>
      <c r="J184" s="172"/>
      <c r="K184" s="171"/>
      <c r="L184" s="171"/>
      <c r="M184" s="171"/>
      <c r="N184" s="172"/>
      <c r="O184" s="172"/>
    </row>
    <row r="185" spans="1:15">
      <c r="A185" s="181"/>
      <c r="B185" s="171" t="s">
        <v>264</v>
      </c>
      <c r="C185" s="171" t="s">
        <v>291</v>
      </c>
      <c r="D185" s="210">
        <v>1</v>
      </c>
      <c r="E185" s="179">
        <f t="shared" si="7"/>
        <v>1.4641074069193717E-5</v>
      </c>
      <c r="F185" s="171"/>
      <c r="G185" s="171"/>
      <c r="H185" s="171"/>
      <c r="I185" s="172"/>
      <c r="J185" s="172"/>
      <c r="K185" s="171"/>
      <c r="L185" s="171"/>
      <c r="M185" s="171"/>
      <c r="N185" s="172"/>
      <c r="O185" s="172"/>
    </row>
    <row r="186" spans="1:15">
      <c r="A186" s="181"/>
      <c r="B186" s="171" t="s">
        <v>264</v>
      </c>
      <c r="C186" s="171" t="s">
        <v>292</v>
      </c>
      <c r="D186" s="210">
        <v>1</v>
      </c>
      <c r="E186" s="179">
        <f t="shared" si="7"/>
        <v>1.4641074069193717E-5</v>
      </c>
      <c r="F186" s="171"/>
      <c r="G186" s="171"/>
      <c r="H186" s="171"/>
      <c r="I186" s="172"/>
      <c r="J186" s="172"/>
      <c r="K186" s="171"/>
      <c r="L186" s="171"/>
      <c r="M186" s="171"/>
      <c r="N186" s="172"/>
      <c r="O186" s="172"/>
    </row>
    <row r="187" spans="1:15">
      <c r="A187" s="181"/>
      <c r="B187" s="171" t="s">
        <v>264</v>
      </c>
      <c r="C187" s="171" t="s">
        <v>293</v>
      </c>
      <c r="D187" s="210">
        <v>1</v>
      </c>
      <c r="E187" s="179">
        <f t="shared" si="7"/>
        <v>1.4641074069193717E-5</v>
      </c>
      <c r="F187" s="171"/>
      <c r="G187" s="171"/>
      <c r="H187" s="171"/>
      <c r="I187" s="172"/>
      <c r="J187" s="172"/>
      <c r="K187" s="171"/>
      <c r="L187" s="171"/>
      <c r="M187" s="171"/>
      <c r="N187" s="172"/>
      <c r="O187" s="172"/>
    </row>
    <row r="188" spans="1:15">
      <c r="A188" s="181"/>
      <c r="B188" s="171" t="s">
        <v>264</v>
      </c>
      <c r="C188" s="171" t="s">
        <v>294</v>
      </c>
      <c r="D188" s="210">
        <v>1</v>
      </c>
      <c r="E188" s="179">
        <f t="shared" si="7"/>
        <v>1.4641074069193717E-5</v>
      </c>
      <c r="F188" s="171"/>
      <c r="G188" s="171"/>
      <c r="H188" s="171"/>
      <c r="I188" s="172"/>
      <c r="J188" s="172"/>
      <c r="K188" s="171"/>
      <c r="L188" s="171"/>
      <c r="M188" s="171"/>
      <c r="N188" s="172"/>
      <c r="O188" s="172"/>
    </row>
    <row r="189" spans="1:15">
      <c r="A189" s="181"/>
      <c r="B189" s="171" t="s">
        <v>264</v>
      </c>
      <c r="C189" s="171" t="s">
        <v>295</v>
      </c>
      <c r="D189" s="210">
        <v>1</v>
      </c>
      <c r="E189" s="179">
        <f t="shared" si="7"/>
        <v>1.4641074069193717E-5</v>
      </c>
      <c r="F189" s="171"/>
      <c r="G189" s="171"/>
      <c r="H189" s="171"/>
      <c r="I189" s="172"/>
      <c r="J189" s="172"/>
      <c r="K189" s="171"/>
      <c r="L189" s="171"/>
      <c r="M189" s="171"/>
      <c r="N189" s="172"/>
      <c r="O189" s="172"/>
    </row>
    <row r="190" spans="1:15">
      <c r="A190" s="181"/>
      <c r="B190" s="171" t="s">
        <v>264</v>
      </c>
      <c r="C190" s="171" t="s">
        <v>296</v>
      </c>
      <c r="D190" s="210">
        <v>1</v>
      </c>
      <c r="E190" s="179">
        <f t="shared" ref="E190:E253" si="9">D190/68301</f>
        <v>1.4641074069193717E-5</v>
      </c>
      <c r="F190" s="171"/>
      <c r="G190" s="171"/>
      <c r="H190" s="171"/>
      <c r="I190" s="172"/>
      <c r="J190" s="172"/>
      <c r="K190" s="171"/>
      <c r="L190" s="171"/>
      <c r="M190" s="171"/>
      <c r="N190" s="172"/>
      <c r="O190" s="172"/>
    </row>
    <row r="191" spans="1:15">
      <c r="A191" s="181"/>
      <c r="B191" s="171" t="s">
        <v>264</v>
      </c>
      <c r="C191" s="171" t="s">
        <v>297</v>
      </c>
      <c r="D191" s="210">
        <v>1</v>
      </c>
      <c r="E191" s="179">
        <f t="shared" si="9"/>
        <v>1.4641074069193717E-5</v>
      </c>
      <c r="F191" s="171"/>
      <c r="G191" s="171"/>
      <c r="H191" s="171"/>
      <c r="I191" s="172"/>
      <c r="J191" s="172"/>
      <c r="K191" s="171"/>
      <c r="L191" s="171"/>
      <c r="M191" s="171"/>
      <c r="N191" s="172"/>
      <c r="O191" s="172"/>
    </row>
    <row r="192" spans="1:15">
      <c r="A192" s="181"/>
      <c r="B192" s="171" t="s">
        <v>264</v>
      </c>
      <c r="C192" s="171" t="s">
        <v>298</v>
      </c>
      <c r="D192" s="210">
        <v>1</v>
      </c>
      <c r="E192" s="179">
        <f t="shared" si="9"/>
        <v>1.4641074069193717E-5</v>
      </c>
      <c r="F192" s="171"/>
      <c r="G192" s="171"/>
      <c r="H192" s="171"/>
      <c r="I192" s="172"/>
      <c r="J192" s="172"/>
      <c r="K192" s="171"/>
      <c r="L192" s="171"/>
      <c r="M192" s="171"/>
      <c r="N192" s="172"/>
      <c r="O192" s="172"/>
    </row>
    <row r="193" spans="1:15">
      <c r="A193" s="181"/>
      <c r="B193" s="171" t="s">
        <v>264</v>
      </c>
      <c r="C193" s="171" t="s">
        <v>299</v>
      </c>
      <c r="D193" s="210">
        <v>1</v>
      </c>
      <c r="E193" s="179">
        <f t="shared" si="9"/>
        <v>1.4641074069193717E-5</v>
      </c>
      <c r="F193" s="171"/>
      <c r="G193" s="171"/>
      <c r="H193" s="171"/>
      <c r="I193" s="172"/>
      <c r="J193" s="172"/>
      <c r="K193" s="171"/>
      <c r="L193" s="171"/>
      <c r="M193" s="171"/>
      <c r="N193" s="172"/>
      <c r="O193" s="172"/>
    </row>
    <row r="194" spans="1:15">
      <c r="A194" s="181"/>
      <c r="B194" s="171" t="s">
        <v>264</v>
      </c>
      <c r="C194" s="171" t="s">
        <v>300</v>
      </c>
      <c r="D194" s="210">
        <v>1</v>
      </c>
      <c r="E194" s="179">
        <f t="shared" si="9"/>
        <v>1.4641074069193717E-5</v>
      </c>
      <c r="F194" s="171"/>
      <c r="G194" s="171"/>
      <c r="H194" s="171"/>
      <c r="I194" s="172"/>
      <c r="J194" s="172"/>
      <c r="K194" s="171"/>
      <c r="L194" s="171"/>
      <c r="M194" s="171"/>
      <c r="N194" s="172"/>
      <c r="O194" s="172"/>
    </row>
    <row r="195" spans="1:15">
      <c r="A195" s="181"/>
      <c r="B195" s="171" t="s">
        <v>264</v>
      </c>
      <c r="C195" s="171" t="s">
        <v>301</v>
      </c>
      <c r="D195" s="210">
        <v>1</v>
      </c>
      <c r="E195" s="179">
        <f t="shared" si="9"/>
        <v>1.4641074069193717E-5</v>
      </c>
      <c r="F195" s="171"/>
      <c r="G195" s="171"/>
      <c r="H195" s="171"/>
      <c r="I195" s="172"/>
      <c r="J195" s="172"/>
      <c r="K195" s="171"/>
      <c r="L195" s="171"/>
      <c r="M195" s="171"/>
      <c r="N195" s="172"/>
      <c r="O195" s="172"/>
    </row>
    <row r="196" spans="1:15">
      <c r="A196" s="181"/>
      <c r="B196" s="171" t="s">
        <v>264</v>
      </c>
      <c r="C196" s="171" t="s">
        <v>302</v>
      </c>
      <c r="D196" s="210">
        <v>1</v>
      </c>
      <c r="E196" s="179">
        <f t="shared" si="9"/>
        <v>1.4641074069193717E-5</v>
      </c>
      <c r="F196" s="171"/>
      <c r="G196" s="171"/>
      <c r="H196" s="171"/>
      <c r="I196" s="172"/>
      <c r="J196" s="172"/>
      <c r="K196" s="171"/>
      <c r="L196" s="171"/>
      <c r="M196" s="171"/>
      <c r="N196" s="172"/>
      <c r="O196" s="172"/>
    </row>
    <row r="197" spans="1:15">
      <c r="A197" s="181"/>
      <c r="B197" s="171" t="s">
        <v>264</v>
      </c>
      <c r="C197" s="171" t="s">
        <v>303</v>
      </c>
      <c r="D197" s="210">
        <v>1</v>
      </c>
      <c r="E197" s="179">
        <f t="shared" si="9"/>
        <v>1.4641074069193717E-5</v>
      </c>
      <c r="F197" s="171"/>
      <c r="G197" s="171"/>
      <c r="H197" s="171"/>
      <c r="I197" s="172"/>
      <c r="J197" s="172"/>
      <c r="K197" s="171"/>
      <c r="L197" s="171"/>
      <c r="M197" s="171"/>
      <c r="N197" s="172"/>
      <c r="O197" s="172"/>
    </row>
    <row r="198" spans="1:15">
      <c r="A198" s="181"/>
      <c r="B198" s="171" t="s">
        <v>264</v>
      </c>
      <c r="C198" s="171" t="s">
        <v>304</v>
      </c>
      <c r="D198" s="210">
        <v>1</v>
      </c>
      <c r="E198" s="179">
        <f t="shared" si="9"/>
        <v>1.4641074069193717E-5</v>
      </c>
      <c r="F198" s="171"/>
      <c r="G198" s="171"/>
      <c r="H198" s="171"/>
      <c r="I198" s="172"/>
      <c r="J198" s="172"/>
      <c r="K198" s="171"/>
      <c r="L198" s="171"/>
      <c r="M198" s="171"/>
      <c r="N198" s="172"/>
      <c r="O198" s="172"/>
    </row>
    <row r="199" spans="1:15">
      <c r="A199" s="181"/>
      <c r="B199" s="171" t="s">
        <v>264</v>
      </c>
      <c r="C199" s="171" t="s">
        <v>305</v>
      </c>
      <c r="D199" s="210">
        <v>1</v>
      </c>
      <c r="E199" s="179">
        <f t="shared" si="9"/>
        <v>1.4641074069193717E-5</v>
      </c>
      <c r="F199" s="171"/>
      <c r="G199" s="171"/>
      <c r="H199" s="171"/>
      <c r="I199" s="172"/>
      <c r="J199" s="172"/>
      <c r="K199" s="171"/>
      <c r="L199" s="171"/>
      <c r="M199" s="171"/>
      <c r="N199" s="172"/>
      <c r="O199" s="172"/>
    </row>
    <row r="200" spans="1:15">
      <c r="A200" s="181"/>
      <c r="B200" s="171" t="s">
        <v>264</v>
      </c>
      <c r="C200" s="171" t="s">
        <v>306</v>
      </c>
      <c r="D200" s="210">
        <v>1</v>
      </c>
      <c r="E200" s="179">
        <f t="shared" si="9"/>
        <v>1.4641074069193717E-5</v>
      </c>
      <c r="F200" s="171"/>
      <c r="G200" s="171"/>
      <c r="H200" s="171"/>
      <c r="I200" s="172"/>
      <c r="J200" s="172"/>
      <c r="K200" s="171"/>
      <c r="L200" s="171"/>
      <c r="M200" s="171"/>
      <c r="N200" s="172"/>
      <c r="O200" s="172"/>
    </row>
    <row r="201" spans="1:15">
      <c r="A201" s="181"/>
      <c r="B201" s="171" t="s">
        <v>264</v>
      </c>
      <c r="C201" s="171" t="s">
        <v>307</v>
      </c>
      <c r="D201" s="210">
        <v>1</v>
      </c>
      <c r="E201" s="179">
        <f t="shared" si="9"/>
        <v>1.4641074069193717E-5</v>
      </c>
      <c r="F201" s="171"/>
      <c r="G201" s="171"/>
      <c r="H201" s="171"/>
      <c r="I201" s="172"/>
      <c r="J201" s="172"/>
      <c r="K201" s="171"/>
      <c r="L201" s="171"/>
      <c r="M201" s="171"/>
      <c r="N201" s="172"/>
      <c r="O201" s="172"/>
    </row>
    <row r="202" spans="1:15">
      <c r="A202" s="181"/>
      <c r="B202" s="171" t="s">
        <v>264</v>
      </c>
      <c r="C202" s="171" t="s">
        <v>308</v>
      </c>
      <c r="D202" s="210">
        <v>1</v>
      </c>
      <c r="E202" s="179">
        <f t="shared" si="9"/>
        <v>1.4641074069193717E-5</v>
      </c>
      <c r="F202" s="171"/>
      <c r="G202" s="171"/>
      <c r="H202" s="171"/>
      <c r="I202" s="172"/>
      <c r="J202" s="172"/>
      <c r="K202" s="171"/>
      <c r="L202" s="171"/>
      <c r="M202" s="171"/>
      <c r="N202" s="172"/>
      <c r="O202" s="172"/>
    </row>
    <row r="203" spans="1:15">
      <c r="A203" s="181"/>
      <c r="B203" s="171" t="s">
        <v>264</v>
      </c>
      <c r="C203" s="171" t="s">
        <v>309</v>
      </c>
      <c r="D203" s="210">
        <v>1</v>
      </c>
      <c r="E203" s="179">
        <f t="shared" si="9"/>
        <v>1.4641074069193717E-5</v>
      </c>
      <c r="F203" s="171"/>
      <c r="G203" s="171"/>
      <c r="H203" s="171"/>
      <c r="I203" s="172"/>
      <c r="J203" s="172"/>
      <c r="K203" s="171"/>
      <c r="L203" s="171"/>
      <c r="M203" s="171"/>
      <c r="N203" s="172"/>
      <c r="O203" s="172"/>
    </row>
    <row r="204" spans="1:15">
      <c r="A204" s="181"/>
      <c r="B204" s="171" t="s">
        <v>264</v>
      </c>
      <c r="C204" s="171" t="s">
        <v>310</v>
      </c>
      <c r="D204" s="210">
        <v>1</v>
      </c>
      <c r="E204" s="179">
        <f t="shared" si="9"/>
        <v>1.4641074069193717E-5</v>
      </c>
      <c r="F204" s="171"/>
      <c r="G204" s="171"/>
      <c r="H204" s="171"/>
      <c r="I204" s="172"/>
      <c r="J204" s="172"/>
      <c r="K204" s="171"/>
      <c r="L204" s="171"/>
      <c r="M204" s="171"/>
      <c r="N204" s="172"/>
      <c r="O204" s="172"/>
    </row>
    <row r="205" spans="1:15">
      <c r="A205" s="181"/>
      <c r="B205" s="171" t="s">
        <v>264</v>
      </c>
      <c r="C205" s="171" t="s">
        <v>311</v>
      </c>
      <c r="D205" s="210">
        <v>1</v>
      </c>
      <c r="E205" s="179">
        <f t="shared" si="9"/>
        <v>1.4641074069193717E-5</v>
      </c>
      <c r="F205" s="171"/>
      <c r="G205" s="171"/>
      <c r="H205" s="171"/>
      <c r="I205" s="172"/>
      <c r="J205" s="172"/>
      <c r="K205" s="171"/>
      <c r="L205" s="171"/>
      <c r="M205" s="171"/>
      <c r="N205" s="172"/>
      <c r="O205" s="172"/>
    </row>
    <row r="206" spans="1:15">
      <c r="A206" s="181"/>
      <c r="B206" s="171" t="s">
        <v>312</v>
      </c>
      <c r="C206" s="171" t="s">
        <v>313</v>
      </c>
      <c r="D206" s="210">
        <v>33</v>
      </c>
      <c r="E206" s="179">
        <f t="shared" si="9"/>
        <v>4.8315544428339261E-4</v>
      </c>
      <c r="F206" s="171"/>
      <c r="G206" s="171"/>
      <c r="H206" s="171"/>
      <c r="I206" s="172"/>
      <c r="J206" s="172"/>
      <c r="K206" s="171"/>
      <c r="L206" s="171"/>
      <c r="M206" s="171"/>
      <c r="N206" s="172"/>
      <c r="O206" s="172"/>
    </row>
    <row r="207" spans="1:15">
      <c r="A207" s="181"/>
      <c r="B207" s="171" t="s">
        <v>312</v>
      </c>
      <c r="C207" s="171" t="s">
        <v>314</v>
      </c>
      <c r="D207" s="210">
        <v>32</v>
      </c>
      <c r="E207" s="179">
        <f t="shared" si="9"/>
        <v>4.6851437021419893E-4</v>
      </c>
      <c r="F207" s="171"/>
      <c r="G207" s="171"/>
      <c r="H207" s="171"/>
      <c r="I207" s="172"/>
      <c r="J207" s="172"/>
      <c r="K207" s="171"/>
      <c r="L207" s="171"/>
      <c r="M207" s="171"/>
      <c r="N207" s="172"/>
      <c r="O207" s="172"/>
    </row>
    <row r="208" spans="1:15">
      <c r="A208" s="181"/>
      <c r="B208" s="171" t="s">
        <v>312</v>
      </c>
      <c r="C208" s="171" t="s">
        <v>315</v>
      </c>
      <c r="D208" s="210">
        <v>30</v>
      </c>
      <c r="E208" s="179">
        <f t="shared" si="9"/>
        <v>4.3923222207581147E-4</v>
      </c>
      <c r="F208" s="171"/>
      <c r="G208" s="171"/>
      <c r="H208" s="171"/>
      <c r="I208" s="172"/>
      <c r="J208" s="172"/>
      <c r="K208" s="171"/>
      <c r="L208" s="171"/>
      <c r="M208" s="171"/>
      <c r="N208" s="172"/>
      <c r="O208" s="172"/>
    </row>
    <row r="209" spans="1:15">
      <c r="A209" s="181"/>
      <c r="B209" s="171" t="s">
        <v>312</v>
      </c>
      <c r="C209" s="171" t="s">
        <v>316</v>
      </c>
      <c r="D209" s="210">
        <v>27</v>
      </c>
      <c r="E209" s="179">
        <f t="shared" si="9"/>
        <v>3.9530899986823034E-4</v>
      </c>
      <c r="F209" s="171"/>
      <c r="G209" s="171"/>
      <c r="H209" s="171"/>
      <c r="I209" s="172"/>
      <c r="J209" s="172"/>
      <c r="K209" s="171"/>
      <c r="L209" s="171"/>
      <c r="M209" s="171"/>
      <c r="N209" s="172"/>
      <c r="O209" s="172"/>
    </row>
    <row r="210" spans="1:15">
      <c r="A210" s="181"/>
      <c r="B210" s="171" t="s">
        <v>312</v>
      </c>
      <c r="C210" s="171" t="s">
        <v>317</v>
      </c>
      <c r="D210" s="210">
        <v>24</v>
      </c>
      <c r="E210" s="179">
        <f t="shared" si="9"/>
        <v>3.5138577766064921E-4</v>
      </c>
      <c r="F210" s="171"/>
      <c r="G210" s="171"/>
      <c r="H210" s="171"/>
      <c r="I210" s="172"/>
      <c r="J210" s="172"/>
      <c r="K210" s="171"/>
      <c r="L210" s="171"/>
      <c r="M210" s="171"/>
      <c r="N210" s="172"/>
      <c r="O210" s="172"/>
    </row>
    <row r="211" spans="1:15">
      <c r="A211" s="181"/>
      <c r="B211" s="171" t="s">
        <v>312</v>
      </c>
      <c r="C211" s="171" t="s">
        <v>318</v>
      </c>
      <c r="D211" s="210">
        <v>20</v>
      </c>
      <c r="E211" s="179">
        <f t="shared" si="9"/>
        <v>2.928214813838743E-4</v>
      </c>
      <c r="F211" s="171"/>
      <c r="G211" s="171"/>
      <c r="H211" s="171"/>
      <c r="I211" s="172"/>
      <c r="J211" s="172"/>
      <c r="K211" s="171"/>
      <c r="L211" s="171"/>
      <c r="M211" s="171"/>
      <c r="N211" s="172"/>
      <c r="O211" s="172"/>
    </row>
    <row r="212" spans="1:15">
      <c r="A212" s="181"/>
      <c r="B212" s="171" t="s">
        <v>312</v>
      </c>
      <c r="C212" s="171" t="s">
        <v>319</v>
      </c>
      <c r="D212" s="210">
        <v>20</v>
      </c>
      <c r="E212" s="179">
        <f t="shared" si="9"/>
        <v>2.928214813838743E-4</v>
      </c>
      <c r="F212" s="171"/>
      <c r="G212" s="171"/>
      <c r="H212" s="171"/>
      <c r="I212" s="172"/>
      <c r="J212" s="172"/>
      <c r="K212" s="171"/>
      <c r="L212" s="171"/>
      <c r="M212" s="171"/>
      <c r="N212" s="172"/>
      <c r="O212" s="172"/>
    </row>
    <row r="213" spans="1:15">
      <c r="A213" s="181"/>
      <c r="B213" s="171" t="s">
        <v>312</v>
      </c>
      <c r="C213" s="171" t="s">
        <v>320</v>
      </c>
      <c r="D213" s="210">
        <v>20</v>
      </c>
      <c r="E213" s="179">
        <f t="shared" si="9"/>
        <v>2.928214813838743E-4</v>
      </c>
      <c r="F213" s="171"/>
      <c r="G213" s="171"/>
      <c r="H213" s="171"/>
      <c r="I213" s="172"/>
      <c r="J213" s="172"/>
      <c r="K213" s="171"/>
      <c r="L213" s="171"/>
      <c r="M213" s="171"/>
      <c r="N213" s="172"/>
      <c r="O213" s="172"/>
    </row>
    <row r="214" spans="1:15">
      <c r="A214" s="181"/>
      <c r="B214" s="171" t="s">
        <v>312</v>
      </c>
      <c r="C214" s="171" t="s">
        <v>321</v>
      </c>
      <c r="D214" s="210">
        <v>15</v>
      </c>
      <c r="E214" s="179">
        <f t="shared" si="9"/>
        <v>2.1961611103790574E-4</v>
      </c>
      <c r="F214" s="171"/>
      <c r="G214" s="171"/>
      <c r="H214" s="171"/>
      <c r="I214" s="172"/>
      <c r="J214" s="172"/>
      <c r="K214" s="171"/>
      <c r="L214" s="171"/>
      <c r="M214" s="171"/>
      <c r="N214" s="172"/>
      <c r="O214" s="172"/>
    </row>
    <row r="215" spans="1:15">
      <c r="A215" s="181"/>
      <c r="B215" s="171" t="s">
        <v>312</v>
      </c>
      <c r="C215" s="171" t="s">
        <v>322</v>
      </c>
      <c r="D215" s="210">
        <v>8</v>
      </c>
      <c r="E215" s="179">
        <f t="shared" si="9"/>
        <v>1.1712859255354973E-4</v>
      </c>
      <c r="F215" s="171"/>
      <c r="G215" s="171"/>
      <c r="H215" s="171"/>
      <c r="I215" s="172"/>
      <c r="J215" s="172"/>
      <c r="K215" s="171"/>
      <c r="L215" s="171"/>
      <c r="M215" s="171"/>
      <c r="N215" s="172"/>
      <c r="O215" s="172"/>
    </row>
    <row r="216" spans="1:15">
      <c r="A216" s="181"/>
      <c r="B216" s="171" t="s">
        <v>312</v>
      </c>
      <c r="C216" s="171" t="s">
        <v>323</v>
      </c>
      <c r="D216" s="210">
        <v>5</v>
      </c>
      <c r="E216" s="179">
        <f t="shared" si="9"/>
        <v>7.3205370345968575E-5</v>
      </c>
      <c r="F216" s="171"/>
      <c r="G216" s="171"/>
      <c r="H216" s="171"/>
      <c r="I216" s="172"/>
      <c r="J216" s="172"/>
      <c r="K216" s="171"/>
      <c r="L216" s="171"/>
      <c r="M216" s="171"/>
      <c r="N216" s="172"/>
      <c r="O216" s="172"/>
    </row>
    <row r="217" spans="1:15">
      <c r="A217" s="181"/>
      <c r="B217" s="171" t="s">
        <v>312</v>
      </c>
      <c r="C217" s="171" t="s">
        <v>324</v>
      </c>
      <c r="D217" s="210">
        <v>3</v>
      </c>
      <c r="E217" s="179">
        <f t="shared" si="9"/>
        <v>4.3923222207581151E-5</v>
      </c>
      <c r="F217" s="171"/>
      <c r="G217" s="171"/>
      <c r="H217" s="171"/>
      <c r="I217" s="172"/>
      <c r="J217" s="172"/>
      <c r="K217" s="171"/>
      <c r="L217" s="171"/>
      <c r="M217" s="171"/>
      <c r="N217" s="172"/>
      <c r="O217" s="172"/>
    </row>
    <row r="218" spans="1:15">
      <c r="A218" s="181"/>
      <c r="B218" s="171" t="s">
        <v>312</v>
      </c>
      <c r="C218" s="171" t="s">
        <v>325</v>
      </c>
      <c r="D218" s="210">
        <v>2</v>
      </c>
      <c r="E218" s="179">
        <f t="shared" si="9"/>
        <v>2.9282148138387433E-5</v>
      </c>
      <c r="F218" s="171"/>
      <c r="G218" s="171"/>
      <c r="H218" s="171"/>
      <c r="I218" s="172"/>
      <c r="J218" s="172"/>
      <c r="K218" s="171"/>
      <c r="L218" s="171"/>
      <c r="M218" s="171"/>
      <c r="N218" s="172"/>
      <c r="O218" s="172"/>
    </row>
    <row r="219" spans="1:15">
      <c r="A219" s="181"/>
      <c r="B219" s="171" t="s">
        <v>312</v>
      </c>
      <c r="C219" s="171" t="s">
        <v>326</v>
      </c>
      <c r="D219" s="210">
        <v>1</v>
      </c>
      <c r="E219" s="179">
        <f t="shared" si="9"/>
        <v>1.4641074069193717E-5</v>
      </c>
      <c r="F219" s="171"/>
      <c r="G219" s="171"/>
      <c r="H219" s="171"/>
      <c r="I219" s="172"/>
      <c r="J219" s="172"/>
      <c r="K219" s="171"/>
      <c r="L219" s="171"/>
      <c r="M219" s="171"/>
      <c r="N219" s="172"/>
      <c r="O219" s="172"/>
    </row>
    <row r="220" spans="1:15">
      <c r="A220" s="181"/>
      <c r="B220" s="171" t="s">
        <v>312</v>
      </c>
      <c r="C220" s="171" t="s">
        <v>327</v>
      </c>
      <c r="D220" s="210">
        <v>1</v>
      </c>
      <c r="E220" s="179">
        <f t="shared" si="9"/>
        <v>1.4641074069193717E-5</v>
      </c>
      <c r="F220" s="171"/>
      <c r="G220" s="171"/>
      <c r="H220" s="171"/>
      <c r="I220" s="172"/>
      <c r="J220" s="172"/>
      <c r="K220" s="171"/>
      <c r="L220" s="171"/>
      <c r="M220" s="171"/>
      <c r="N220" s="172"/>
      <c r="O220" s="172"/>
    </row>
    <row r="221" spans="1:15">
      <c r="A221" s="181"/>
      <c r="B221" s="171" t="s">
        <v>312</v>
      </c>
      <c r="C221" s="171" t="s">
        <v>328</v>
      </c>
      <c r="D221" s="210">
        <v>1</v>
      </c>
      <c r="E221" s="179">
        <f t="shared" si="9"/>
        <v>1.4641074069193717E-5</v>
      </c>
      <c r="F221" s="171"/>
      <c r="G221" s="171"/>
      <c r="H221" s="171"/>
      <c r="I221" s="172"/>
      <c r="J221" s="172"/>
      <c r="K221" s="171"/>
      <c r="L221" s="171"/>
      <c r="M221" s="171"/>
      <c r="N221" s="172"/>
      <c r="O221" s="172"/>
    </row>
    <row r="222" spans="1:15">
      <c r="A222" s="181"/>
      <c r="B222" s="171" t="s">
        <v>312</v>
      </c>
      <c r="C222" s="171" t="s">
        <v>329</v>
      </c>
      <c r="D222" s="210">
        <v>1</v>
      </c>
      <c r="E222" s="179">
        <f t="shared" si="9"/>
        <v>1.4641074069193717E-5</v>
      </c>
      <c r="F222" s="171"/>
      <c r="G222" s="171"/>
      <c r="H222" s="171"/>
      <c r="I222" s="172"/>
      <c r="J222" s="172"/>
      <c r="K222" s="171"/>
      <c r="L222" s="171"/>
      <c r="M222" s="171"/>
      <c r="N222" s="172"/>
      <c r="O222" s="172"/>
    </row>
    <row r="223" spans="1:15">
      <c r="A223" s="181"/>
      <c r="B223" s="171" t="s">
        <v>312</v>
      </c>
      <c r="C223" s="171" t="s">
        <v>330</v>
      </c>
      <c r="D223" s="210">
        <v>1</v>
      </c>
      <c r="E223" s="179">
        <f t="shared" si="9"/>
        <v>1.4641074069193717E-5</v>
      </c>
      <c r="F223" s="171"/>
      <c r="G223" s="171"/>
      <c r="H223" s="171"/>
      <c r="I223" s="172"/>
      <c r="J223" s="172"/>
      <c r="K223" s="171"/>
      <c r="L223" s="171"/>
      <c r="M223" s="171"/>
      <c r="N223" s="172"/>
      <c r="O223" s="172"/>
    </row>
    <row r="224" spans="1:15">
      <c r="A224" s="181"/>
      <c r="B224" s="171" t="s">
        <v>312</v>
      </c>
      <c r="C224" s="171" t="s">
        <v>331</v>
      </c>
      <c r="D224" s="210">
        <v>1</v>
      </c>
      <c r="E224" s="179">
        <f t="shared" si="9"/>
        <v>1.4641074069193717E-5</v>
      </c>
      <c r="F224" s="171"/>
      <c r="G224" s="171"/>
      <c r="H224" s="171"/>
      <c r="I224" s="172"/>
      <c r="J224" s="172"/>
      <c r="K224" s="171"/>
      <c r="L224" s="171"/>
      <c r="M224" s="171"/>
      <c r="N224" s="172"/>
      <c r="O224" s="172"/>
    </row>
    <row r="225" spans="1:15">
      <c r="A225" s="181"/>
      <c r="B225" s="171" t="s">
        <v>312</v>
      </c>
      <c r="C225" s="171" t="s">
        <v>332</v>
      </c>
      <c r="D225" s="210">
        <v>1</v>
      </c>
      <c r="E225" s="179">
        <f t="shared" si="9"/>
        <v>1.4641074069193717E-5</v>
      </c>
      <c r="F225" s="171"/>
      <c r="G225" s="171"/>
      <c r="H225" s="171"/>
      <c r="I225" s="172"/>
      <c r="J225" s="172"/>
      <c r="K225" s="171"/>
      <c r="L225" s="171"/>
      <c r="M225" s="171"/>
      <c r="N225" s="172"/>
      <c r="O225" s="172"/>
    </row>
    <row r="226" spans="1:15">
      <c r="A226" s="181"/>
      <c r="B226" s="171" t="s">
        <v>312</v>
      </c>
      <c r="C226" s="171" t="s">
        <v>333</v>
      </c>
      <c r="D226" s="210">
        <v>1</v>
      </c>
      <c r="E226" s="179">
        <f t="shared" si="9"/>
        <v>1.4641074069193717E-5</v>
      </c>
      <c r="F226" s="171"/>
      <c r="G226" s="171"/>
      <c r="H226" s="171"/>
      <c r="I226" s="172"/>
      <c r="J226" s="172"/>
      <c r="K226" s="171"/>
      <c r="L226" s="171"/>
      <c r="M226" s="171"/>
      <c r="N226" s="172"/>
      <c r="O226" s="172"/>
    </row>
    <row r="227" spans="1:15">
      <c r="A227" s="181"/>
      <c r="B227" s="171" t="s">
        <v>334</v>
      </c>
      <c r="C227" s="171" t="s">
        <v>335</v>
      </c>
      <c r="D227" s="210">
        <v>49</v>
      </c>
      <c r="E227" s="179">
        <f t="shared" si="9"/>
        <v>7.1741262939049204E-4</v>
      </c>
      <c r="F227" s="171"/>
      <c r="G227" s="171"/>
      <c r="H227" s="171"/>
      <c r="I227" s="172"/>
      <c r="J227" s="172"/>
      <c r="K227" s="171"/>
      <c r="L227" s="171"/>
      <c r="M227" s="171"/>
      <c r="N227" s="172"/>
      <c r="O227" s="172"/>
    </row>
    <row r="228" spans="1:15">
      <c r="A228" s="181"/>
      <c r="B228" s="171" t="s">
        <v>334</v>
      </c>
      <c r="C228" s="171" t="s">
        <v>336</v>
      </c>
      <c r="D228" s="210">
        <v>35</v>
      </c>
      <c r="E228" s="179">
        <f t="shared" si="9"/>
        <v>5.1243759242178006E-4</v>
      </c>
      <c r="F228" s="171"/>
      <c r="G228" s="171"/>
      <c r="H228" s="171"/>
      <c r="I228" s="172"/>
      <c r="J228" s="172"/>
      <c r="K228" s="171"/>
      <c r="L228" s="171"/>
      <c r="M228" s="171"/>
      <c r="N228" s="172"/>
      <c r="O228" s="172"/>
    </row>
    <row r="229" spans="1:15">
      <c r="A229" s="181"/>
      <c r="B229" s="171" t="s">
        <v>334</v>
      </c>
      <c r="C229" s="171" t="s">
        <v>337</v>
      </c>
      <c r="D229" s="210">
        <v>21</v>
      </c>
      <c r="E229" s="179">
        <f t="shared" si="9"/>
        <v>3.0746255545306803E-4</v>
      </c>
      <c r="F229" s="171"/>
      <c r="G229" s="171"/>
      <c r="H229" s="171"/>
      <c r="I229" s="172"/>
      <c r="J229" s="172"/>
      <c r="K229" s="171"/>
      <c r="L229" s="171"/>
      <c r="M229" s="171"/>
      <c r="N229" s="172"/>
      <c r="O229" s="172"/>
    </row>
    <row r="230" spans="1:15">
      <c r="A230" s="181"/>
      <c r="B230" s="171" t="s">
        <v>334</v>
      </c>
      <c r="C230" s="171" t="s">
        <v>338</v>
      </c>
      <c r="D230" s="210">
        <v>15</v>
      </c>
      <c r="E230" s="179">
        <f t="shared" si="9"/>
        <v>2.1961611103790574E-4</v>
      </c>
      <c r="F230" s="171"/>
      <c r="G230" s="171"/>
      <c r="H230" s="171"/>
      <c r="I230" s="172"/>
      <c r="J230" s="172"/>
      <c r="K230" s="171"/>
      <c r="L230" s="171"/>
      <c r="M230" s="171"/>
      <c r="N230" s="172"/>
      <c r="O230" s="172"/>
    </row>
    <row r="231" spans="1:15">
      <c r="A231" s="181"/>
      <c r="B231" s="171" t="s">
        <v>334</v>
      </c>
      <c r="C231" s="171" t="s">
        <v>339</v>
      </c>
      <c r="D231" s="210">
        <v>14</v>
      </c>
      <c r="E231" s="179">
        <f t="shared" si="9"/>
        <v>2.0497503696871204E-4</v>
      </c>
      <c r="F231" s="171"/>
      <c r="G231" s="171"/>
      <c r="H231" s="171"/>
      <c r="I231" s="172"/>
      <c r="J231" s="172"/>
      <c r="K231" s="171"/>
      <c r="L231" s="171"/>
      <c r="M231" s="171"/>
      <c r="N231" s="172"/>
      <c r="O231" s="172"/>
    </row>
    <row r="232" spans="1:15">
      <c r="A232" s="181"/>
      <c r="B232" s="171" t="s">
        <v>334</v>
      </c>
      <c r="C232" s="171" t="s">
        <v>340</v>
      </c>
      <c r="D232" s="210">
        <v>11</v>
      </c>
      <c r="E232" s="179">
        <f t="shared" si="9"/>
        <v>1.6105181476113088E-4</v>
      </c>
      <c r="F232" s="171"/>
      <c r="G232" s="171"/>
      <c r="H232" s="171"/>
      <c r="I232" s="172"/>
      <c r="J232" s="172"/>
      <c r="K232" s="171"/>
      <c r="L232" s="171"/>
      <c r="M232" s="171"/>
      <c r="N232" s="172"/>
      <c r="O232" s="172"/>
    </row>
    <row r="233" spans="1:15">
      <c r="A233" s="181"/>
      <c r="B233" s="171" t="s">
        <v>334</v>
      </c>
      <c r="C233" s="171" t="s">
        <v>341</v>
      </c>
      <c r="D233" s="210">
        <v>10</v>
      </c>
      <c r="E233" s="179">
        <f t="shared" si="9"/>
        <v>1.4641074069193715E-4</v>
      </c>
      <c r="F233" s="171"/>
      <c r="G233" s="171"/>
      <c r="H233" s="171"/>
      <c r="I233" s="172"/>
      <c r="J233" s="172"/>
      <c r="K233" s="171"/>
      <c r="L233" s="171"/>
      <c r="M233" s="171"/>
      <c r="N233" s="172"/>
      <c r="O233" s="172"/>
    </row>
    <row r="234" spans="1:15">
      <c r="A234" s="181"/>
      <c r="B234" s="171" t="s">
        <v>334</v>
      </c>
      <c r="C234" s="171" t="s">
        <v>342</v>
      </c>
      <c r="D234" s="210">
        <v>6</v>
      </c>
      <c r="E234" s="179">
        <f t="shared" si="9"/>
        <v>8.7846444415162303E-5</v>
      </c>
      <c r="F234" s="171"/>
      <c r="G234" s="171"/>
      <c r="H234" s="171"/>
      <c r="I234" s="172"/>
      <c r="J234" s="172"/>
      <c r="K234" s="171"/>
      <c r="L234" s="171"/>
      <c r="M234" s="171"/>
      <c r="N234" s="172"/>
      <c r="O234" s="172"/>
    </row>
    <row r="235" spans="1:15">
      <c r="A235" s="181"/>
      <c r="B235" s="171" t="s">
        <v>334</v>
      </c>
      <c r="C235" s="171" t="s">
        <v>343</v>
      </c>
      <c r="D235" s="210">
        <v>5</v>
      </c>
      <c r="E235" s="179">
        <f t="shared" si="9"/>
        <v>7.3205370345968575E-5</v>
      </c>
      <c r="F235" s="171"/>
      <c r="G235" s="171"/>
      <c r="H235" s="171"/>
      <c r="I235" s="172"/>
      <c r="J235" s="172"/>
      <c r="K235" s="171"/>
      <c r="L235" s="171"/>
      <c r="M235" s="171"/>
      <c r="N235" s="172"/>
      <c r="O235" s="172"/>
    </row>
    <row r="236" spans="1:15">
      <c r="A236" s="181"/>
      <c r="B236" s="171" t="s">
        <v>334</v>
      </c>
      <c r="C236" s="171" t="s">
        <v>344</v>
      </c>
      <c r="D236" s="210">
        <v>4</v>
      </c>
      <c r="E236" s="179">
        <f t="shared" si="9"/>
        <v>5.8564296276774866E-5</v>
      </c>
      <c r="F236" s="171"/>
      <c r="G236" s="171"/>
      <c r="H236" s="171"/>
      <c r="I236" s="172"/>
      <c r="J236" s="172"/>
      <c r="K236" s="171"/>
      <c r="L236" s="171"/>
      <c r="M236" s="171"/>
      <c r="N236" s="172"/>
      <c r="O236" s="172"/>
    </row>
    <row r="237" spans="1:15">
      <c r="A237" s="181"/>
      <c r="B237" s="171" t="s">
        <v>334</v>
      </c>
      <c r="C237" s="171" t="s">
        <v>345</v>
      </c>
      <c r="D237" s="210">
        <v>4</v>
      </c>
      <c r="E237" s="179">
        <f t="shared" si="9"/>
        <v>5.8564296276774866E-5</v>
      </c>
      <c r="F237" s="171"/>
      <c r="G237" s="171"/>
      <c r="H237" s="171"/>
      <c r="I237" s="172"/>
      <c r="J237" s="172"/>
      <c r="K237" s="171"/>
      <c r="L237" s="171"/>
      <c r="M237" s="171"/>
      <c r="N237" s="172"/>
      <c r="O237" s="172"/>
    </row>
    <row r="238" spans="1:15">
      <c r="A238" s="181"/>
      <c r="B238" s="171" t="s">
        <v>334</v>
      </c>
      <c r="C238" s="171" t="s">
        <v>346</v>
      </c>
      <c r="D238" s="210">
        <v>3</v>
      </c>
      <c r="E238" s="179">
        <f t="shared" si="9"/>
        <v>4.3923222207581151E-5</v>
      </c>
      <c r="F238" s="171"/>
      <c r="G238" s="171"/>
      <c r="H238" s="171"/>
      <c r="I238" s="172"/>
      <c r="J238" s="172"/>
      <c r="K238" s="171"/>
      <c r="L238" s="171"/>
      <c r="M238" s="171"/>
      <c r="N238" s="172"/>
      <c r="O238" s="172"/>
    </row>
    <row r="239" spans="1:15">
      <c r="A239" s="181"/>
      <c r="B239" s="171" t="s">
        <v>334</v>
      </c>
      <c r="C239" s="171" t="s">
        <v>347</v>
      </c>
      <c r="D239" s="210">
        <v>3</v>
      </c>
      <c r="E239" s="179">
        <f t="shared" si="9"/>
        <v>4.3923222207581151E-5</v>
      </c>
      <c r="F239" s="171"/>
      <c r="G239" s="171"/>
      <c r="H239" s="171"/>
      <c r="I239" s="172"/>
      <c r="J239" s="172"/>
      <c r="K239" s="171"/>
      <c r="L239" s="171"/>
      <c r="M239" s="171"/>
      <c r="N239" s="172"/>
      <c r="O239" s="172"/>
    </row>
    <row r="240" spans="1:15">
      <c r="A240" s="181"/>
      <c r="B240" s="171" t="s">
        <v>334</v>
      </c>
      <c r="C240" s="171" t="s">
        <v>348</v>
      </c>
      <c r="D240" s="210">
        <v>3</v>
      </c>
      <c r="E240" s="179">
        <f t="shared" si="9"/>
        <v>4.3923222207581151E-5</v>
      </c>
      <c r="F240" s="171"/>
      <c r="G240" s="171"/>
      <c r="H240" s="171"/>
      <c r="I240" s="172"/>
      <c r="J240" s="172"/>
      <c r="K240" s="171"/>
      <c r="L240" s="171"/>
      <c r="M240" s="171"/>
      <c r="N240" s="172"/>
      <c r="O240" s="172"/>
    </row>
    <row r="241" spans="1:15">
      <c r="A241" s="181"/>
      <c r="B241" s="171" t="s">
        <v>334</v>
      </c>
      <c r="C241" s="171" t="s">
        <v>349</v>
      </c>
      <c r="D241" s="210">
        <v>2</v>
      </c>
      <c r="E241" s="179">
        <f t="shared" si="9"/>
        <v>2.9282148138387433E-5</v>
      </c>
      <c r="F241" s="171"/>
      <c r="G241" s="171"/>
      <c r="H241" s="171"/>
      <c r="I241" s="172"/>
      <c r="J241" s="172"/>
      <c r="K241" s="171"/>
      <c r="L241" s="171"/>
      <c r="M241" s="171"/>
      <c r="N241" s="172"/>
      <c r="O241" s="172"/>
    </row>
    <row r="242" spans="1:15">
      <c r="A242" s="181"/>
      <c r="B242" s="171" t="s">
        <v>334</v>
      </c>
      <c r="C242" s="171" t="s">
        <v>350</v>
      </c>
      <c r="D242" s="210">
        <v>2</v>
      </c>
      <c r="E242" s="179">
        <f t="shared" si="9"/>
        <v>2.9282148138387433E-5</v>
      </c>
      <c r="F242" s="171"/>
      <c r="G242" s="171"/>
      <c r="H242" s="171"/>
      <c r="I242" s="172"/>
      <c r="J242" s="172"/>
      <c r="K242" s="171"/>
      <c r="L242" s="171"/>
      <c r="M242" s="171"/>
      <c r="N242" s="172"/>
      <c r="O242" s="172"/>
    </row>
    <row r="243" spans="1:15">
      <c r="A243" s="181"/>
      <c r="B243" s="171" t="s">
        <v>334</v>
      </c>
      <c r="C243" s="171" t="s">
        <v>351</v>
      </c>
      <c r="D243" s="210">
        <v>2</v>
      </c>
      <c r="E243" s="179">
        <f t="shared" si="9"/>
        <v>2.9282148138387433E-5</v>
      </c>
      <c r="F243" s="171"/>
      <c r="G243" s="171"/>
      <c r="H243" s="171"/>
      <c r="I243" s="172"/>
      <c r="J243" s="172"/>
      <c r="K243" s="171"/>
      <c r="L243" s="171"/>
      <c r="M243" s="171"/>
      <c r="N243" s="172"/>
      <c r="O243" s="172"/>
    </row>
    <row r="244" spans="1:15">
      <c r="A244" s="181"/>
      <c r="B244" s="171" t="s">
        <v>334</v>
      </c>
      <c r="C244" s="171" t="s">
        <v>352</v>
      </c>
      <c r="D244" s="210">
        <v>2</v>
      </c>
      <c r="E244" s="179">
        <f t="shared" si="9"/>
        <v>2.9282148138387433E-5</v>
      </c>
      <c r="F244" s="171"/>
      <c r="G244" s="171"/>
      <c r="H244" s="171"/>
      <c r="I244" s="172"/>
      <c r="J244" s="172"/>
      <c r="K244" s="171"/>
      <c r="L244" s="171"/>
      <c r="M244" s="171"/>
      <c r="N244" s="172"/>
      <c r="O244" s="172"/>
    </row>
    <row r="245" spans="1:15">
      <c r="A245" s="181"/>
      <c r="B245" s="171" t="s">
        <v>334</v>
      </c>
      <c r="C245" s="171" t="s">
        <v>353</v>
      </c>
      <c r="D245" s="210">
        <v>2</v>
      </c>
      <c r="E245" s="179">
        <f t="shared" si="9"/>
        <v>2.9282148138387433E-5</v>
      </c>
      <c r="F245" s="171"/>
      <c r="G245" s="171"/>
      <c r="H245" s="171"/>
      <c r="I245" s="172"/>
      <c r="J245" s="172"/>
      <c r="K245" s="171"/>
      <c r="L245" s="171"/>
      <c r="M245" s="171"/>
      <c r="N245" s="172"/>
      <c r="O245" s="172"/>
    </row>
    <row r="246" spans="1:15">
      <c r="A246" s="181"/>
      <c r="B246" s="171" t="s">
        <v>334</v>
      </c>
      <c r="C246" s="171" t="s">
        <v>354</v>
      </c>
      <c r="D246" s="210">
        <v>1</v>
      </c>
      <c r="E246" s="179">
        <f t="shared" si="9"/>
        <v>1.4641074069193717E-5</v>
      </c>
      <c r="F246" s="171"/>
      <c r="G246" s="171"/>
      <c r="H246" s="171"/>
      <c r="I246" s="172"/>
      <c r="J246" s="172"/>
      <c r="K246" s="171"/>
      <c r="L246" s="171"/>
      <c r="M246" s="171"/>
      <c r="N246" s="172"/>
      <c r="O246" s="172"/>
    </row>
    <row r="247" spans="1:15">
      <c r="A247" s="181"/>
      <c r="B247" s="171" t="s">
        <v>334</v>
      </c>
      <c r="C247" s="171" t="s">
        <v>355</v>
      </c>
      <c r="D247" s="210">
        <v>1</v>
      </c>
      <c r="E247" s="179">
        <f t="shared" si="9"/>
        <v>1.4641074069193717E-5</v>
      </c>
      <c r="F247" s="171"/>
      <c r="G247" s="171"/>
      <c r="H247" s="171"/>
      <c r="I247" s="172"/>
      <c r="J247" s="172"/>
      <c r="K247" s="171"/>
      <c r="L247" s="171"/>
      <c r="M247" s="171"/>
      <c r="N247" s="172"/>
      <c r="O247" s="172"/>
    </row>
    <row r="248" spans="1:15">
      <c r="A248" s="181"/>
      <c r="B248" s="171" t="s">
        <v>334</v>
      </c>
      <c r="C248" s="171" t="s">
        <v>356</v>
      </c>
      <c r="D248" s="210">
        <v>1</v>
      </c>
      <c r="E248" s="179">
        <f t="shared" si="9"/>
        <v>1.4641074069193717E-5</v>
      </c>
      <c r="F248" s="171"/>
      <c r="G248" s="171"/>
      <c r="H248" s="171"/>
      <c r="I248" s="172"/>
      <c r="J248" s="172"/>
      <c r="K248" s="171"/>
      <c r="L248" s="171"/>
      <c r="M248" s="171"/>
      <c r="N248" s="172"/>
      <c r="O248" s="172"/>
    </row>
    <row r="249" spans="1:15">
      <c r="A249" s="181"/>
      <c r="B249" s="171" t="s">
        <v>334</v>
      </c>
      <c r="C249" s="171" t="s">
        <v>357</v>
      </c>
      <c r="D249" s="210">
        <v>1</v>
      </c>
      <c r="E249" s="179">
        <f t="shared" si="9"/>
        <v>1.4641074069193717E-5</v>
      </c>
      <c r="F249" s="171"/>
      <c r="G249" s="171"/>
      <c r="H249" s="171"/>
      <c r="I249" s="172"/>
      <c r="J249" s="172"/>
      <c r="K249" s="171"/>
      <c r="L249" s="171"/>
      <c r="M249" s="171"/>
      <c r="N249" s="172"/>
      <c r="O249" s="172"/>
    </row>
    <row r="250" spans="1:15">
      <c r="A250" s="181"/>
      <c r="B250" s="171" t="s">
        <v>334</v>
      </c>
      <c r="C250" s="171" t="s">
        <v>358</v>
      </c>
      <c r="D250" s="210">
        <v>1</v>
      </c>
      <c r="E250" s="179">
        <f t="shared" si="9"/>
        <v>1.4641074069193717E-5</v>
      </c>
      <c r="F250" s="171"/>
      <c r="G250" s="171"/>
      <c r="H250" s="171"/>
      <c r="I250" s="172"/>
      <c r="J250" s="172"/>
      <c r="K250" s="171"/>
      <c r="L250" s="171"/>
      <c r="M250" s="171"/>
      <c r="N250" s="172"/>
      <c r="O250" s="172"/>
    </row>
    <row r="251" spans="1:15">
      <c r="A251" s="181"/>
      <c r="B251" s="171" t="s">
        <v>334</v>
      </c>
      <c r="C251" s="171" t="s">
        <v>359</v>
      </c>
      <c r="D251" s="210">
        <v>1</v>
      </c>
      <c r="E251" s="179">
        <f t="shared" si="9"/>
        <v>1.4641074069193717E-5</v>
      </c>
      <c r="F251" s="171"/>
      <c r="G251" s="171"/>
      <c r="H251" s="171"/>
      <c r="I251" s="172"/>
      <c r="J251" s="172"/>
      <c r="K251" s="171"/>
      <c r="L251" s="171"/>
      <c r="M251" s="171"/>
      <c r="N251" s="172"/>
      <c r="O251" s="172"/>
    </row>
    <row r="252" spans="1:15">
      <c r="A252" s="181"/>
      <c r="B252" s="171" t="s">
        <v>334</v>
      </c>
      <c r="C252" s="171" t="s">
        <v>360</v>
      </c>
      <c r="D252" s="210">
        <v>1</v>
      </c>
      <c r="E252" s="179">
        <f t="shared" si="9"/>
        <v>1.4641074069193717E-5</v>
      </c>
      <c r="F252" s="171"/>
      <c r="G252" s="171"/>
      <c r="H252" s="171"/>
      <c r="I252" s="172"/>
      <c r="J252" s="172"/>
      <c r="K252" s="171"/>
      <c r="L252" s="171"/>
      <c r="M252" s="171"/>
      <c r="N252" s="172"/>
      <c r="O252" s="172"/>
    </row>
    <row r="253" spans="1:15">
      <c r="A253" s="181"/>
      <c r="B253" s="171" t="s">
        <v>334</v>
      </c>
      <c r="C253" s="171" t="s">
        <v>361</v>
      </c>
      <c r="D253" s="210">
        <v>1</v>
      </c>
      <c r="E253" s="179">
        <f t="shared" si="9"/>
        <v>1.4641074069193717E-5</v>
      </c>
      <c r="F253" s="171"/>
      <c r="G253" s="171"/>
      <c r="H253" s="171"/>
      <c r="I253" s="172"/>
      <c r="J253" s="172"/>
      <c r="K253" s="171"/>
      <c r="L253" s="171"/>
      <c r="M253" s="171"/>
      <c r="N253" s="172"/>
      <c r="O253" s="172"/>
    </row>
    <row r="254" spans="1:15">
      <c r="A254" s="181"/>
      <c r="B254" s="171" t="s">
        <v>334</v>
      </c>
      <c r="C254" s="171" t="s">
        <v>362</v>
      </c>
      <c r="D254" s="210">
        <v>1</v>
      </c>
      <c r="E254" s="179">
        <f t="shared" ref="E254:E317" si="10">D254/68301</f>
        <v>1.4641074069193717E-5</v>
      </c>
      <c r="F254" s="171"/>
      <c r="G254" s="171"/>
      <c r="H254" s="171"/>
      <c r="I254" s="172"/>
      <c r="J254" s="172"/>
      <c r="K254" s="171"/>
      <c r="L254" s="171"/>
      <c r="M254" s="171"/>
      <c r="N254" s="172"/>
      <c r="O254" s="172"/>
    </row>
    <row r="255" spans="1:15">
      <c r="A255" s="181"/>
      <c r="B255" s="171" t="s">
        <v>334</v>
      </c>
      <c r="C255" s="171" t="s">
        <v>363</v>
      </c>
      <c r="D255" s="210">
        <v>1</v>
      </c>
      <c r="E255" s="179">
        <f t="shared" si="10"/>
        <v>1.4641074069193717E-5</v>
      </c>
      <c r="F255" s="171"/>
      <c r="G255" s="171"/>
      <c r="H255" s="171"/>
      <c r="I255" s="172"/>
      <c r="J255" s="172"/>
      <c r="K255" s="171"/>
      <c r="L255" s="171"/>
      <c r="M255" s="171"/>
      <c r="N255" s="172"/>
      <c r="O255" s="172"/>
    </row>
    <row r="256" spans="1:15">
      <c r="A256" s="181"/>
      <c r="B256" s="171" t="s">
        <v>334</v>
      </c>
      <c r="C256" s="171" t="s">
        <v>364</v>
      </c>
      <c r="D256" s="210">
        <v>1</v>
      </c>
      <c r="E256" s="179">
        <f t="shared" si="10"/>
        <v>1.4641074069193717E-5</v>
      </c>
      <c r="F256" s="171"/>
      <c r="G256" s="171"/>
      <c r="H256" s="171"/>
      <c r="I256" s="172"/>
      <c r="J256" s="172"/>
      <c r="K256" s="171"/>
      <c r="L256" s="171"/>
      <c r="M256" s="171"/>
      <c r="N256" s="172"/>
      <c r="O256" s="172"/>
    </row>
    <row r="257" spans="1:15">
      <c r="A257" s="181"/>
      <c r="B257" s="171" t="s">
        <v>334</v>
      </c>
      <c r="C257" s="171" t="s">
        <v>365</v>
      </c>
      <c r="D257" s="210">
        <v>1</v>
      </c>
      <c r="E257" s="179">
        <f t="shared" si="10"/>
        <v>1.4641074069193717E-5</v>
      </c>
      <c r="F257" s="171"/>
      <c r="G257" s="171"/>
      <c r="H257" s="171"/>
      <c r="I257" s="172"/>
      <c r="J257" s="172"/>
      <c r="K257" s="171"/>
      <c r="L257" s="171"/>
      <c r="M257" s="171"/>
      <c r="N257" s="172"/>
      <c r="O257" s="172"/>
    </row>
    <row r="258" spans="1:15">
      <c r="A258" s="181"/>
      <c r="B258" s="171" t="s">
        <v>334</v>
      </c>
      <c r="C258" s="171" t="s">
        <v>366</v>
      </c>
      <c r="D258" s="210">
        <v>1</v>
      </c>
      <c r="E258" s="179">
        <f t="shared" si="10"/>
        <v>1.4641074069193717E-5</v>
      </c>
      <c r="F258" s="171"/>
      <c r="G258" s="171"/>
      <c r="H258" s="171"/>
      <c r="I258" s="172"/>
      <c r="J258" s="172"/>
      <c r="K258" s="171"/>
      <c r="L258" s="171"/>
      <c r="M258" s="171"/>
      <c r="N258" s="172"/>
      <c r="O258" s="172"/>
    </row>
    <row r="259" spans="1:15">
      <c r="A259" s="181"/>
      <c r="B259" s="171" t="s">
        <v>367</v>
      </c>
      <c r="C259" s="171" t="s">
        <v>368</v>
      </c>
      <c r="D259" s="210">
        <v>54</v>
      </c>
      <c r="E259" s="179">
        <f t="shared" si="10"/>
        <v>7.9061799973646069E-4</v>
      </c>
      <c r="F259" s="171"/>
      <c r="G259" s="171"/>
      <c r="H259" s="171"/>
      <c r="I259" s="172"/>
      <c r="J259" s="172"/>
      <c r="K259" s="171"/>
      <c r="L259" s="171"/>
      <c r="M259" s="171"/>
      <c r="N259" s="172"/>
      <c r="O259" s="172"/>
    </row>
    <row r="260" spans="1:15">
      <c r="A260" s="181"/>
      <c r="B260" s="171" t="s">
        <v>367</v>
      </c>
      <c r="C260" s="171" t="s">
        <v>369</v>
      </c>
      <c r="D260" s="210">
        <v>36</v>
      </c>
      <c r="E260" s="179">
        <f t="shared" si="10"/>
        <v>5.2707866649097379E-4</v>
      </c>
      <c r="F260" s="171"/>
      <c r="G260" s="171"/>
      <c r="H260" s="171"/>
      <c r="I260" s="172"/>
      <c r="J260" s="172"/>
      <c r="K260" s="171"/>
      <c r="L260" s="171"/>
      <c r="M260" s="171"/>
      <c r="N260" s="172"/>
      <c r="O260" s="172"/>
    </row>
    <row r="261" spans="1:15">
      <c r="A261" s="181"/>
      <c r="B261" s="171" t="s">
        <v>367</v>
      </c>
      <c r="C261" s="171" t="s">
        <v>370</v>
      </c>
      <c r="D261" s="210">
        <v>18</v>
      </c>
      <c r="E261" s="179">
        <f t="shared" si="10"/>
        <v>2.635393332454869E-4</v>
      </c>
      <c r="F261" s="171"/>
      <c r="G261" s="171"/>
      <c r="H261" s="171"/>
      <c r="I261" s="172"/>
      <c r="J261" s="172"/>
      <c r="K261" s="171"/>
      <c r="L261" s="171"/>
      <c r="M261" s="171"/>
      <c r="N261" s="172"/>
      <c r="O261" s="172"/>
    </row>
    <row r="262" spans="1:15">
      <c r="A262" s="181"/>
      <c r="B262" s="171" t="s">
        <v>367</v>
      </c>
      <c r="C262" s="171" t="s">
        <v>371</v>
      </c>
      <c r="D262" s="210">
        <v>16</v>
      </c>
      <c r="E262" s="179">
        <f t="shared" si="10"/>
        <v>2.3425718510709947E-4</v>
      </c>
      <c r="F262" s="171"/>
      <c r="G262" s="171"/>
      <c r="H262" s="171"/>
      <c r="I262" s="172"/>
      <c r="J262" s="172"/>
      <c r="K262" s="171"/>
      <c r="L262" s="171"/>
      <c r="M262" s="171"/>
      <c r="N262" s="172"/>
      <c r="O262" s="172"/>
    </row>
    <row r="263" spans="1:15">
      <c r="A263" s="181"/>
      <c r="B263" s="171" t="s">
        <v>367</v>
      </c>
      <c r="C263" s="171" t="s">
        <v>372</v>
      </c>
      <c r="D263" s="210">
        <v>14</v>
      </c>
      <c r="E263" s="179">
        <f t="shared" si="10"/>
        <v>2.0497503696871204E-4</v>
      </c>
      <c r="F263" s="171"/>
      <c r="G263" s="171"/>
      <c r="H263" s="171"/>
      <c r="I263" s="172"/>
      <c r="J263" s="172"/>
      <c r="K263" s="171"/>
      <c r="L263" s="171"/>
      <c r="M263" s="171"/>
      <c r="N263" s="172"/>
      <c r="O263" s="172"/>
    </row>
    <row r="264" spans="1:15">
      <c r="A264" s="181"/>
      <c r="B264" s="171" t="s">
        <v>367</v>
      </c>
      <c r="C264" s="171" t="s">
        <v>373</v>
      </c>
      <c r="D264" s="210">
        <v>8</v>
      </c>
      <c r="E264" s="179">
        <f t="shared" si="10"/>
        <v>1.1712859255354973E-4</v>
      </c>
      <c r="F264" s="171"/>
      <c r="G264" s="171"/>
      <c r="H264" s="171"/>
      <c r="I264" s="172"/>
      <c r="J264" s="172"/>
      <c r="K264" s="171"/>
      <c r="L264" s="171"/>
      <c r="M264" s="171"/>
      <c r="N264" s="172"/>
      <c r="O264" s="172"/>
    </row>
    <row r="265" spans="1:15">
      <c r="A265" s="181"/>
      <c r="B265" s="171" t="s">
        <v>367</v>
      </c>
      <c r="C265" s="171" t="s">
        <v>374</v>
      </c>
      <c r="D265" s="210">
        <v>4</v>
      </c>
      <c r="E265" s="179">
        <f t="shared" si="10"/>
        <v>5.8564296276774866E-5</v>
      </c>
      <c r="F265" s="171"/>
      <c r="G265" s="171"/>
      <c r="H265" s="171"/>
      <c r="I265" s="172"/>
      <c r="J265" s="172"/>
      <c r="K265" s="171"/>
      <c r="L265" s="171"/>
      <c r="M265" s="171"/>
      <c r="N265" s="172"/>
      <c r="O265" s="172"/>
    </row>
    <row r="266" spans="1:15">
      <c r="A266" s="181"/>
      <c r="B266" s="171" t="s">
        <v>367</v>
      </c>
      <c r="C266" s="171" t="s">
        <v>375</v>
      </c>
      <c r="D266" s="210">
        <v>3</v>
      </c>
      <c r="E266" s="179">
        <f t="shared" si="10"/>
        <v>4.3923222207581151E-5</v>
      </c>
      <c r="F266" s="171"/>
      <c r="G266" s="171"/>
      <c r="H266" s="171"/>
      <c r="I266" s="172"/>
      <c r="J266" s="172"/>
      <c r="K266" s="171"/>
      <c r="L266" s="171"/>
      <c r="M266" s="171"/>
      <c r="N266" s="172"/>
      <c r="O266" s="172"/>
    </row>
    <row r="267" spans="1:15">
      <c r="A267" s="181"/>
      <c r="B267" s="171" t="s">
        <v>367</v>
      </c>
      <c r="C267" s="171" t="s">
        <v>376</v>
      </c>
      <c r="D267" s="210">
        <v>2</v>
      </c>
      <c r="E267" s="179">
        <f t="shared" si="10"/>
        <v>2.9282148138387433E-5</v>
      </c>
      <c r="F267" s="171"/>
      <c r="G267" s="171"/>
      <c r="H267" s="171"/>
      <c r="I267" s="172"/>
      <c r="J267" s="172"/>
      <c r="K267" s="171"/>
      <c r="L267" s="171"/>
      <c r="M267" s="171"/>
      <c r="N267" s="172"/>
      <c r="O267" s="172"/>
    </row>
    <row r="268" spans="1:15">
      <c r="A268" s="181"/>
      <c r="B268" s="171" t="s">
        <v>367</v>
      </c>
      <c r="C268" s="171" t="s">
        <v>377</v>
      </c>
      <c r="D268" s="210">
        <v>2</v>
      </c>
      <c r="E268" s="179">
        <f t="shared" si="10"/>
        <v>2.9282148138387433E-5</v>
      </c>
      <c r="F268" s="171"/>
      <c r="G268" s="171"/>
      <c r="H268" s="171"/>
      <c r="I268" s="172"/>
      <c r="J268" s="172"/>
      <c r="K268" s="171"/>
      <c r="L268" s="171"/>
      <c r="M268" s="171"/>
      <c r="N268" s="172"/>
      <c r="O268" s="172"/>
    </row>
    <row r="269" spans="1:15">
      <c r="A269" s="181"/>
      <c r="B269" s="171" t="s">
        <v>367</v>
      </c>
      <c r="C269" s="171" t="s">
        <v>378</v>
      </c>
      <c r="D269" s="210">
        <v>2</v>
      </c>
      <c r="E269" s="179">
        <f t="shared" si="10"/>
        <v>2.9282148138387433E-5</v>
      </c>
      <c r="F269" s="171"/>
      <c r="G269" s="171"/>
      <c r="H269" s="171"/>
      <c r="I269" s="172"/>
      <c r="J269" s="172"/>
      <c r="K269" s="171"/>
      <c r="L269" s="171"/>
      <c r="M269" s="171"/>
      <c r="N269" s="172"/>
      <c r="O269" s="172"/>
    </row>
    <row r="270" spans="1:15">
      <c r="A270" s="181"/>
      <c r="B270" s="171" t="s">
        <v>367</v>
      </c>
      <c r="C270" s="171" t="s">
        <v>379</v>
      </c>
      <c r="D270" s="210">
        <v>2</v>
      </c>
      <c r="E270" s="179">
        <f t="shared" si="10"/>
        <v>2.9282148138387433E-5</v>
      </c>
      <c r="F270" s="171"/>
      <c r="G270" s="171"/>
      <c r="H270" s="171"/>
      <c r="I270" s="172"/>
      <c r="J270" s="172"/>
      <c r="K270" s="171"/>
      <c r="L270" s="171"/>
      <c r="M270" s="171"/>
      <c r="N270" s="172"/>
      <c r="O270" s="172"/>
    </row>
    <row r="271" spans="1:15">
      <c r="A271" s="181"/>
      <c r="B271" s="171" t="s">
        <v>367</v>
      </c>
      <c r="C271" s="171" t="s">
        <v>380</v>
      </c>
      <c r="D271" s="210">
        <v>1</v>
      </c>
      <c r="E271" s="179">
        <f t="shared" si="10"/>
        <v>1.4641074069193717E-5</v>
      </c>
      <c r="F271" s="171"/>
      <c r="G271" s="171"/>
      <c r="H271" s="171"/>
      <c r="I271" s="172"/>
      <c r="J271" s="172"/>
      <c r="K271" s="171"/>
      <c r="L271" s="171"/>
      <c r="M271" s="171"/>
      <c r="N271" s="172"/>
      <c r="O271" s="172"/>
    </row>
    <row r="272" spans="1:15">
      <c r="A272" s="181"/>
      <c r="B272" s="171" t="s">
        <v>367</v>
      </c>
      <c r="C272" s="171" t="s">
        <v>381</v>
      </c>
      <c r="D272" s="210">
        <v>1</v>
      </c>
      <c r="E272" s="179">
        <f t="shared" si="10"/>
        <v>1.4641074069193717E-5</v>
      </c>
      <c r="F272" s="171"/>
      <c r="G272" s="171"/>
      <c r="H272" s="171"/>
      <c r="I272" s="172"/>
      <c r="J272" s="172"/>
      <c r="K272" s="171"/>
      <c r="L272" s="171"/>
      <c r="M272" s="171"/>
      <c r="N272" s="172"/>
      <c r="O272" s="172"/>
    </row>
    <row r="273" spans="1:15">
      <c r="A273" s="181"/>
      <c r="B273" s="171" t="s">
        <v>367</v>
      </c>
      <c r="C273" s="171" t="s">
        <v>382</v>
      </c>
      <c r="D273" s="210">
        <v>1</v>
      </c>
      <c r="E273" s="179">
        <f t="shared" si="10"/>
        <v>1.4641074069193717E-5</v>
      </c>
      <c r="F273" s="171"/>
      <c r="G273" s="171"/>
      <c r="H273" s="171"/>
      <c r="I273" s="172"/>
      <c r="J273" s="172"/>
      <c r="K273" s="171"/>
      <c r="L273" s="171"/>
      <c r="M273" s="171"/>
      <c r="N273" s="172"/>
      <c r="O273" s="172"/>
    </row>
    <row r="274" spans="1:15">
      <c r="A274" s="181"/>
      <c r="B274" s="171" t="s">
        <v>367</v>
      </c>
      <c r="C274" s="171" t="s">
        <v>383</v>
      </c>
      <c r="D274" s="210">
        <v>1</v>
      </c>
      <c r="E274" s="179">
        <f t="shared" si="10"/>
        <v>1.4641074069193717E-5</v>
      </c>
      <c r="F274" s="171"/>
      <c r="G274" s="171"/>
      <c r="H274" s="171"/>
      <c r="I274" s="172"/>
      <c r="J274" s="172"/>
      <c r="K274" s="171"/>
      <c r="L274" s="171"/>
      <c r="M274" s="171"/>
      <c r="N274" s="172"/>
      <c r="O274" s="172"/>
    </row>
    <row r="275" spans="1:15">
      <c r="A275" s="181"/>
      <c r="B275" s="171" t="s">
        <v>367</v>
      </c>
      <c r="C275" s="171" t="s">
        <v>384</v>
      </c>
      <c r="D275" s="210">
        <v>1</v>
      </c>
      <c r="E275" s="179">
        <f t="shared" si="10"/>
        <v>1.4641074069193717E-5</v>
      </c>
      <c r="F275" s="171"/>
      <c r="G275" s="171"/>
      <c r="H275" s="171"/>
      <c r="I275" s="172"/>
      <c r="J275" s="172"/>
      <c r="K275" s="171"/>
      <c r="L275" s="171"/>
      <c r="M275" s="171"/>
      <c r="N275" s="172"/>
      <c r="O275" s="172"/>
    </row>
    <row r="276" spans="1:15">
      <c r="A276" s="181"/>
      <c r="B276" s="171" t="s">
        <v>385</v>
      </c>
      <c r="C276" s="171" t="s">
        <v>386</v>
      </c>
      <c r="D276" s="210">
        <v>1</v>
      </c>
      <c r="E276" s="179">
        <f t="shared" si="10"/>
        <v>1.4641074069193717E-5</v>
      </c>
      <c r="F276" s="171"/>
      <c r="G276" s="171"/>
      <c r="H276" s="171"/>
      <c r="I276" s="172"/>
      <c r="J276" s="172"/>
      <c r="K276" s="171"/>
      <c r="L276" s="171"/>
      <c r="M276" s="171"/>
      <c r="N276" s="172"/>
      <c r="O276" s="172"/>
    </row>
    <row r="277" spans="1:15">
      <c r="A277" s="181"/>
      <c r="B277" s="171" t="s">
        <v>385</v>
      </c>
      <c r="C277" s="171" t="s">
        <v>387</v>
      </c>
      <c r="D277" s="210">
        <v>1</v>
      </c>
      <c r="E277" s="179">
        <f t="shared" si="10"/>
        <v>1.4641074069193717E-5</v>
      </c>
      <c r="F277" s="171"/>
      <c r="G277" s="171"/>
      <c r="H277" s="171"/>
      <c r="I277" s="172"/>
      <c r="J277" s="172"/>
      <c r="K277" s="171"/>
      <c r="L277" s="171"/>
      <c r="M277" s="171"/>
      <c r="N277" s="172"/>
      <c r="O277" s="172"/>
    </row>
    <row r="278" spans="1:15">
      <c r="A278" s="181"/>
      <c r="B278" s="171" t="s">
        <v>388</v>
      </c>
      <c r="C278" s="171" t="s">
        <v>389</v>
      </c>
      <c r="D278" s="210">
        <v>1</v>
      </c>
      <c r="E278" s="179">
        <f t="shared" si="10"/>
        <v>1.4641074069193717E-5</v>
      </c>
      <c r="F278" s="171"/>
      <c r="G278" s="171"/>
      <c r="H278" s="171"/>
      <c r="I278" s="172"/>
      <c r="J278" s="172"/>
      <c r="K278" s="171"/>
      <c r="L278" s="171"/>
      <c r="M278" s="171"/>
      <c r="N278" s="172"/>
      <c r="O278" s="172"/>
    </row>
    <row r="279" spans="1:15">
      <c r="A279" s="181"/>
      <c r="B279" s="171" t="s">
        <v>390</v>
      </c>
      <c r="C279" s="171" t="s">
        <v>391</v>
      </c>
      <c r="D279" s="210">
        <v>9</v>
      </c>
      <c r="E279" s="179">
        <f t="shared" si="10"/>
        <v>1.3176966662274345E-4</v>
      </c>
      <c r="F279" s="171"/>
      <c r="G279" s="171"/>
      <c r="H279" s="171"/>
      <c r="I279" s="172"/>
      <c r="J279" s="172"/>
      <c r="K279" s="171"/>
      <c r="L279" s="171"/>
      <c r="M279" s="171"/>
      <c r="N279" s="172"/>
      <c r="O279" s="172"/>
    </row>
    <row r="280" spans="1:15">
      <c r="A280" s="181"/>
      <c r="B280" s="171" t="s">
        <v>390</v>
      </c>
      <c r="C280" s="171" t="s">
        <v>392</v>
      </c>
      <c r="D280" s="210">
        <v>5</v>
      </c>
      <c r="E280" s="179">
        <f t="shared" si="10"/>
        <v>7.3205370345968575E-5</v>
      </c>
      <c r="F280" s="171"/>
      <c r="G280" s="171"/>
      <c r="H280" s="171"/>
      <c r="I280" s="172"/>
      <c r="J280" s="172"/>
      <c r="K280" s="171"/>
      <c r="L280" s="171"/>
      <c r="M280" s="171"/>
      <c r="N280" s="172"/>
      <c r="O280" s="172"/>
    </row>
    <row r="281" spans="1:15">
      <c r="A281" s="181"/>
      <c r="B281" s="171" t="s">
        <v>390</v>
      </c>
      <c r="C281" s="171" t="s">
        <v>393</v>
      </c>
      <c r="D281" s="210">
        <v>4</v>
      </c>
      <c r="E281" s="179">
        <f t="shared" si="10"/>
        <v>5.8564296276774866E-5</v>
      </c>
      <c r="F281" s="171"/>
      <c r="G281" s="171"/>
      <c r="H281" s="171"/>
      <c r="I281" s="172"/>
      <c r="J281" s="172"/>
      <c r="K281" s="171"/>
      <c r="L281" s="171"/>
      <c r="M281" s="171"/>
      <c r="N281" s="172"/>
      <c r="O281" s="172"/>
    </row>
    <row r="282" spans="1:15">
      <c r="A282" s="181"/>
      <c r="B282" s="171" t="s">
        <v>390</v>
      </c>
      <c r="C282" s="171" t="s">
        <v>394</v>
      </c>
      <c r="D282" s="210">
        <v>4</v>
      </c>
      <c r="E282" s="179">
        <f t="shared" si="10"/>
        <v>5.8564296276774866E-5</v>
      </c>
      <c r="F282" s="171"/>
      <c r="G282" s="171"/>
      <c r="H282" s="171"/>
      <c r="I282" s="172"/>
      <c r="J282" s="172"/>
      <c r="K282" s="171"/>
      <c r="L282" s="171"/>
      <c r="M282" s="171"/>
      <c r="N282" s="172"/>
      <c r="O282" s="172"/>
    </row>
    <row r="283" spans="1:15">
      <c r="A283" s="181"/>
      <c r="B283" s="171" t="s">
        <v>390</v>
      </c>
      <c r="C283" s="171" t="s">
        <v>395</v>
      </c>
      <c r="D283" s="210">
        <v>4</v>
      </c>
      <c r="E283" s="179">
        <f t="shared" si="10"/>
        <v>5.8564296276774866E-5</v>
      </c>
      <c r="F283" s="171"/>
      <c r="G283" s="171"/>
      <c r="H283" s="171"/>
      <c r="I283" s="172"/>
      <c r="J283" s="172"/>
      <c r="K283" s="171"/>
      <c r="L283" s="171"/>
      <c r="M283" s="171"/>
      <c r="N283" s="172"/>
      <c r="O283" s="172"/>
    </row>
    <row r="284" spans="1:15">
      <c r="A284" s="181"/>
      <c r="B284" s="171" t="s">
        <v>390</v>
      </c>
      <c r="C284" s="171" t="s">
        <v>396</v>
      </c>
      <c r="D284" s="210">
        <v>4</v>
      </c>
      <c r="E284" s="179">
        <f t="shared" si="10"/>
        <v>5.8564296276774866E-5</v>
      </c>
      <c r="F284" s="171"/>
      <c r="G284" s="171"/>
      <c r="H284" s="171"/>
      <c r="I284" s="172"/>
      <c r="J284" s="172"/>
      <c r="K284" s="171"/>
      <c r="L284" s="171"/>
      <c r="M284" s="171"/>
      <c r="N284" s="172"/>
      <c r="O284" s="172"/>
    </row>
    <row r="285" spans="1:15">
      <c r="A285" s="181"/>
      <c r="B285" s="171" t="s">
        <v>390</v>
      </c>
      <c r="C285" s="171" t="s">
        <v>397</v>
      </c>
      <c r="D285" s="210">
        <v>3</v>
      </c>
      <c r="E285" s="179">
        <f t="shared" si="10"/>
        <v>4.3923222207581151E-5</v>
      </c>
      <c r="F285" s="171"/>
      <c r="G285" s="171"/>
      <c r="H285" s="171"/>
      <c r="I285" s="172"/>
      <c r="J285" s="172"/>
      <c r="K285" s="171"/>
      <c r="L285" s="171"/>
      <c r="M285" s="171"/>
      <c r="N285" s="172"/>
      <c r="O285" s="172"/>
    </row>
    <row r="286" spans="1:15">
      <c r="A286" s="181"/>
      <c r="B286" s="171" t="s">
        <v>390</v>
      </c>
      <c r="C286" s="171" t="s">
        <v>398</v>
      </c>
      <c r="D286" s="210">
        <v>3</v>
      </c>
      <c r="E286" s="179">
        <f t="shared" si="10"/>
        <v>4.3923222207581151E-5</v>
      </c>
      <c r="F286" s="171"/>
      <c r="G286" s="171"/>
      <c r="H286" s="171"/>
      <c r="I286" s="172"/>
      <c r="J286" s="172"/>
      <c r="K286" s="171"/>
      <c r="L286" s="171"/>
      <c r="M286" s="171"/>
      <c r="N286" s="172"/>
      <c r="O286" s="172"/>
    </row>
    <row r="287" spans="1:15">
      <c r="A287" s="181"/>
      <c r="B287" s="171" t="s">
        <v>390</v>
      </c>
      <c r="C287" s="171" t="s">
        <v>399</v>
      </c>
      <c r="D287" s="210">
        <v>3</v>
      </c>
      <c r="E287" s="179">
        <f t="shared" si="10"/>
        <v>4.3923222207581151E-5</v>
      </c>
      <c r="F287" s="171"/>
      <c r="G287" s="171"/>
      <c r="H287" s="171"/>
      <c r="I287" s="172"/>
      <c r="J287" s="172"/>
      <c r="K287" s="171"/>
      <c r="L287" s="171"/>
      <c r="M287" s="171"/>
      <c r="N287" s="172"/>
      <c r="O287" s="172"/>
    </row>
    <row r="288" spans="1:15">
      <c r="A288" s="181"/>
      <c r="B288" s="171" t="s">
        <v>390</v>
      </c>
      <c r="C288" s="171" t="s">
        <v>400</v>
      </c>
      <c r="D288" s="210">
        <v>2</v>
      </c>
      <c r="E288" s="179">
        <f t="shared" si="10"/>
        <v>2.9282148138387433E-5</v>
      </c>
      <c r="F288" s="171"/>
      <c r="G288" s="171"/>
      <c r="H288" s="171"/>
      <c r="I288" s="172"/>
      <c r="J288" s="172"/>
      <c r="K288" s="171"/>
      <c r="L288" s="171"/>
      <c r="M288" s="171"/>
      <c r="N288" s="172"/>
      <c r="O288" s="172"/>
    </row>
    <row r="289" spans="1:15">
      <c r="A289" s="181"/>
      <c r="B289" s="171" t="s">
        <v>390</v>
      </c>
      <c r="C289" s="171" t="s">
        <v>401</v>
      </c>
      <c r="D289" s="210">
        <v>2</v>
      </c>
      <c r="E289" s="179">
        <f t="shared" si="10"/>
        <v>2.9282148138387433E-5</v>
      </c>
      <c r="F289" s="171"/>
      <c r="G289" s="171"/>
      <c r="H289" s="171"/>
      <c r="I289" s="172"/>
      <c r="J289" s="172"/>
      <c r="K289" s="171"/>
      <c r="L289" s="171"/>
      <c r="M289" s="171"/>
      <c r="N289" s="172"/>
      <c r="O289" s="172"/>
    </row>
    <row r="290" spans="1:15">
      <c r="A290" s="181"/>
      <c r="B290" s="171" t="s">
        <v>390</v>
      </c>
      <c r="C290" s="171" t="s">
        <v>402</v>
      </c>
      <c r="D290" s="210">
        <v>2</v>
      </c>
      <c r="E290" s="179">
        <f t="shared" si="10"/>
        <v>2.9282148138387433E-5</v>
      </c>
      <c r="F290" s="171"/>
      <c r="G290" s="171"/>
      <c r="H290" s="171"/>
      <c r="I290" s="172"/>
      <c r="J290" s="172"/>
      <c r="K290" s="171"/>
      <c r="L290" s="171"/>
      <c r="M290" s="171"/>
      <c r="N290" s="172"/>
      <c r="O290" s="172"/>
    </row>
    <row r="291" spans="1:15">
      <c r="A291" s="181"/>
      <c r="B291" s="171" t="s">
        <v>390</v>
      </c>
      <c r="C291" s="171" t="s">
        <v>403</v>
      </c>
      <c r="D291" s="210">
        <v>2</v>
      </c>
      <c r="E291" s="179">
        <f t="shared" si="10"/>
        <v>2.9282148138387433E-5</v>
      </c>
      <c r="F291" s="171"/>
      <c r="G291" s="171"/>
      <c r="H291" s="171"/>
      <c r="I291" s="172"/>
      <c r="J291" s="172"/>
      <c r="K291" s="171"/>
      <c r="L291" s="171"/>
      <c r="M291" s="171"/>
      <c r="N291" s="172"/>
      <c r="O291" s="172"/>
    </row>
    <row r="292" spans="1:15">
      <c r="A292" s="181"/>
      <c r="B292" s="171" t="s">
        <v>390</v>
      </c>
      <c r="C292" s="171" t="s">
        <v>404</v>
      </c>
      <c r="D292" s="210">
        <v>2</v>
      </c>
      <c r="E292" s="179">
        <f t="shared" si="10"/>
        <v>2.9282148138387433E-5</v>
      </c>
      <c r="F292" s="171"/>
      <c r="G292" s="171"/>
      <c r="H292" s="171"/>
      <c r="I292" s="172"/>
      <c r="J292" s="172"/>
      <c r="K292" s="171"/>
      <c r="L292" s="171"/>
      <c r="M292" s="171"/>
      <c r="N292" s="172"/>
      <c r="O292" s="172"/>
    </row>
    <row r="293" spans="1:15">
      <c r="A293" s="181"/>
      <c r="B293" s="171" t="s">
        <v>390</v>
      </c>
      <c r="C293" s="171" t="s">
        <v>405</v>
      </c>
      <c r="D293" s="210">
        <v>2</v>
      </c>
      <c r="E293" s="179">
        <f t="shared" si="10"/>
        <v>2.9282148138387433E-5</v>
      </c>
      <c r="F293" s="171"/>
      <c r="G293" s="171"/>
      <c r="H293" s="171"/>
      <c r="I293" s="172"/>
      <c r="J293" s="172"/>
      <c r="K293" s="171"/>
      <c r="L293" s="171"/>
      <c r="M293" s="171"/>
      <c r="N293" s="172"/>
      <c r="O293" s="172"/>
    </row>
    <row r="294" spans="1:15">
      <c r="A294" s="181"/>
      <c r="B294" s="171" t="s">
        <v>390</v>
      </c>
      <c r="C294" s="171" t="s">
        <v>406</v>
      </c>
      <c r="D294" s="210">
        <v>2</v>
      </c>
      <c r="E294" s="179">
        <f t="shared" si="10"/>
        <v>2.9282148138387433E-5</v>
      </c>
      <c r="F294" s="171"/>
      <c r="G294" s="171"/>
      <c r="H294" s="171"/>
      <c r="I294" s="172"/>
      <c r="J294" s="172"/>
      <c r="K294" s="171"/>
      <c r="L294" s="171"/>
      <c r="M294" s="171"/>
      <c r="N294" s="172"/>
      <c r="O294" s="172"/>
    </row>
    <row r="295" spans="1:15">
      <c r="A295" s="180"/>
      <c r="B295" s="171" t="s">
        <v>390</v>
      </c>
      <c r="C295" s="171" t="s">
        <v>407</v>
      </c>
      <c r="D295" s="210">
        <v>2</v>
      </c>
      <c r="E295" s="179">
        <f t="shared" si="10"/>
        <v>2.9282148138387433E-5</v>
      </c>
      <c r="F295" s="171"/>
      <c r="G295" s="171"/>
      <c r="H295" s="171"/>
      <c r="I295" s="172"/>
      <c r="J295" s="172"/>
      <c r="K295" s="171"/>
      <c r="L295" s="171"/>
      <c r="M295" s="171"/>
      <c r="N295" s="172"/>
      <c r="O295" s="172"/>
    </row>
    <row r="296" spans="1:15">
      <c r="A296" s="171"/>
      <c r="B296" s="171" t="s">
        <v>390</v>
      </c>
      <c r="C296" s="171" t="s">
        <v>408</v>
      </c>
      <c r="D296" s="210">
        <v>1</v>
      </c>
      <c r="E296" s="179">
        <f t="shared" si="10"/>
        <v>1.4641074069193717E-5</v>
      </c>
      <c r="F296" s="171"/>
      <c r="G296" s="171"/>
      <c r="H296" s="171"/>
      <c r="I296" s="172"/>
      <c r="J296" s="172"/>
      <c r="K296" s="171"/>
      <c r="L296" s="171"/>
      <c r="M296" s="171"/>
      <c r="N296" s="172"/>
      <c r="O296" s="172"/>
    </row>
    <row r="297" spans="1:15">
      <c r="A297" s="171"/>
      <c r="B297" s="171" t="s">
        <v>390</v>
      </c>
      <c r="C297" s="171" t="s">
        <v>409</v>
      </c>
      <c r="D297" s="210">
        <v>1</v>
      </c>
      <c r="E297" s="179">
        <f t="shared" si="10"/>
        <v>1.4641074069193717E-5</v>
      </c>
      <c r="F297" s="171"/>
      <c r="G297" s="171"/>
      <c r="H297" s="171"/>
      <c r="I297" s="172"/>
      <c r="J297" s="172"/>
      <c r="K297" s="171"/>
      <c r="L297" s="171"/>
      <c r="M297" s="171"/>
      <c r="N297" s="172"/>
      <c r="O297" s="172"/>
    </row>
    <row r="298" spans="1:15">
      <c r="A298" s="171"/>
      <c r="B298" s="171" t="s">
        <v>390</v>
      </c>
      <c r="C298" s="171" t="s">
        <v>410</v>
      </c>
      <c r="D298" s="210">
        <v>1</v>
      </c>
      <c r="E298" s="179">
        <f t="shared" si="10"/>
        <v>1.4641074069193717E-5</v>
      </c>
      <c r="F298" s="171"/>
      <c r="G298" s="171"/>
      <c r="H298" s="171"/>
      <c r="I298" s="172"/>
      <c r="J298" s="172"/>
      <c r="K298" s="171"/>
      <c r="L298" s="171"/>
      <c r="M298" s="171"/>
      <c r="N298" s="172"/>
      <c r="O298" s="172"/>
    </row>
    <row r="299" spans="1:15">
      <c r="A299" s="171"/>
      <c r="B299" s="171" t="s">
        <v>390</v>
      </c>
      <c r="C299" s="171" t="s">
        <v>411</v>
      </c>
      <c r="D299" s="210">
        <v>1</v>
      </c>
      <c r="E299" s="179">
        <f t="shared" si="10"/>
        <v>1.4641074069193717E-5</v>
      </c>
      <c r="F299" s="171"/>
      <c r="G299" s="171"/>
      <c r="H299" s="171"/>
      <c r="I299" s="172"/>
      <c r="J299" s="172"/>
      <c r="K299" s="171"/>
      <c r="L299" s="171"/>
      <c r="M299" s="171"/>
      <c r="N299" s="172"/>
      <c r="O299" s="172"/>
    </row>
    <row r="300" spans="1:15">
      <c r="A300" s="171"/>
      <c r="B300" s="171" t="s">
        <v>390</v>
      </c>
      <c r="C300" s="171" t="s">
        <v>412</v>
      </c>
      <c r="D300" s="210">
        <v>1</v>
      </c>
      <c r="E300" s="179">
        <f t="shared" si="10"/>
        <v>1.4641074069193717E-5</v>
      </c>
      <c r="F300" s="171"/>
      <c r="G300" s="171"/>
      <c r="H300" s="171"/>
      <c r="I300" s="172"/>
      <c r="J300" s="172"/>
      <c r="K300" s="171"/>
      <c r="L300" s="171"/>
      <c r="M300" s="171"/>
      <c r="N300" s="172"/>
      <c r="O300" s="172"/>
    </row>
    <row r="301" spans="1:15">
      <c r="A301" s="171"/>
      <c r="B301" s="171" t="s">
        <v>390</v>
      </c>
      <c r="C301" s="171" t="s">
        <v>413</v>
      </c>
      <c r="D301" s="210">
        <v>1</v>
      </c>
      <c r="E301" s="179">
        <f t="shared" si="10"/>
        <v>1.4641074069193717E-5</v>
      </c>
      <c r="F301" s="171"/>
      <c r="G301" s="171"/>
      <c r="H301" s="171"/>
      <c r="I301" s="172"/>
      <c r="J301" s="172"/>
      <c r="K301" s="171"/>
      <c r="L301" s="171"/>
      <c r="M301" s="171"/>
      <c r="N301" s="172"/>
      <c r="O301" s="172"/>
    </row>
    <row r="302" spans="1:15">
      <c r="A302" s="171"/>
      <c r="B302" s="171" t="s">
        <v>390</v>
      </c>
      <c r="C302" s="171" t="s">
        <v>414</v>
      </c>
      <c r="D302" s="210">
        <v>1</v>
      </c>
      <c r="E302" s="179">
        <f t="shared" si="10"/>
        <v>1.4641074069193717E-5</v>
      </c>
      <c r="F302" s="171"/>
      <c r="G302" s="171"/>
      <c r="H302" s="171"/>
      <c r="I302" s="172"/>
      <c r="J302" s="172"/>
      <c r="K302" s="171"/>
      <c r="L302" s="171"/>
      <c r="M302" s="171"/>
      <c r="N302" s="172"/>
      <c r="O302" s="172"/>
    </row>
    <row r="303" spans="1:15">
      <c r="A303" s="171"/>
      <c r="B303" s="171" t="s">
        <v>390</v>
      </c>
      <c r="C303" s="171" t="s">
        <v>415</v>
      </c>
      <c r="D303" s="210">
        <v>1</v>
      </c>
      <c r="E303" s="179">
        <f t="shared" si="10"/>
        <v>1.4641074069193717E-5</v>
      </c>
      <c r="F303" s="171"/>
      <c r="G303" s="171"/>
      <c r="H303" s="171"/>
      <c r="I303" s="172"/>
      <c r="J303" s="172"/>
      <c r="K303" s="171"/>
      <c r="L303" s="171"/>
      <c r="M303" s="171"/>
      <c r="N303" s="172"/>
      <c r="O303" s="172"/>
    </row>
    <row r="304" spans="1:15">
      <c r="A304" s="171"/>
      <c r="B304" s="171" t="s">
        <v>390</v>
      </c>
      <c r="C304" s="171" t="s">
        <v>416</v>
      </c>
      <c r="D304" s="210">
        <v>1</v>
      </c>
      <c r="E304" s="179">
        <f t="shared" si="10"/>
        <v>1.4641074069193717E-5</v>
      </c>
      <c r="F304" s="171"/>
      <c r="G304" s="171"/>
      <c r="H304" s="171"/>
      <c r="I304" s="172"/>
      <c r="J304" s="172"/>
      <c r="K304" s="171"/>
      <c r="L304" s="171"/>
      <c r="M304" s="171"/>
      <c r="N304" s="172"/>
      <c r="O304" s="172"/>
    </row>
    <row r="305" spans="1:15">
      <c r="A305" s="171"/>
      <c r="B305" s="171" t="s">
        <v>390</v>
      </c>
      <c r="C305" s="171" t="s">
        <v>417</v>
      </c>
      <c r="D305" s="210">
        <v>1</v>
      </c>
      <c r="E305" s="179">
        <f t="shared" si="10"/>
        <v>1.4641074069193717E-5</v>
      </c>
      <c r="F305" s="171"/>
      <c r="G305" s="171"/>
      <c r="H305" s="171"/>
      <c r="I305" s="172"/>
      <c r="J305" s="172"/>
      <c r="K305" s="171"/>
      <c r="L305" s="171"/>
      <c r="M305" s="171"/>
      <c r="N305" s="172"/>
      <c r="O305" s="172"/>
    </row>
    <row r="306" spans="1:15">
      <c r="A306" s="171"/>
      <c r="B306" s="171" t="s">
        <v>390</v>
      </c>
      <c r="C306" s="171" t="s">
        <v>418</v>
      </c>
      <c r="D306" s="210">
        <v>1</v>
      </c>
      <c r="E306" s="179">
        <f t="shared" si="10"/>
        <v>1.4641074069193717E-5</v>
      </c>
      <c r="F306" s="171"/>
      <c r="G306" s="171"/>
      <c r="H306" s="171"/>
      <c r="I306" s="172"/>
      <c r="J306" s="172"/>
      <c r="K306" s="171"/>
      <c r="L306" s="171"/>
      <c r="M306" s="171"/>
      <c r="N306" s="172"/>
      <c r="O306" s="172"/>
    </row>
    <row r="307" spans="1:15">
      <c r="A307" s="171"/>
      <c r="B307" s="171" t="s">
        <v>390</v>
      </c>
      <c r="C307" s="171" t="s">
        <v>419</v>
      </c>
      <c r="D307" s="210">
        <v>1</v>
      </c>
      <c r="E307" s="179">
        <f t="shared" si="10"/>
        <v>1.4641074069193717E-5</v>
      </c>
      <c r="F307" s="171"/>
      <c r="G307" s="171"/>
      <c r="H307" s="171"/>
      <c r="I307" s="172"/>
      <c r="J307" s="172"/>
      <c r="K307" s="171"/>
      <c r="L307" s="171"/>
      <c r="M307" s="171"/>
      <c r="N307" s="172"/>
      <c r="O307" s="172"/>
    </row>
    <row r="308" spans="1:15">
      <c r="A308" s="171"/>
      <c r="B308" s="171" t="s">
        <v>390</v>
      </c>
      <c r="C308" s="171" t="s">
        <v>420</v>
      </c>
      <c r="D308" s="210">
        <v>1</v>
      </c>
      <c r="E308" s="179">
        <f t="shared" si="10"/>
        <v>1.4641074069193717E-5</v>
      </c>
      <c r="F308" s="171"/>
      <c r="G308" s="171"/>
      <c r="H308" s="171"/>
      <c r="I308" s="172"/>
      <c r="J308" s="172"/>
      <c r="K308" s="171"/>
      <c r="L308" s="171"/>
      <c r="M308" s="171"/>
      <c r="N308" s="172"/>
      <c r="O308" s="172"/>
    </row>
    <row r="309" spans="1:15">
      <c r="A309" s="171"/>
      <c r="B309" s="171" t="s">
        <v>390</v>
      </c>
      <c r="C309" s="171" t="s">
        <v>421</v>
      </c>
      <c r="D309" s="210">
        <v>1</v>
      </c>
      <c r="E309" s="179">
        <f t="shared" si="10"/>
        <v>1.4641074069193717E-5</v>
      </c>
      <c r="F309" s="171"/>
      <c r="G309" s="171"/>
      <c r="H309" s="171"/>
      <c r="I309" s="172"/>
      <c r="J309" s="172"/>
      <c r="K309" s="171"/>
      <c r="L309" s="171"/>
      <c r="M309" s="171"/>
      <c r="N309" s="172"/>
      <c r="O309" s="172"/>
    </row>
    <row r="310" spans="1:15">
      <c r="A310" s="171"/>
      <c r="B310" s="171" t="s">
        <v>390</v>
      </c>
      <c r="C310" s="171" t="s">
        <v>422</v>
      </c>
      <c r="D310" s="210">
        <v>1</v>
      </c>
      <c r="E310" s="179">
        <f t="shared" si="10"/>
        <v>1.4641074069193717E-5</v>
      </c>
      <c r="F310" s="171"/>
      <c r="G310" s="171"/>
      <c r="H310" s="171"/>
      <c r="I310" s="172"/>
      <c r="J310" s="172"/>
      <c r="K310" s="171"/>
      <c r="L310" s="171"/>
      <c r="M310" s="171"/>
      <c r="N310" s="172"/>
      <c r="O310" s="172"/>
    </row>
    <row r="311" spans="1:15">
      <c r="A311" s="171"/>
      <c r="B311" s="171" t="s">
        <v>390</v>
      </c>
      <c r="C311" s="171" t="s">
        <v>423</v>
      </c>
      <c r="D311" s="210">
        <v>1</v>
      </c>
      <c r="E311" s="179">
        <f t="shared" si="10"/>
        <v>1.4641074069193717E-5</v>
      </c>
      <c r="F311" s="171"/>
      <c r="G311" s="171"/>
      <c r="H311" s="171"/>
      <c r="I311" s="172"/>
      <c r="J311" s="172"/>
      <c r="K311" s="171"/>
      <c r="L311" s="171"/>
      <c r="M311" s="171"/>
      <c r="N311" s="172"/>
      <c r="O311" s="172"/>
    </row>
    <row r="312" spans="1:15">
      <c r="A312" s="171"/>
      <c r="B312" s="171" t="s">
        <v>424</v>
      </c>
      <c r="C312" s="171" t="s">
        <v>425</v>
      </c>
      <c r="D312" s="210">
        <v>7</v>
      </c>
      <c r="E312" s="179">
        <f t="shared" si="10"/>
        <v>1.0248751848435602E-4</v>
      </c>
      <c r="F312" s="171"/>
      <c r="G312" s="171"/>
      <c r="H312" s="171"/>
      <c r="I312" s="172"/>
      <c r="J312" s="172"/>
      <c r="K312" s="171"/>
      <c r="L312" s="171"/>
      <c r="M312" s="171"/>
      <c r="N312" s="172"/>
      <c r="O312" s="172"/>
    </row>
    <row r="313" spans="1:15">
      <c r="A313" s="171"/>
      <c r="B313" s="171" t="s">
        <v>424</v>
      </c>
      <c r="C313" s="171" t="s">
        <v>426</v>
      </c>
      <c r="D313" s="210">
        <v>4</v>
      </c>
      <c r="E313" s="179">
        <f t="shared" si="10"/>
        <v>5.8564296276774866E-5</v>
      </c>
      <c r="F313" s="171"/>
      <c r="G313" s="171"/>
      <c r="H313" s="171"/>
      <c r="I313" s="172"/>
      <c r="J313" s="172"/>
      <c r="K313" s="171"/>
      <c r="L313" s="171"/>
      <c r="M313" s="171"/>
      <c r="N313" s="172"/>
      <c r="O313" s="172"/>
    </row>
    <row r="314" spans="1:15">
      <c r="A314" s="171"/>
      <c r="B314" s="171" t="s">
        <v>424</v>
      </c>
      <c r="C314" s="171" t="s">
        <v>427</v>
      </c>
      <c r="D314" s="210">
        <v>3</v>
      </c>
      <c r="E314" s="179">
        <f t="shared" si="10"/>
        <v>4.3923222207581151E-5</v>
      </c>
      <c r="F314" s="171"/>
      <c r="G314" s="171"/>
      <c r="H314" s="171"/>
      <c r="I314" s="172"/>
      <c r="J314" s="172"/>
      <c r="K314" s="171"/>
      <c r="L314" s="171"/>
      <c r="M314" s="171"/>
      <c r="N314" s="172"/>
      <c r="O314" s="172"/>
    </row>
    <row r="315" spans="1:15">
      <c r="A315" s="171"/>
      <c r="B315" s="171" t="s">
        <v>424</v>
      </c>
      <c r="C315" s="171" t="s">
        <v>428</v>
      </c>
      <c r="D315" s="210">
        <v>3</v>
      </c>
      <c r="E315" s="179">
        <f t="shared" si="10"/>
        <v>4.3923222207581151E-5</v>
      </c>
      <c r="F315" s="171"/>
      <c r="G315" s="171"/>
      <c r="H315" s="171"/>
      <c r="I315" s="172"/>
      <c r="J315" s="172"/>
      <c r="K315" s="171"/>
      <c r="L315" s="171"/>
      <c r="M315" s="171"/>
      <c r="N315" s="172"/>
      <c r="O315" s="172"/>
    </row>
    <row r="316" spans="1:15">
      <c r="A316" s="171"/>
      <c r="B316" s="171" t="s">
        <v>424</v>
      </c>
      <c r="C316" s="171" t="s">
        <v>429</v>
      </c>
      <c r="D316" s="210">
        <v>2</v>
      </c>
      <c r="E316" s="179">
        <f t="shared" si="10"/>
        <v>2.9282148138387433E-5</v>
      </c>
      <c r="F316" s="171"/>
      <c r="G316" s="171"/>
      <c r="H316" s="171"/>
      <c r="I316" s="172"/>
      <c r="J316" s="172"/>
      <c r="K316" s="171"/>
      <c r="L316" s="171"/>
      <c r="M316" s="171"/>
      <c r="N316" s="172"/>
      <c r="O316" s="172"/>
    </row>
    <row r="317" spans="1:15">
      <c r="A317" s="171"/>
      <c r="B317" s="171" t="s">
        <v>424</v>
      </c>
      <c r="C317" s="171" t="s">
        <v>430</v>
      </c>
      <c r="D317" s="210">
        <v>2</v>
      </c>
      <c r="E317" s="179">
        <f t="shared" si="10"/>
        <v>2.9282148138387433E-5</v>
      </c>
      <c r="F317" s="171"/>
      <c r="G317" s="171"/>
      <c r="H317" s="171"/>
      <c r="I317" s="172"/>
      <c r="J317" s="172"/>
      <c r="K317" s="171"/>
      <c r="L317" s="171"/>
      <c r="M317" s="171"/>
      <c r="N317" s="172"/>
      <c r="O317" s="172"/>
    </row>
    <row r="318" spans="1:15">
      <c r="A318" s="171"/>
      <c r="B318" s="171" t="s">
        <v>424</v>
      </c>
      <c r="C318" s="171" t="s">
        <v>431</v>
      </c>
      <c r="D318" s="210">
        <v>2</v>
      </c>
      <c r="E318" s="179">
        <f t="shared" ref="E318:E372" si="11">D318/68301</f>
        <v>2.9282148138387433E-5</v>
      </c>
      <c r="F318" s="171"/>
      <c r="G318" s="171"/>
      <c r="H318" s="171"/>
      <c r="I318" s="172"/>
      <c r="J318" s="172"/>
      <c r="K318" s="171"/>
      <c r="L318" s="171"/>
      <c r="M318" s="171"/>
      <c r="N318" s="172"/>
      <c r="O318" s="172"/>
    </row>
    <row r="319" spans="1:15">
      <c r="A319" s="171"/>
      <c r="B319" s="171" t="s">
        <v>424</v>
      </c>
      <c r="C319" s="171" t="s">
        <v>432</v>
      </c>
      <c r="D319" s="210">
        <v>2</v>
      </c>
      <c r="E319" s="179">
        <f t="shared" si="11"/>
        <v>2.9282148138387433E-5</v>
      </c>
      <c r="F319" s="171"/>
      <c r="G319" s="171"/>
      <c r="H319" s="171"/>
      <c r="I319" s="172"/>
      <c r="J319" s="172"/>
      <c r="K319" s="171"/>
      <c r="L319" s="171"/>
      <c r="M319" s="171"/>
      <c r="N319" s="172"/>
      <c r="O319" s="172"/>
    </row>
    <row r="320" spans="1:15">
      <c r="A320" s="171"/>
      <c r="B320" s="171" t="s">
        <v>424</v>
      </c>
      <c r="C320" s="171" t="s">
        <v>433</v>
      </c>
      <c r="D320" s="210">
        <v>1</v>
      </c>
      <c r="E320" s="179">
        <f t="shared" si="11"/>
        <v>1.4641074069193717E-5</v>
      </c>
      <c r="F320" s="171"/>
      <c r="G320" s="171"/>
      <c r="H320" s="171"/>
      <c r="I320" s="172"/>
      <c r="J320" s="172"/>
      <c r="K320" s="171"/>
      <c r="L320" s="171"/>
      <c r="M320" s="171"/>
      <c r="N320" s="172"/>
      <c r="O320" s="172"/>
    </row>
    <row r="321" spans="1:15">
      <c r="A321" s="171"/>
      <c r="B321" s="171" t="s">
        <v>424</v>
      </c>
      <c r="C321" s="171" t="s">
        <v>434</v>
      </c>
      <c r="D321" s="210">
        <v>1</v>
      </c>
      <c r="E321" s="179">
        <f t="shared" si="11"/>
        <v>1.4641074069193717E-5</v>
      </c>
      <c r="F321" s="171"/>
      <c r="G321" s="171"/>
      <c r="H321" s="171"/>
      <c r="I321" s="172"/>
      <c r="J321" s="172"/>
      <c r="K321" s="171"/>
      <c r="L321" s="171"/>
      <c r="M321" s="171"/>
      <c r="N321" s="172"/>
      <c r="O321" s="172"/>
    </row>
    <row r="322" spans="1:15">
      <c r="A322" s="171"/>
      <c r="B322" s="171" t="s">
        <v>424</v>
      </c>
      <c r="C322" s="171" t="s">
        <v>435</v>
      </c>
      <c r="D322" s="210">
        <v>1</v>
      </c>
      <c r="E322" s="179">
        <f t="shared" si="11"/>
        <v>1.4641074069193717E-5</v>
      </c>
      <c r="F322" s="171"/>
      <c r="G322" s="171"/>
      <c r="H322" s="171"/>
      <c r="I322" s="172"/>
      <c r="J322" s="172"/>
      <c r="K322" s="171"/>
      <c r="L322" s="171"/>
      <c r="M322" s="171"/>
      <c r="N322" s="172"/>
      <c r="O322" s="172"/>
    </row>
    <row r="323" spans="1:15">
      <c r="A323" s="171"/>
      <c r="B323" s="171" t="s">
        <v>424</v>
      </c>
      <c r="C323" s="171" t="s">
        <v>436</v>
      </c>
      <c r="D323" s="210">
        <v>1</v>
      </c>
      <c r="E323" s="179">
        <f t="shared" si="11"/>
        <v>1.4641074069193717E-5</v>
      </c>
      <c r="F323" s="171"/>
      <c r="G323" s="171"/>
      <c r="H323" s="171"/>
      <c r="I323" s="172"/>
      <c r="J323" s="172"/>
      <c r="K323" s="171"/>
      <c r="L323" s="171"/>
      <c r="M323" s="171"/>
      <c r="N323" s="172"/>
      <c r="O323" s="172"/>
    </row>
    <row r="324" spans="1:15">
      <c r="A324" s="171"/>
      <c r="B324" s="171" t="s">
        <v>424</v>
      </c>
      <c r="C324" s="171" t="s">
        <v>437</v>
      </c>
      <c r="D324" s="210">
        <v>1</v>
      </c>
      <c r="E324" s="179">
        <f t="shared" si="11"/>
        <v>1.4641074069193717E-5</v>
      </c>
      <c r="F324" s="171"/>
      <c r="G324" s="171"/>
      <c r="H324" s="171"/>
      <c r="I324" s="172"/>
      <c r="J324" s="172"/>
      <c r="K324" s="171"/>
      <c r="L324" s="171"/>
      <c r="M324" s="171"/>
      <c r="N324" s="172"/>
      <c r="O324" s="172"/>
    </row>
    <row r="325" spans="1:15">
      <c r="A325" s="171"/>
      <c r="B325" s="171" t="s">
        <v>424</v>
      </c>
      <c r="C325" s="171" t="s">
        <v>438</v>
      </c>
      <c r="D325" s="210">
        <v>1</v>
      </c>
      <c r="E325" s="179">
        <f t="shared" si="11"/>
        <v>1.4641074069193717E-5</v>
      </c>
      <c r="F325" s="171"/>
      <c r="G325" s="171"/>
      <c r="H325" s="171"/>
      <c r="I325" s="172"/>
      <c r="J325" s="172"/>
      <c r="K325" s="171"/>
      <c r="L325" s="171"/>
      <c r="M325" s="171"/>
      <c r="N325" s="172"/>
      <c r="O325" s="172"/>
    </row>
    <row r="326" spans="1:15">
      <c r="A326" s="171"/>
      <c r="B326" s="171" t="s">
        <v>424</v>
      </c>
      <c r="C326" s="171" t="s">
        <v>439</v>
      </c>
      <c r="D326" s="210">
        <v>1</v>
      </c>
      <c r="E326" s="179">
        <f t="shared" si="11"/>
        <v>1.4641074069193717E-5</v>
      </c>
      <c r="F326" s="171"/>
      <c r="G326" s="171"/>
      <c r="H326" s="171"/>
      <c r="I326" s="172"/>
      <c r="J326" s="172"/>
      <c r="K326" s="171"/>
      <c r="L326" s="171"/>
      <c r="M326" s="171"/>
      <c r="N326" s="172"/>
      <c r="O326" s="172"/>
    </row>
    <row r="327" spans="1:15">
      <c r="A327" s="171"/>
      <c r="B327" s="171" t="s">
        <v>424</v>
      </c>
      <c r="C327" s="171" t="s">
        <v>440</v>
      </c>
      <c r="D327" s="210">
        <v>1</v>
      </c>
      <c r="E327" s="179">
        <f t="shared" si="11"/>
        <v>1.4641074069193717E-5</v>
      </c>
      <c r="F327" s="171"/>
      <c r="G327" s="171"/>
      <c r="H327" s="171"/>
      <c r="I327" s="172"/>
      <c r="J327" s="172"/>
      <c r="K327" s="171"/>
      <c r="L327" s="171"/>
      <c r="M327" s="171"/>
      <c r="N327" s="172"/>
      <c r="O327" s="172"/>
    </row>
    <row r="328" spans="1:15">
      <c r="A328" s="171"/>
      <c r="B328" s="171" t="s">
        <v>424</v>
      </c>
      <c r="C328" s="171" t="s">
        <v>441</v>
      </c>
      <c r="D328" s="210">
        <v>1</v>
      </c>
      <c r="E328" s="179">
        <f t="shared" si="11"/>
        <v>1.4641074069193717E-5</v>
      </c>
      <c r="F328" s="171"/>
      <c r="G328" s="171"/>
      <c r="H328" s="171"/>
      <c r="I328" s="172"/>
      <c r="J328" s="172"/>
      <c r="K328" s="171"/>
      <c r="L328" s="171"/>
      <c r="M328" s="171"/>
      <c r="N328" s="172"/>
      <c r="O328" s="172"/>
    </row>
    <row r="329" spans="1:15">
      <c r="A329" s="171"/>
      <c r="B329" s="171" t="s">
        <v>424</v>
      </c>
      <c r="C329" s="171" t="s">
        <v>442</v>
      </c>
      <c r="D329" s="210">
        <v>1</v>
      </c>
      <c r="E329" s="179">
        <f t="shared" si="11"/>
        <v>1.4641074069193717E-5</v>
      </c>
      <c r="F329" s="171"/>
      <c r="G329" s="171"/>
      <c r="H329" s="171"/>
      <c r="I329" s="172"/>
      <c r="J329" s="172"/>
      <c r="K329" s="171"/>
      <c r="L329" s="171"/>
      <c r="M329" s="171"/>
      <c r="N329" s="172"/>
      <c r="O329" s="172"/>
    </row>
    <row r="330" spans="1:15">
      <c r="A330" s="171"/>
      <c r="B330" s="171" t="s">
        <v>424</v>
      </c>
      <c r="C330" s="171" t="s">
        <v>443</v>
      </c>
      <c r="D330" s="210">
        <v>1</v>
      </c>
      <c r="E330" s="179">
        <f t="shared" si="11"/>
        <v>1.4641074069193717E-5</v>
      </c>
      <c r="F330" s="171"/>
      <c r="G330" s="171"/>
      <c r="H330" s="171"/>
      <c r="I330" s="172"/>
      <c r="J330" s="172"/>
      <c r="K330" s="171"/>
      <c r="L330" s="171"/>
      <c r="M330" s="171"/>
      <c r="N330" s="172"/>
      <c r="O330" s="172"/>
    </row>
    <row r="331" spans="1:15">
      <c r="A331" s="171"/>
      <c r="B331" s="171" t="s">
        <v>424</v>
      </c>
      <c r="C331" s="171" t="s">
        <v>444</v>
      </c>
      <c r="D331" s="210">
        <v>1</v>
      </c>
      <c r="E331" s="179">
        <f t="shared" si="11"/>
        <v>1.4641074069193717E-5</v>
      </c>
      <c r="F331" s="171"/>
      <c r="G331" s="171"/>
      <c r="H331" s="171"/>
      <c r="I331" s="172"/>
      <c r="J331" s="172"/>
      <c r="K331" s="171"/>
      <c r="L331" s="171"/>
      <c r="M331" s="171"/>
      <c r="N331" s="172"/>
      <c r="O331" s="172"/>
    </row>
    <row r="332" spans="1:15">
      <c r="A332" s="171"/>
      <c r="B332" s="171" t="s">
        <v>424</v>
      </c>
      <c r="C332" s="171" t="s">
        <v>445</v>
      </c>
      <c r="D332" s="210">
        <v>1</v>
      </c>
      <c r="E332" s="179">
        <f t="shared" si="11"/>
        <v>1.4641074069193717E-5</v>
      </c>
      <c r="F332" s="171"/>
      <c r="G332" s="171"/>
      <c r="H332" s="171"/>
      <c r="I332" s="172"/>
      <c r="J332" s="172"/>
      <c r="K332" s="171"/>
      <c r="L332" s="171"/>
      <c r="M332" s="171"/>
      <c r="N332" s="172"/>
      <c r="O332" s="172"/>
    </row>
    <row r="333" spans="1:15">
      <c r="A333" s="171"/>
      <c r="B333" s="171" t="s">
        <v>424</v>
      </c>
      <c r="C333" s="171" t="s">
        <v>446</v>
      </c>
      <c r="D333" s="210">
        <v>1</v>
      </c>
      <c r="E333" s="179">
        <f t="shared" si="11"/>
        <v>1.4641074069193717E-5</v>
      </c>
      <c r="F333" s="171"/>
      <c r="G333" s="171"/>
      <c r="H333" s="171"/>
      <c r="I333" s="172"/>
      <c r="J333" s="172"/>
      <c r="K333" s="171"/>
      <c r="L333" s="171"/>
      <c r="M333" s="171"/>
      <c r="N333" s="172"/>
      <c r="O333" s="172"/>
    </row>
    <row r="334" spans="1:15">
      <c r="A334" s="171"/>
      <c r="B334" s="171" t="s">
        <v>424</v>
      </c>
      <c r="C334" s="171" t="s">
        <v>447</v>
      </c>
      <c r="D334" s="210">
        <v>1</v>
      </c>
      <c r="E334" s="179">
        <f t="shared" si="11"/>
        <v>1.4641074069193717E-5</v>
      </c>
      <c r="F334" s="171"/>
      <c r="G334" s="171"/>
      <c r="H334" s="171"/>
      <c r="I334" s="172"/>
      <c r="J334" s="172"/>
      <c r="K334" s="171"/>
      <c r="L334" s="171"/>
      <c r="M334" s="171"/>
      <c r="N334" s="172"/>
      <c r="O334" s="172"/>
    </row>
    <row r="335" spans="1:15">
      <c r="A335" s="171"/>
      <c r="B335" s="171" t="s">
        <v>424</v>
      </c>
      <c r="C335" s="171" t="s">
        <v>448</v>
      </c>
      <c r="D335" s="210">
        <v>1</v>
      </c>
      <c r="E335" s="179">
        <f t="shared" si="11"/>
        <v>1.4641074069193717E-5</v>
      </c>
      <c r="F335" s="171"/>
      <c r="G335" s="171"/>
      <c r="H335" s="171"/>
      <c r="I335" s="172"/>
      <c r="J335" s="172"/>
      <c r="K335" s="171"/>
      <c r="L335" s="171"/>
      <c r="M335" s="171"/>
      <c r="N335" s="172"/>
      <c r="O335" s="172"/>
    </row>
    <row r="336" spans="1:15">
      <c r="A336" s="171"/>
      <c r="B336" s="171" t="s">
        <v>424</v>
      </c>
      <c r="C336" s="171" t="s">
        <v>449</v>
      </c>
      <c r="D336" s="210">
        <v>1</v>
      </c>
      <c r="E336" s="179">
        <f t="shared" si="11"/>
        <v>1.4641074069193717E-5</v>
      </c>
      <c r="F336" s="171"/>
      <c r="G336" s="171"/>
      <c r="H336" s="171"/>
      <c r="I336" s="172"/>
      <c r="J336" s="172"/>
      <c r="K336" s="171"/>
      <c r="L336" s="171"/>
      <c r="M336" s="171"/>
      <c r="N336" s="172"/>
      <c r="O336" s="172"/>
    </row>
    <row r="337" spans="1:15">
      <c r="A337" s="171"/>
      <c r="B337" s="171" t="s">
        <v>424</v>
      </c>
      <c r="C337" s="171" t="s">
        <v>450</v>
      </c>
      <c r="D337" s="210">
        <v>1</v>
      </c>
      <c r="E337" s="179">
        <f t="shared" si="11"/>
        <v>1.4641074069193717E-5</v>
      </c>
      <c r="F337" s="171"/>
      <c r="G337" s="171"/>
      <c r="H337" s="171"/>
      <c r="I337" s="172"/>
      <c r="J337" s="172"/>
      <c r="K337" s="171"/>
      <c r="L337" s="171"/>
      <c r="M337" s="171"/>
      <c r="N337" s="172"/>
      <c r="O337" s="172"/>
    </row>
    <row r="338" spans="1:15">
      <c r="A338" s="171"/>
      <c r="B338" s="171" t="s">
        <v>424</v>
      </c>
      <c r="C338" s="171" t="s">
        <v>451</v>
      </c>
      <c r="D338" s="210">
        <v>1</v>
      </c>
      <c r="E338" s="179">
        <f t="shared" si="11"/>
        <v>1.4641074069193717E-5</v>
      </c>
      <c r="F338" s="171"/>
      <c r="G338" s="171"/>
      <c r="H338" s="171"/>
      <c r="I338" s="172"/>
      <c r="J338" s="172"/>
      <c r="K338" s="171"/>
      <c r="L338" s="171"/>
      <c r="M338" s="171"/>
      <c r="N338" s="172"/>
      <c r="O338" s="172"/>
    </row>
    <row r="339" spans="1:15">
      <c r="A339" s="171"/>
      <c r="B339" s="171" t="s">
        <v>424</v>
      </c>
      <c r="C339" s="171" t="s">
        <v>452</v>
      </c>
      <c r="D339" s="210">
        <v>1</v>
      </c>
      <c r="E339" s="179">
        <f t="shared" si="11"/>
        <v>1.4641074069193717E-5</v>
      </c>
      <c r="F339" s="171"/>
      <c r="G339" s="171"/>
      <c r="H339" s="171"/>
      <c r="I339" s="172"/>
      <c r="J339" s="172"/>
      <c r="K339" s="171"/>
      <c r="L339" s="171"/>
      <c r="M339" s="171"/>
      <c r="N339" s="172"/>
      <c r="O339" s="172"/>
    </row>
    <row r="340" spans="1:15">
      <c r="A340" s="171"/>
      <c r="B340" s="171" t="s">
        <v>424</v>
      </c>
      <c r="C340" s="171" t="s">
        <v>453</v>
      </c>
      <c r="D340" s="210">
        <v>1</v>
      </c>
      <c r="E340" s="179">
        <f t="shared" si="11"/>
        <v>1.4641074069193717E-5</v>
      </c>
      <c r="F340" s="171"/>
      <c r="G340" s="171"/>
      <c r="H340" s="171"/>
      <c r="I340" s="172"/>
      <c r="J340" s="172"/>
      <c r="K340" s="171"/>
      <c r="L340" s="171"/>
      <c r="M340" s="171"/>
      <c r="N340" s="172"/>
      <c r="O340" s="172"/>
    </row>
    <row r="341" spans="1:15">
      <c r="A341" s="171"/>
      <c r="B341" s="171" t="s">
        <v>424</v>
      </c>
      <c r="C341" s="171" t="s">
        <v>454</v>
      </c>
      <c r="D341" s="210">
        <v>1</v>
      </c>
      <c r="E341" s="179">
        <f t="shared" si="11"/>
        <v>1.4641074069193717E-5</v>
      </c>
      <c r="F341" s="171"/>
      <c r="G341" s="171"/>
      <c r="H341" s="171"/>
      <c r="I341" s="172"/>
      <c r="J341" s="172"/>
      <c r="K341" s="171"/>
      <c r="L341" s="171"/>
      <c r="M341" s="171"/>
      <c r="N341" s="172"/>
      <c r="O341" s="172"/>
    </row>
    <row r="342" spans="1:15">
      <c r="A342" s="171"/>
      <c r="B342" s="171" t="s">
        <v>424</v>
      </c>
      <c r="C342" s="171" t="s">
        <v>455</v>
      </c>
      <c r="D342" s="210">
        <v>1</v>
      </c>
      <c r="E342" s="179">
        <f t="shared" si="11"/>
        <v>1.4641074069193717E-5</v>
      </c>
      <c r="F342" s="171"/>
      <c r="G342" s="171"/>
      <c r="H342" s="171"/>
      <c r="I342" s="172"/>
      <c r="J342" s="172"/>
      <c r="K342" s="171"/>
      <c r="L342" s="171"/>
      <c r="M342" s="171"/>
      <c r="N342" s="172"/>
      <c r="O342" s="172"/>
    </row>
    <row r="343" spans="1:15">
      <c r="A343" s="171"/>
      <c r="B343" s="171" t="s">
        <v>424</v>
      </c>
      <c r="C343" s="171" t="s">
        <v>456</v>
      </c>
      <c r="D343" s="210">
        <v>1</v>
      </c>
      <c r="E343" s="179">
        <f t="shared" si="11"/>
        <v>1.4641074069193717E-5</v>
      </c>
      <c r="F343" s="171"/>
      <c r="G343" s="171"/>
      <c r="H343" s="171"/>
      <c r="I343" s="172"/>
      <c r="J343" s="172"/>
      <c r="K343" s="171"/>
      <c r="L343" s="171"/>
      <c r="M343" s="171"/>
      <c r="N343" s="172"/>
      <c r="O343" s="172"/>
    </row>
    <row r="344" spans="1:15">
      <c r="A344" s="171"/>
      <c r="B344" s="171" t="s">
        <v>424</v>
      </c>
      <c r="C344" s="171" t="s">
        <v>457</v>
      </c>
      <c r="D344" s="210">
        <v>1</v>
      </c>
      <c r="E344" s="179">
        <f t="shared" si="11"/>
        <v>1.4641074069193717E-5</v>
      </c>
      <c r="F344" s="171"/>
      <c r="G344" s="171"/>
      <c r="H344" s="171"/>
      <c r="I344" s="172"/>
      <c r="J344" s="172"/>
      <c r="K344" s="171"/>
      <c r="L344" s="171"/>
      <c r="M344" s="171"/>
      <c r="N344" s="172"/>
      <c r="O344" s="172"/>
    </row>
    <row r="345" spans="1:15">
      <c r="A345" s="171"/>
      <c r="B345" s="171" t="s">
        <v>424</v>
      </c>
      <c r="C345" s="171" t="s">
        <v>458</v>
      </c>
      <c r="D345" s="210">
        <v>1</v>
      </c>
      <c r="E345" s="179">
        <f t="shared" si="11"/>
        <v>1.4641074069193717E-5</v>
      </c>
      <c r="F345" s="171"/>
      <c r="G345" s="171"/>
      <c r="H345" s="171"/>
      <c r="I345" s="172"/>
      <c r="J345" s="172"/>
      <c r="K345" s="171"/>
      <c r="L345" s="171"/>
      <c r="M345" s="171"/>
      <c r="N345" s="172"/>
      <c r="O345" s="172"/>
    </row>
    <row r="346" spans="1:15">
      <c r="A346" s="171"/>
      <c r="B346" s="171" t="s">
        <v>424</v>
      </c>
      <c r="C346" s="171" t="s">
        <v>459</v>
      </c>
      <c r="D346" s="210">
        <v>1</v>
      </c>
      <c r="E346" s="179">
        <f t="shared" si="11"/>
        <v>1.4641074069193717E-5</v>
      </c>
      <c r="F346" s="171"/>
      <c r="G346" s="171"/>
      <c r="H346" s="171"/>
      <c r="I346" s="172"/>
      <c r="J346" s="172"/>
      <c r="K346" s="171"/>
      <c r="L346" s="171"/>
      <c r="M346" s="171"/>
      <c r="N346" s="172"/>
      <c r="O346" s="172"/>
    </row>
    <row r="347" spans="1:15">
      <c r="A347" s="171"/>
      <c r="B347" s="171" t="s">
        <v>424</v>
      </c>
      <c r="C347" s="171" t="s">
        <v>460</v>
      </c>
      <c r="D347" s="210">
        <v>1</v>
      </c>
      <c r="E347" s="179">
        <f t="shared" si="11"/>
        <v>1.4641074069193717E-5</v>
      </c>
      <c r="F347" s="171"/>
      <c r="G347" s="171"/>
      <c r="H347" s="171"/>
      <c r="I347" s="172"/>
      <c r="J347" s="172"/>
      <c r="K347" s="171"/>
      <c r="L347" s="171"/>
      <c r="M347" s="171"/>
      <c r="N347" s="172"/>
      <c r="O347" s="172"/>
    </row>
    <row r="348" spans="1:15">
      <c r="A348" s="171"/>
      <c r="B348" s="171" t="s">
        <v>424</v>
      </c>
      <c r="C348" s="171" t="s">
        <v>461</v>
      </c>
      <c r="D348" s="210">
        <v>1</v>
      </c>
      <c r="E348" s="179">
        <f t="shared" si="11"/>
        <v>1.4641074069193717E-5</v>
      </c>
      <c r="F348" s="171"/>
      <c r="G348" s="171"/>
      <c r="H348" s="171"/>
      <c r="I348" s="172"/>
      <c r="J348" s="172"/>
      <c r="K348" s="171"/>
      <c r="L348" s="171"/>
      <c r="M348" s="171"/>
      <c r="N348" s="172"/>
      <c r="O348" s="172"/>
    </row>
    <row r="349" spans="1:15">
      <c r="A349" s="171"/>
      <c r="B349" s="171" t="s">
        <v>462</v>
      </c>
      <c r="C349" s="171" t="s">
        <v>463</v>
      </c>
      <c r="D349" s="210">
        <v>6</v>
      </c>
      <c r="E349" s="179">
        <f t="shared" si="11"/>
        <v>8.7846444415162303E-5</v>
      </c>
      <c r="F349" s="171"/>
      <c r="G349" s="171"/>
      <c r="H349" s="171"/>
      <c r="I349" s="172"/>
      <c r="J349" s="172"/>
      <c r="K349" s="171"/>
      <c r="L349" s="171"/>
      <c r="M349" s="171"/>
      <c r="N349" s="172"/>
      <c r="O349" s="172"/>
    </row>
    <row r="350" spans="1:15">
      <c r="A350" s="171"/>
      <c r="B350" s="171" t="s">
        <v>462</v>
      </c>
      <c r="C350" s="171" t="s">
        <v>464</v>
      </c>
      <c r="D350" s="210">
        <v>4</v>
      </c>
      <c r="E350" s="179">
        <f t="shared" si="11"/>
        <v>5.8564296276774866E-5</v>
      </c>
      <c r="F350" s="171"/>
      <c r="G350" s="171"/>
      <c r="H350" s="171"/>
      <c r="I350" s="172"/>
      <c r="J350" s="172"/>
      <c r="K350" s="171"/>
      <c r="L350" s="171"/>
      <c r="M350" s="171"/>
      <c r="N350" s="172"/>
      <c r="O350" s="172"/>
    </row>
    <row r="351" spans="1:15">
      <c r="A351" s="171"/>
      <c r="B351" s="171" t="s">
        <v>462</v>
      </c>
      <c r="C351" s="171" t="s">
        <v>465</v>
      </c>
      <c r="D351" s="210">
        <v>4</v>
      </c>
      <c r="E351" s="179">
        <f t="shared" si="11"/>
        <v>5.8564296276774866E-5</v>
      </c>
      <c r="F351" s="171"/>
      <c r="G351" s="171"/>
      <c r="H351" s="171"/>
      <c r="I351" s="172"/>
      <c r="J351" s="172"/>
      <c r="K351" s="171"/>
      <c r="L351" s="171"/>
      <c r="M351" s="171"/>
      <c r="N351" s="172"/>
      <c r="O351" s="172"/>
    </row>
    <row r="352" spans="1:15">
      <c r="A352" s="171"/>
      <c r="B352" s="171" t="s">
        <v>462</v>
      </c>
      <c r="C352" s="171" t="s">
        <v>466</v>
      </c>
      <c r="D352" s="210">
        <v>2</v>
      </c>
      <c r="E352" s="179">
        <f t="shared" si="11"/>
        <v>2.9282148138387433E-5</v>
      </c>
      <c r="F352" s="171"/>
      <c r="G352" s="171"/>
      <c r="H352" s="171"/>
      <c r="I352" s="172"/>
      <c r="J352" s="172"/>
      <c r="K352" s="171"/>
      <c r="L352" s="171"/>
      <c r="M352" s="171"/>
      <c r="N352" s="172"/>
      <c r="O352" s="172"/>
    </row>
    <row r="353" spans="1:15">
      <c r="A353" s="171"/>
      <c r="B353" s="171" t="s">
        <v>462</v>
      </c>
      <c r="C353" s="171" t="s">
        <v>467</v>
      </c>
      <c r="D353" s="210">
        <v>2</v>
      </c>
      <c r="E353" s="179">
        <f t="shared" si="11"/>
        <v>2.9282148138387433E-5</v>
      </c>
      <c r="F353" s="171"/>
      <c r="G353" s="171"/>
      <c r="H353" s="171"/>
      <c r="I353" s="172"/>
      <c r="J353" s="172"/>
      <c r="K353" s="171"/>
      <c r="L353" s="171"/>
      <c r="M353" s="171"/>
      <c r="N353" s="172"/>
      <c r="O353" s="172"/>
    </row>
    <row r="354" spans="1:15">
      <c r="A354" s="171"/>
      <c r="B354" s="171" t="s">
        <v>462</v>
      </c>
      <c r="C354" s="171" t="s">
        <v>468</v>
      </c>
      <c r="D354" s="210">
        <v>1</v>
      </c>
      <c r="E354" s="179">
        <f t="shared" si="11"/>
        <v>1.4641074069193717E-5</v>
      </c>
      <c r="F354" s="171"/>
      <c r="G354" s="171"/>
      <c r="H354" s="171"/>
      <c r="I354" s="172"/>
      <c r="J354" s="172"/>
      <c r="K354" s="171"/>
      <c r="L354" s="171"/>
      <c r="M354" s="171"/>
      <c r="N354" s="172"/>
      <c r="O354" s="172"/>
    </row>
    <row r="355" spans="1:15">
      <c r="A355" s="171"/>
      <c r="B355" s="171" t="s">
        <v>462</v>
      </c>
      <c r="C355" s="171" t="s">
        <v>469</v>
      </c>
      <c r="D355" s="210">
        <v>1</v>
      </c>
      <c r="E355" s="179">
        <f t="shared" si="11"/>
        <v>1.4641074069193717E-5</v>
      </c>
      <c r="F355" s="171"/>
      <c r="G355" s="171"/>
      <c r="H355" s="171"/>
      <c r="I355" s="172"/>
      <c r="J355" s="172"/>
      <c r="K355" s="171"/>
      <c r="L355" s="171"/>
      <c r="M355" s="171"/>
      <c r="N355" s="172"/>
      <c r="O355" s="172"/>
    </row>
    <row r="356" spans="1:15">
      <c r="A356" s="171"/>
      <c r="B356" s="171" t="s">
        <v>462</v>
      </c>
      <c r="C356" s="171" t="s">
        <v>470</v>
      </c>
      <c r="D356" s="210">
        <v>1</v>
      </c>
      <c r="E356" s="179">
        <f t="shared" si="11"/>
        <v>1.4641074069193717E-5</v>
      </c>
      <c r="F356" s="171"/>
      <c r="G356" s="171"/>
      <c r="H356" s="171"/>
      <c r="I356" s="172"/>
      <c r="J356" s="172"/>
      <c r="K356" s="171"/>
      <c r="L356" s="171"/>
      <c r="M356" s="171"/>
      <c r="N356" s="172"/>
      <c r="O356" s="172"/>
    </row>
    <row r="357" spans="1:15">
      <c r="A357" s="171"/>
      <c r="B357" s="171" t="s">
        <v>462</v>
      </c>
      <c r="C357" s="171" t="s">
        <v>471</v>
      </c>
      <c r="D357" s="210">
        <v>1</v>
      </c>
      <c r="E357" s="179">
        <f t="shared" si="11"/>
        <v>1.4641074069193717E-5</v>
      </c>
      <c r="F357" s="171"/>
      <c r="G357" s="171"/>
      <c r="H357" s="171"/>
      <c r="I357" s="172"/>
      <c r="J357" s="172"/>
      <c r="K357" s="171"/>
      <c r="L357" s="171"/>
      <c r="M357" s="171"/>
      <c r="N357" s="172"/>
      <c r="O357" s="172"/>
    </row>
    <row r="358" spans="1:15">
      <c r="A358" s="171"/>
      <c r="B358" s="171" t="s">
        <v>462</v>
      </c>
      <c r="C358" s="171" t="s">
        <v>472</v>
      </c>
      <c r="D358" s="210">
        <v>1</v>
      </c>
      <c r="E358" s="179">
        <f t="shared" si="11"/>
        <v>1.4641074069193717E-5</v>
      </c>
      <c r="F358" s="171"/>
      <c r="G358" s="171"/>
      <c r="H358" s="171"/>
      <c r="I358" s="172"/>
      <c r="J358" s="172"/>
      <c r="K358" s="171"/>
      <c r="L358" s="171"/>
      <c r="M358" s="171"/>
      <c r="N358" s="172"/>
      <c r="O358" s="172"/>
    </row>
    <row r="359" spans="1:15">
      <c r="A359" s="171"/>
      <c r="B359" s="171" t="s">
        <v>462</v>
      </c>
      <c r="C359" s="171" t="s">
        <v>473</v>
      </c>
      <c r="D359" s="210">
        <v>1</v>
      </c>
      <c r="E359" s="179">
        <f t="shared" si="11"/>
        <v>1.4641074069193717E-5</v>
      </c>
      <c r="F359" s="171"/>
      <c r="G359" s="171"/>
      <c r="H359" s="171"/>
      <c r="I359" s="172"/>
      <c r="J359" s="172"/>
      <c r="K359" s="171"/>
      <c r="L359" s="171"/>
      <c r="M359" s="171"/>
      <c r="N359" s="172"/>
      <c r="O359" s="172"/>
    </row>
    <row r="360" spans="1:15">
      <c r="A360" s="171"/>
      <c r="B360" s="171" t="s">
        <v>474</v>
      </c>
      <c r="C360" s="171" t="s">
        <v>475</v>
      </c>
      <c r="D360" s="210">
        <v>2</v>
      </c>
      <c r="E360" s="179">
        <f t="shared" si="11"/>
        <v>2.9282148138387433E-5</v>
      </c>
      <c r="F360" s="171"/>
      <c r="G360" s="171"/>
      <c r="H360" s="171"/>
      <c r="I360" s="172"/>
      <c r="J360" s="172"/>
      <c r="K360" s="171"/>
      <c r="L360" s="171"/>
      <c r="M360" s="171"/>
      <c r="N360" s="172"/>
      <c r="O360" s="172"/>
    </row>
    <row r="361" spans="1:15">
      <c r="A361" s="171"/>
      <c r="B361" s="171" t="s">
        <v>474</v>
      </c>
      <c r="C361" s="171" t="s">
        <v>476</v>
      </c>
      <c r="D361" s="210">
        <v>1</v>
      </c>
      <c r="E361" s="179">
        <f t="shared" si="11"/>
        <v>1.4641074069193717E-5</v>
      </c>
      <c r="F361" s="171"/>
      <c r="G361" s="171"/>
      <c r="H361" s="171"/>
      <c r="I361" s="172"/>
      <c r="J361" s="172"/>
      <c r="K361" s="171"/>
      <c r="L361" s="171"/>
      <c r="M361" s="171"/>
      <c r="N361" s="172"/>
      <c r="O361" s="172"/>
    </row>
    <row r="362" spans="1:15">
      <c r="A362" s="171"/>
      <c r="B362" s="171" t="s">
        <v>474</v>
      </c>
      <c r="C362" s="171" t="s">
        <v>477</v>
      </c>
      <c r="D362" s="210">
        <v>1</v>
      </c>
      <c r="E362" s="179">
        <f t="shared" si="11"/>
        <v>1.4641074069193717E-5</v>
      </c>
      <c r="F362" s="171"/>
      <c r="G362" s="171"/>
      <c r="H362" s="171"/>
      <c r="I362" s="172"/>
      <c r="J362" s="172"/>
      <c r="K362" s="171"/>
      <c r="L362" s="171"/>
      <c r="M362" s="171"/>
      <c r="N362" s="172"/>
      <c r="O362" s="172"/>
    </row>
    <row r="363" spans="1:15">
      <c r="A363" s="171"/>
      <c r="B363" s="171" t="s">
        <v>474</v>
      </c>
      <c r="C363" s="171" t="s">
        <v>478</v>
      </c>
      <c r="D363" s="210">
        <v>1</v>
      </c>
      <c r="E363" s="179">
        <f t="shared" si="11"/>
        <v>1.4641074069193717E-5</v>
      </c>
      <c r="F363" s="171"/>
      <c r="G363" s="171"/>
      <c r="H363" s="171"/>
      <c r="I363" s="172"/>
      <c r="J363" s="172"/>
      <c r="K363" s="171"/>
      <c r="L363" s="171"/>
      <c r="M363" s="171"/>
      <c r="N363" s="172"/>
      <c r="O363" s="172"/>
    </row>
    <row r="364" spans="1:15">
      <c r="A364" s="171"/>
      <c r="B364" s="171" t="s">
        <v>474</v>
      </c>
      <c r="C364" s="171" t="s">
        <v>479</v>
      </c>
      <c r="D364" s="210">
        <v>1</v>
      </c>
      <c r="E364" s="179">
        <f t="shared" si="11"/>
        <v>1.4641074069193717E-5</v>
      </c>
      <c r="F364" s="171"/>
      <c r="G364" s="171"/>
      <c r="H364" s="171"/>
      <c r="I364" s="172"/>
      <c r="J364" s="172"/>
      <c r="K364" s="171"/>
      <c r="L364" s="171"/>
      <c r="M364" s="171"/>
      <c r="N364" s="172"/>
      <c r="O364" s="172"/>
    </row>
    <row r="365" spans="1:15">
      <c r="A365" s="171"/>
      <c r="B365" s="171" t="s">
        <v>474</v>
      </c>
      <c r="C365" s="171" t="s">
        <v>480</v>
      </c>
      <c r="D365" s="210">
        <v>1</v>
      </c>
      <c r="E365" s="179">
        <f t="shared" si="11"/>
        <v>1.4641074069193717E-5</v>
      </c>
      <c r="F365" s="171"/>
      <c r="G365" s="171"/>
      <c r="H365" s="171"/>
      <c r="I365" s="172"/>
      <c r="J365" s="172"/>
      <c r="K365" s="171"/>
      <c r="L365" s="171"/>
      <c r="M365" s="171"/>
      <c r="N365" s="172"/>
      <c r="O365" s="172"/>
    </row>
    <row r="366" spans="1:15">
      <c r="A366" s="171"/>
      <c r="B366" s="171" t="s">
        <v>474</v>
      </c>
      <c r="C366" s="171" t="s">
        <v>481</v>
      </c>
      <c r="D366" s="210">
        <v>1</v>
      </c>
      <c r="E366" s="179">
        <f t="shared" si="11"/>
        <v>1.4641074069193717E-5</v>
      </c>
      <c r="F366" s="171"/>
      <c r="G366" s="171"/>
      <c r="H366" s="171"/>
      <c r="I366" s="172"/>
      <c r="J366" s="172"/>
      <c r="K366" s="171"/>
      <c r="L366" s="171"/>
      <c r="M366" s="171"/>
      <c r="N366" s="172"/>
      <c r="O366" s="172"/>
    </row>
    <row r="367" spans="1:15">
      <c r="A367" s="171"/>
      <c r="B367" s="171" t="s">
        <v>482</v>
      </c>
      <c r="C367" s="171" t="s">
        <v>483</v>
      </c>
      <c r="D367" s="210">
        <v>1</v>
      </c>
      <c r="E367" s="179">
        <f t="shared" si="11"/>
        <v>1.4641074069193717E-5</v>
      </c>
      <c r="F367" s="171"/>
      <c r="G367" s="171"/>
      <c r="H367" s="171"/>
      <c r="I367" s="172"/>
      <c r="J367" s="172"/>
      <c r="K367" s="171"/>
      <c r="L367" s="171"/>
      <c r="M367" s="171"/>
      <c r="N367" s="172"/>
      <c r="O367" s="172"/>
    </row>
    <row r="368" spans="1:15">
      <c r="A368" s="171"/>
      <c r="B368" s="171" t="s">
        <v>482</v>
      </c>
      <c r="C368" s="171" t="s">
        <v>484</v>
      </c>
      <c r="D368" s="210">
        <v>1</v>
      </c>
      <c r="E368" s="179">
        <f t="shared" si="11"/>
        <v>1.4641074069193717E-5</v>
      </c>
      <c r="F368" s="171"/>
      <c r="G368" s="171"/>
      <c r="H368" s="171"/>
      <c r="I368" s="172"/>
      <c r="J368" s="172"/>
      <c r="K368" s="171"/>
      <c r="L368" s="171"/>
      <c r="M368" s="171"/>
      <c r="N368" s="172"/>
      <c r="O368" s="172"/>
    </row>
    <row r="369" spans="1:15">
      <c r="A369" s="171"/>
      <c r="B369" s="171" t="s">
        <v>482</v>
      </c>
      <c r="C369" s="171" t="s">
        <v>485</v>
      </c>
      <c r="D369" s="210">
        <v>1</v>
      </c>
      <c r="E369" s="179">
        <f t="shared" si="11"/>
        <v>1.4641074069193717E-5</v>
      </c>
      <c r="F369" s="171"/>
      <c r="G369" s="171"/>
      <c r="H369" s="171"/>
      <c r="I369" s="172"/>
      <c r="J369" s="172"/>
      <c r="K369" s="171"/>
      <c r="L369" s="171"/>
      <c r="M369" s="171"/>
      <c r="N369" s="172"/>
      <c r="O369" s="172"/>
    </row>
    <row r="370" spans="1:15">
      <c r="A370" s="171"/>
      <c r="B370" s="171" t="s">
        <v>482</v>
      </c>
      <c r="C370" s="171" t="s">
        <v>486</v>
      </c>
      <c r="D370" s="210">
        <v>1</v>
      </c>
      <c r="E370" s="179">
        <f t="shared" si="11"/>
        <v>1.4641074069193717E-5</v>
      </c>
      <c r="F370" s="171"/>
      <c r="G370" s="171"/>
      <c r="H370" s="171"/>
      <c r="I370" s="172"/>
      <c r="J370" s="172"/>
      <c r="K370" s="171"/>
      <c r="L370" s="171"/>
      <c r="M370" s="171"/>
      <c r="N370" s="172"/>
      <c r="O370" s="172"/>
    </row>
    <row r="371" spans="1:15">
      <c r="A371" s="171"/>
      <c r="B371" s="171" t="s">
        <v>487</v>
      </c>
      <c r="C371" s="171" t="s">
        <v>488</v>
      </c>
      <c r="D371" s="210">
        <v>1</v>
      </c>
      <c r="E371" s="179">
        <f t="shared" si="11"/>
        <v>1.4641074069193717E-5</v>
      </c>
      <c r="F371" s="171"/>
      <c r="G371" s="171"/>
      <c r="H371" s="171"/>
      <c r="I371" s="172"/>
      <c r="J371" s="172"/>
      <c r="K371" s="171"/>
      <c r="L371" s="171"/>
      <c r="M371" s="171"/>
      <c r="N371" s="172"/>
      <c r="O371" s="172"/>
    </row>
    <row r="372" spans="1:15">
      <c r="A372" s="171"/>
      <c r="B372" s="171" t="s">
        <v>487</v>
      </c>
      <c r="C372" s="171" t="s">
        <v>489</v>
      </c>
      <c r="D372" s="210">
        <v>1</v>
      </c>
      <c r="E372" s="179">
        <f t="shared" si="11"/>
        <v>1.4641074069193717E-5</v>
      </c>
      <c r="F372" s="171"/>
      <c r="G372" s="171"/>
      <c r="H372" s="171"/>
      <c r="I372" s="172"/>
      <c r="J372" s="172"/>
      <c r="K372" s="171"/>
      <c r="L372" s="171"/>
      <c r="M372" s="171"/>
      <c r="N372" s="172"/>
      <c r="O372" s="172"/>
    </row>
    <row r="373" spans="1:15">
      <c r="A373" s="263"/>
      <c r="B373" s="264"/>
      <c r="C373" s="171"/>
      <c r="D373" s="174">
        <f>SUM(D61:D372)</f>
        <v>5853</v>
      </c>
      <c r="E373" s="185">
        <f>SUM(E61:E372)</f>
        <v>8.5694206526990377E-2</v>
      </c>
      <c r="F373" s="171"/>
      <c r="G373" s="171"/>
      <c r="H373" s="171"/>
      <c r="I373" s="172"/>
      <c r="J373" s="172"/>
      <c r="K373" s="171"/>
      <c r="L373" s="171"/>
      <c r="M373" s="171"/>
      <c r="N373" s="172"/>
      <c r="O373" s="172"/>
    </row>
  </sheetData>
  <mergeCells count="8">
    <mergeCell ref="A24:B24"/>
    <mergeCell ref="A33:B33"/>
    <mergeCell ref="A373:B373"/>
    <mergeCell ref="A2:B2"/>
    <mergeCell ref="A8:B8"/>
    <mergeCell ref="A12:B12"/>
    <mergeCell ref="A13:B13"/>
    <mergeCell ref="A23:B23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A46F-3292-B140-9D4B-99C0F1670258}">
  <sheetPr>
    <outlinePr summaryBelow="0" summaryRight="0"/>
  </sheetPr>
  <dimension ref="A1:P47"/>
  <sheetViews>
    <sheetView topLeftCell="C2" zoomScale="87" workbookViewId="0">
      <selection activeCell="C43" sqref="C43"/>
    </sheetView>
  </sheetViews>
  <sheetFormatPr baseColWidth="10" defaultColWidth="12.6640625" defaultRowHeight="15" customHeight="1"/>
  <cols>
    <col min="1" max="1" width="12.6640625" style="170"/>
    <col min="2" max="2" width="35.6640625" style="170" customWidth="1"/>
    <col min="3" max="16384" width="12.6640625" style="170"/>
  </cols>
  <sheetData>
    <row r="1" spans="1:9">
      <c r="A1" s="194"/>
      <c r="B1" s="194"/>
      <c r="C1" s="194"/>
      <c r="D1" s="194"/>
      <c r="E1" s="194"/>
      <c r="F1" s="194"/>
      <c r="G1" s="194"/>
      <c r="H1" s="194"/>
      <c r="I1" s="194"/>
    </row>
    <row r="2" spans="1:9" ht="17">
      <c r="A2" s="194"/>
      <c r="B2" s="203" t="s">
        <v>1760</v>
      </c>
      <c r="C2" s="194"/>
      <c r="D2" s="194"/>
      <c r="E2" s="194"/>
      <c r="F2" s="194"/>
      <c r="G2" s="194"/>
      <c r="H2" s="194"/>
      <c r="I2" s="194"/>
    </row>
    <row r="3" spans="1:9" ht="16">
      <c r="A3" s="194"/>
      <c r="B3" s="204" t="s">
        <v>1759</v>
      </c>
      <c r="C3" s="204" t="s">
        <v>492</v>
      </c>
      <c r="D3" s="204" t="s">
        <v>493</v>
      </c>
      <c r="E3" s="194"/>
      <c r="F3" s="194"/>
      <c r="G3" s="194"/>
      <c r="H3" s="194"/>
      <c r="I3" s="194"/>
    </row>
    <row r="4" spans="1:9">
      <c r="A4" s="194"/>
      <c r="B4" s="194" t="s">
        <v>60</v>
      </c>
      <c r="C4" s="197">
        <v>62448</v>
      </c>
      <c r="D4" s="194"/>
      <c r="E4" s="194"/>
      <c r="F4" s="194"/>
      <c r="G4" s="194"/>
      <c r="H4" s="194"/>
      <c r="I4" s="194"/>
    </row>
    <row r="5" spans="1:9">
      <c r="A5" s="194"/>
      <c r="B5" s="201" t="s">
        <v>59</v>
      </c>
      <c r="C5" s="200">
        <v>82173</v>
      </c>
      <c r="D5" s="214">
        <f>C5/82173</f>
        <v>1</v>
      </c>
      <c r="E5" s="194"/>
      <c r="F5" s="194"/>
      <c r="G5" s="194"/>
      <c r="H5" s="194"/>
      <c r="I5" s="194"/>
    </row>
    <row r="6" spans="1:9">
      <c r="A6" s="194"/>
      <c r="B6" s="201" t="s">
        <v>1758</v>
      </c>
      <c r="C6" s="200">
        <v>12824</v>
      </c>
      <c r="D6" s="214">
        <f>C6/82173</f>
        <v>0.1560609932702956</v>
      </c>
      <c r="E6" s="194"/>
      <c r="F6" s="194"/>
      <c r="G6" s="194"/>
      <c r="H6" s="194"/>
      <c r="I6" s="194"/>
    </row>
    <row r="7" spans="1:9">
      <c r="A7" s="194"/>
      <c r="B7" s="201" t="s">
        <v>1757</v>
      </c>
      <c r="C7" s="199">
        <v>0</v>
      </c>
      <c r="D7" s="214">
        <f>C7/82173</f>
        <v>0</v>
      </c>
      <c r="E7" s="194"/>
      <c r="F7" s="194"/>
      <c r="G7" s="201"/>
      <c r="H7" s="194"/>
      <c r="I7" s="194"/>
    </row>
    <row r="8" spans="1:9">
      <c r="A8" s="194"/>
      <c r="B8" s="194"/>
      <c r="C8" s="194"/>
      <c r="D8" s="194"/>
      <c r="E8" s="194"/>
      <c r="F8" s="194"/>
      <c r="G8" s="194"/>
      <c r="H8" s="194"/>
      <c r="I8" s="194"/>
    </row>
    <row r="9" spans="1:9">
      <c r="A9" s="194"/>
      <c r="B9" s="194"/>
      <c r="C9" s="194"/>
      <c r="D9" s="194"/>
      <c r="E9" s="194"/>
      <c r="F9" s="194"/>
      <c r="G9" s="194"/>
      <c r="H9" s="194"/>
      <c r="I9" s="194"/>
    </row>
    <row r="10" spans="1:9" ht="17">
      <c r="A10" s="194"/>
      <c r="B10" s="203" t="s">
        <v>1762</v>
      </c>
      <c r="C10" s="194"/>
      <c r="D10" s="194"/>
      <c r="E10" s="194"/>
      <c r="F10" s="194"/>
      <c r="G10" s="194"/>
      <c r="H10" s="194"/>
      <c r="I10" s="194"/>
    </row>
    <row r="11" spans="1:9">
      <c r="A11" s="194"/>
      <c r="B11" s="201"/>
      <c r="C11" s="194"/>
      <c r="D11" s="194"/>
      <c r="E11" s="194"/>
      <c r="F11" s="194"/>
      <c r="G11" s="194"/>
      <c r="H11" s="194"/>
      <c r="I11" s="194"/>
    </row>
    <row r="12" spans="1:9">
      <c r="A12" s="194"/>
      <c r="B12" s="201" t="s">
        <v>59</v>
      </c>
      <c r="C12" s="200">
        <v>82173</v>
      </c>
      <c r="D12" s="194"/>
      <c r="E12" s="194"/>
      <c r="F12" s="194"/>
      <c r="G12" s="201"/>
      <c r="H12" s="201"/>
      <c r="I12" s="194"/>
    </row>
    <row r="13" spans="1:9">
      <c r="A13" s="194"/>
      <c r="B13" s="201" t="s">
        <v>498</v>
      </c>
      <c r="C13" s="200">
        <v>11540</v>
      </c>
      <c r="D13" s="194"/>
      <c r="E13" s="194"/>
      <c r="F13" s="194"/>
      <c r="G13" s="201"/>
      <c r="H13" s="201"/>
      <c r="I13" s="194"/>
    </row>
    <row r="14" spans="1:9">
      <c r="A14" s="194"/>
      <c r="B14" s="201" t="s">
        <v>499</v>
      </c>
      <c r="C14" s="199">
        <v>14.04</v>
      </c>
      <c r="D14" s="194"/>
      <c r="E14" s="194"/>
      <c r="F14" s="194"/>
      <c r="G14" s="201"/>
      <c r="H14" s="201"/>
      <c r="I14" s="194"/>
    </row>
    <row r="15" spans="1:9">
      <c r="A15" s="194"/>
      <c r="B15" s="201" t="s">
        <v>500</v>
      </c>
      <c r="C15" s="199">
        <v>0</v>
      </c>
      <c r="D15" s="194"/>
      <c r="E15" s="194"/>
      <c r="F15" s="194"/>
      <c r="G15" s="201"/>
      <c r="H15" s="201"/>
      <c r="I15" s="194"/>
    </row>
    <row r="16" spans="1:9">
      <c r="A16" s="194"/>
      <c r="B16" s="201" t="s">
        <v>501</v>
      </c>
      <c r="C16" s="199">
        <v>0</v>
      </c>
      <c r="D16" s="194"/>
      <c r="E16" s="194"/>
      <c r="F16" s="194"/>
      <c r="G16" s="201"/>
      <c r="H16" s="201"/>
      <c r="I16" s="194"/>
    </row>
    <row r="17" spans="1:16">
      <c r="A17" s="194"/>
      <c r="B17" s="201" t="s">
        <v>502</v>
      </c>
      <c r="C17" s="200">
        <v>9136</v>
      </c>
      <c r="D17" s="194"/>
      <c r="E17" s="194"/>
      <c r="F17" s="194"/>
      <c r="G17" s="201"/>
      <c r="H17" s="201"/>
      <c r="I17" s="194"/>
    </row>
    <row r="18" spans="1:16">
      <c r="A18" s="194"/>
      <c r="B18" s="201" t="s">
        <v>503</v>
      </c>
      <c r="C18" s="199">
        <v>11.11</v>
      </c>
      <c r="D18" s="194"/>
      <c r="E18" s="194"/>
      <c r="F18" s="194"/>
      <c r="G18" s="201"/>
      <c r="H18" s="201"/>
      <c r="I18" s="194"/>
    </row>
    <row r="19" spans="1:16">
      <c r="A19" s="194"/>
      <c r="B19" s="201" t="s">
        <v>504</v>
      </c>
      <c r="C19" s="199">
        <v>197</v>
      </c>
      <c r="D19" s="194"/>
      <c r="E19" s="194"/>
      <c r="F19" s="194"/>
      <c r="G19" s="201"/>
      <c r="H19" s="201"/>
      <c r="I19" s="194"/>
    </row>
    <row r="20" spans="1:16">
      <c r="A20" s="194"/>
      <c r="B20" s="201" t="s">
        <v>505</v>
      </c>
      <c r="C20" s="199">
        <v>478.9</v>
      </c>
      <c r="D20" s="194"/>
      <c r="E20" s="194"/>
      <c r="F20" s="194"/>
      <c r="G20" s="201"/>
      <c r="H20" s="201"/>
      <c r="I20" s="194"/>
    </row>
    <row r="21" spans="1:16">
      <c r="A21" s="194"/>
      <c r="B21" s="201" t="s">
        <v>506</v>
      </c>
      <c r="C21" s="199">
        <v>36</v>
      </c>
      <c r="D21" s="194"/>
      <c r="E21" s="194"/>
      <c r="F21" s="194"/>
      <c r="G21" s="201"/>
      <c r="H21" s="201"/>
      <c r="I21" s="194"/>
    </row>
    <row r="22" spans="1:16">
      <c r="A22" s="194"/>
      <c r="B22" s="201" t="s">
        <v>507</v>
      </c>
      <c r="C22" s="199">
        <v>14</v>
      </c>
      <c r="D22" s="194"/>
      <c r="E22" s="194"/>
      <c r="F22" s="194"/>
      <c r="G22" s="201"/>
      <c r="H22" s="201"/>
      <c r="I22" s="194"/>
    </row>
    <row r="23" spans="1:16">
      <c r="A23" s="194"/>
      <c r="B23" s="201" t="s">
        <v>508</v>
      </c>
      <c r="C23" s="199">
        <v>162</v>
      </c>
      <c r="D23" s="194"/>
      <c r="E23" s="194"/>
      <c r="F23" s="194"/>
      <c r="G23" s="201"/>
      <c r="H23" s="201"/>
      <c r="I23" s="194"/>
    </row>
    <row r="24" spans="1:16">
      <c r="A24" s="194"/>
      <c r="B24" s="201" t="s">
        <v>509</v>
      </c>
      <c r="C24" s="199">
        <v>0</v>
      </c>
      <c r="D24" s="194"/>
      <c r="E24" s="194"/>
      <c r="F24" s="194"/>
      <c r="G24" s="201"/>
      <c r="H24" s="201"/>
      <c r="I24" s="194"/>
    </row>
    <row r="25" spans="1:16">
      <c r="A25" s="194"/>
      <c r="B25" s="201" t="s">
        <v>510</v>
      </c>
      <c r="C25" s="200">
        <v>8274</v>
      </c>
      <c r="D25" s="194"/>
      <c r="E25" s="194"/>
      <c r="F25" s="194"/>
      <c r="G25" s="201"/>
      <c r="H25" s="201"/>
      <c r="I25" s="194"/>
    </row>
    <row r="26" spans="1:16">
      <c r="A26" s="194"/>
      <c r="B26" s="194"/>
      <c r="C26" s="194"/>
      <c r="D26" s="194"/>
      <c r="E26" s="194"/>
      <c r="F26" s="194"/>
      <c r="G26" s="194"/>
      <c r="H26" s="194"/>
      <c r="I26" s="194"/>
    </row>
    <row r="27" spans="1:16">
      <c r="A27" s="194"/>
      <c r="B27" s="194"/>
      <c r="C27" s="194"/>
      <c r="D27" s="194"/>
      <c r="E27" s="194"/>
      <c r="F27" s="194"/>
      <c r="G27" s="194"/>
      <c r="H27" s="194"/>
      <c r="I27" s="194"/>
    </row>
    <row r="28" spans="1:16" ht="17">
      <c r="A28" s="194"/>
      <c r="B28" s="203" t="s">
        <v>1756</v>
      </c>
      <c r="C28" s="194"/>
      <c r="D28" s="194"/>
      <c r="E28" s="194"/>
      <c r="F28" s="194"/>
      <c r="G28" s="194"/>
      <c r="H28" s="194"/>
      <c r="I28" s="194"/>
    </row>
    <row r="29" spans="1:16">
      <c r="A29" s="194"/>
      <c r="B29" s="202" t="s">
        <v>1755</v>
      </c>
      <c r="C29" s="202" t="s">
        <v>49</v>
      </c>
      <c r="D29" s="202" t="s">
        <v>493</v>
      </c>
      <c r="E29" s="194"/>
      <c r="F29" s="194"/>
      <c r="G29" s="194"/>
      <c r="H29" s="194"/>
      <c r="I29" s="194"/>
    </row>
    <row r="30" spans="1:16">
      <c r="A30" s="194"/>
      <c r="B30" s="201" t="s">
        <v>1439</v>
      </c>
      <c r="C30" s="200">
        <v>6983</v>
      </c>
      <c r="D30" s="214">
        <f>C30/62448</f>
        <v>0.1118210351012042</v>
      </c>
      <c r="E30" s="194"/>
      <c r="F30" s="194"/>
      <c r="G30" s="194"/>
      <c r="H30" s="194"/>
      <c r="I30" s="194"/>
    </row>
    <row r="31" spans="1:16">
      <c r="A31" s="194"/>
      <c r="B31" s="201" t="s">
        <v>1754</v>
      </c>
      <c r="C31" s="200">
        <v>4140</v>
      </c>
      <c r="D31" s="214">
        <f t="shared" ref="D31:D36" si="0">C31/62448</f>
        <v>6.6295157571099161E-2</v>
      </c>
      <c r="E31" s="194"/>
      <c r="F31" s="194"/>
      <c r="G31" s="194"/>
      <c r="H31" s="194"/>
      <c r="I31" s="194"/>
      <c r="P31" s="170" t="s">
        <v>1794</v>
      </c>
    </row>
    <row r="32" spans="1:16">
      <c r="A32" s="194"/>
      <c r="B32" s="201" t="s">
        <v>1753</v>
      </c>
      <c r="C32" s="200">
        <v>10276</v>
      </c>
      <c r="D32" s="214">
        <f t="shared" si="0"/>
        <v>0.1645529080194722</v>
      </c>
      <c r="E32" s="194"/>
      <c r="F32" s="194"/>
      <c r="G32" s="194"/>
      <c r="H32" s="194"/>
      <c r="I32" s="194"/>
      <c r="P32" s="170" t="s">
        <v>1795</v>
      </c>
    </row>
    <row r="33" spans="1:9">
      <c r="A33" s="194"/>
      <c r="B33" s="201" t="s">
        <v>1752</v>
      </c>
      <c r="C33" s="200">
        <v>14112</v>
      </c>
      <c r="D33" s="214">
        <f t="shared" si="0"/>
        <v>0.22598001537279017</v>
      </c>
      <c r="E33" s="194"/>
      <c r="F33" s="194"/>
      <c r="G33" s="194"/>
      <c r="H33" s="194"/>
      <c r="I33" s="194"/>
    </row>
    <row r="34" spans="1:9">
      <c r="A34" s="194"/>
      <c r="B34" s="201" t="s">
        <v>1751</v>
      </c>
      <c r="C34" s="200">
        <v>5966</v>
      </c>
      <c r="D34" s="214">
        <f t="shared" si="0"/>
        <v>9.5535485523955938E-2</v>
      </c>
      <c r="E34" s="194"/>
      <c r="F34" s="194"/>
      <c r="G34" s="194"/>
      <c r="H34" s="194"/>
      <c r="I34" s="194"/>
    </row>
    <row r="35" spans="1:9">
      <c r="A35" s="194"/>
      <c r="B35" s="201" t="s">
        <v>1750</v>
      </c>
      <c r="C35" s="200">
        <v>11358</v>
      </c>
      <c r="D35" s="214">
        <f t="shared" si="0"/>
        <v>0.18187932359723291</v>
      </c>
      <c r="E35" s="194"/>
      <c r="F35" s="194"/>
      <c r="G35" s="194"/>
      <c r="H35" s="194"/>
      <c r="I35" s="194"/>
    </row>
    <row r="36" spans="1:9">
      <c r="A36" s="194"/>
      <c r="B36" s="201" t="s">
        <v>519</v>
      </c>
      <c r="C36" s="200">
        <v>9613</v>
      </c>
      <c r="D36" s="214">
        <f t="shared" si="0"/>
        <v>0.15393607481424545</v>
      </c>
      <c r="E36" s="194"/>
      <c r="F36" s="194"/>
      <c r="G36" s="194"/>
      <c r="H36" s="194"/>
      <c r="I36" s="194"/>
    </row>
    <row r="37" spans="1:9">
      <c r="A37" s="194"/>
      <c r="B37" s="198" t="s">
        <v>59</v>
      </c>
      <c r="C37" s="197">
        <f>SUM(C30:C36)</f>
        <v>62448</v>
      </c>
      <c r="D37" s="194"/>
      <c r="E37" s="194"/>
      <c r="F37" s="194"/>
      <c r="G37" s="194"/>
      <c r="H37" s="194"/>
      <c r="I37" s="194"/>
    </row>
    <row r="38" spans="1:9">
      <c r="A38" s="194"/>
      <c r="B38" s="194"/>
      <c r="C38" s="194"/>
      <c r="D38" s="194"/>
      <c r="E38" s="194"/>
      <c r="F38" s="194"/>
      <c r="G38" s="194"/>
      <c r="H38" s="194"/>
      <c r="I38" s="194"/>
    </row>
    <row r="39" spans="1:9" ht="18">
      <c r="A39" s="194"/>
      <c r="B39" s="196" t="s">
        <v>520</v>
      </c>
      <c r="C39" s="194"/>
      <c r="D39" s="194"/>
      <c r="E39" s="194"/>
      <c r="F39" s="194"/>
      <c r="G39" s="194"/>
      <c r="H39" s="194"/>
      <c r="I39" s="194"/>
    </row>
    <row r="40" spans="1:9">
      <c r="A40" s="194"/>
      <c r="B40" s="195" t="s">
        <v>1749</v>
      </c>
      <c r="C40" s="195"/>
      <c r="D40" s="195"/>
      <c r="E40" s="195"/>
      <c r="F40" s="195"/>
      <c r="G40" s="195"/>
      <c r="H40" s="195"/>
      <c r="I40" s="194"/>
    </row>
    <row r="41" spans="1:9">
      <c r="A41" s="194"/>
      <c r="B41" s="194" t="s">
        <v>1748</v>
      </c>
      <c r="C41" s="194"/>
      <c r="D41" s="194"/>
      <c r="E41" s="194"/>
      <c r="F41" s="194"/>
      <c r="G41" s="194"/>
      <c r="H41" s="194"/>
      <c r="I41" s="194"/>
    </row>
    <row r="42" spans="1:9">
      <c r="A42" s="194"/>
      <c r="B42" s="194" t="s">
        <v>1747</v>
      </c>
      <c r="C42" s="194"/>
      <c r="D42" s="194"/>
      <c r="E42" s="194"/>
      <c r="F42" s="194"/>
      <c r="G42" s="194"/>
      <c r="H42" s="194"/>
      <c r="I42" s="194"/>
    </row>
    <row r="43" spans="1:9">
      <c r="A43" s="194"/>
      <c r="B43" s="194" t="s">
        <v>1746</v>
      </c>
      <c r="C43" s="194"/>
      <c r="D43" s="194"/>
      <c r="E43" s="194"/>
      <c r="F43" s="194"/>
      <c r="G43" s="194"/>
      <c r="H43" s="194"/>
      <c r="I43" s="194"/>
    </row>
    <row r="45" spans="1:9" ht="15" customHeight="1">
      <c r="B45" s="170" t="s">
        <v>1763</v>
      </c>
    </row>
    <row r="46" spans="1:9" ht="15" customHeight="1">
      <c r="B46" s="170" t="s">
        <v>1764</v>
      </c>
    </row>
    <row r="47" spans="1:9" ht="15" customHeight="1">
      <c r="B47" s="170" t="s">
        <v>1765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9F6A-CFF0-0044-9A0F-A87E2220993F}">
  <sheetPr>
    <outlinePr summaryBelow="0" summaryRight="0"/>
  </sheetPr>
  <dimension ref="A1:AF333"/>
  <sheetViews>
    <sheetView topLeftCell="B196" zoomScale="60" workbookViewId="0">
      <selection activeCell="B35" sqref="B35"/>
    </sheetView>
  </sheetViews>
  <sheetFormatPr baseColWidth="10" defaultColWidth="12.6640625" defaultRowHeight="15" customHeight="1"/>
  <cols>
    <col min="1" max="1" width="12.6640625" style="170"/>
    <col min="2" max="3" width="63.6640625" style="170" customWidth="1"/>
    <col min="4" max="4" width="35.6640625" style="170" customWidth="1"/>
    <col min="5" max="8" width="12.6640625" style="170"/>
    <col min="9" max="9" width="18.6640625" style="170" customWidth="1"/>
    <col min="10" max="10" width="35.1640625" style="170" customWidth="1"/>
    <col min="11" max="15" width="12.6640625" style="170"/>
    <col min="16" max="16" width="33.1640625" style="170" customWidth="1"/>
    <col min="17" max="21" width="12.6640625" style="170"/>
    <col min="22" max="22" width="34.6640625" style="170" customWidth="1"/>
    <col min="23" max="24" width="12.6640625" style="170"/>
    <col min="25" max="25" width="12.6640625" style="170" customWidth="1"/>
    <col min="26" max="26" width="12.6640625" style="170"/>
    <col min="27" max="27" width="21" style="170" customWidth="1"/>
    <col min="28" max="16384" width="12.6640625" style="170"/>
  </cols>
  <sheetData>
    <row r="1" spans="1:32">
      <c r="A1" s="171"/>
      <c r="B1" s="176" t="s">
        <v>879</v>
      </c>
      <c r="C1" s="171"/>
      <c r="D1" s="171"/>
      <c r="E1" s="171"/>
      <c r="F1" s="171"/>
      <c r="G1" s="171"/>
      <c r="H1" s="171"/>
      <c r="I1" s="228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</row>
    <row r="2" spans="1:32">
      <c r="A2" s="171"/>
      <c r="B2" s="171" t="s">
        <v>881</v>
      </c>
      <c r="C2" s="171"/>
      <c r="D2" s="171"/>
      <c r="E2" s="171"/>
      <c r="F2" s="171"/>
      <c r="G2" s="171"/>
      <c r="H2" s="171"/>
      <c r="I2" s="225"/>
      <c r="J2" s="225"/>
      <c r="K2" s="225"/>
      <c r="L2" s="225"/>
      <c r="M2" s="225"/>
      <c r="N2" s="225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</row>
    <row r="3" spans="1:32">
      <c r="A3" s="171"/>
      <c r="B3" s="171"/>
      <c r="C3" s="171"/>
      <c r="D3" s="171"/>
      <c r="E3" s="171"/>
      <c r="F3" s="171"/>
      <c r="G3" s="171"/>
      <c r="H3" s="171"/>
      <c r="I3" s="223"/>
      <c r="J3" s="223"/>
      <c r="K3" s="223"/>
      <c r="L3" s="223"/>
      <c r="M3" s="223"/>
      <c r="N3" s="223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spans="1:32">
      <c r="A4" s="171"/>
      <c r="B4" s="176" t="s">
        <v>887</v>
      </c>
      <c r="C4" s="227">
        <v>45200</v>
      </c>
      <c r="D4" s="171"/>
      <c r="E4" s="171"/>
      <c r="F4" s="171"/>
      <c r="G4" s="171"/>
      <c r="H4" s="171"/>
      <c r="I4" s="223"/>
      <c r="J4" s="223"/>
      <c r="K4" s="223"/>
      <c r="L4" s="223"/>
      <c r="M4" s="223"/>
      <c r="N4" s="223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</row>
    <row r="5" spans="1:32">
      <c r="A5" s="171"/>
      <c r="B5" s="171"/>
      <c r="C5" s="171"/>
      <c r="D5" s="171"/>
      <c r="E5" s="171"/>
      <c r="F5" s="171"/>
      <c r="G5" s="171"/>
      <c r="H5" s="171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</row>
    <row r="6" spans="1:32">
      <c r="A6" s="171"/>
      <c r="B6" s="171" t="s">
        <v>899</v>
      </c>
      <c r="C6" s="226">
        <v>3111666</v>
      </c>
      <c r="D6" s="171"/>
      <c r="E6" s="171"/>
      <c r="F6" s="171"/>
      <c r="G6" s="171"/>
      <c r="H6" s="171"/>
      <c r="I6" s="223"/>
      <c r="J6" s="223"/>
      <c r="K6" s="223"/>
      <c r="L6" s="223"/>
      <c r="M6" s="223"/>
      <c r="N6" s="223"/>
      <c r="O6" s="222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</row>
    <row r="7" spans="1:32">
      <c r="A7" s="171"/>
      <c r="B7" s="171" t="s">
        <v>1793</v>
      </c>
      <c r="C7" s="226">
        <v>62448</v>
      </c>
      <c r="D7" s="171"/>
      <c r="E7" s="171"/>
      <c r="F7" s="171"/>
      <c r="G7" s="171"/>
      <c r="H7" s="171"/>
      <c r="I7" s="223"/>
      <c r="J7" s="223"/>
      <c r="K7" s="223"/>
      <c r="L7" s="223"/>
      <c r="M7" s="223"/>
      <c r="N7" s="223"/>
      <c r="O7" s="171"/>
      <c r="P7" s="225"/>
      <c r="Q7" s="225"/>
      <c r="R7" s="225"/>
      <c r="S7" s="225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</row>
    <row r="8" spans="1:32">
      <c r="A8" s="171"/>
      <c r="B8" s="171" t="s">
        <v>912</v>
      </c>
      <c r="C8" s="226">
        <v>682146</v>
      </c>
      <c r="D8" s="171"/>
      <c r="E8" s="171"/>
      <c r="F8" s="171"/>
      <c r="G8" s="171"/>
      <c r="H8" s="171"/>
      <c r="I8" s="225"/>
      <c r="J8" s="223"/>
      <c r="K8" s="223"/>
      <c r="L8" s="223"/>
      <c r="M8" s="223"/>
      <c r="N8" s="223"/>
      <c r="O8" s="222"/>
      <c r="P8" s="222"/>
      <c r="Q8" s="222"/>
      <c r="R8" s="222"/>
      <c r="S8" s="222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</row>
    <row r="9" spans="1:32">
      <c r="A9" s="171"/>
      <c r="B9" s="171"/>
      <c r="C9" s="171"/>
      <c r="D9" s="171"/>
      <c r="E9" s="171"/>
      <c r="F9" s="171"/>
      <c r="G9" s="171"/>
      <c r="H9" s="171"/>
      <c r="I9" s="223"/>
      <c r="J9" s="223"/>
      <c r="K9" s="223"/>
      <c r="L9" s="223"/>
      <c r="M9" s="223"/>
      <c r="N9" s="223"/>
      <c r="O9" s="222"/>
      <c r="P9" s="222"/>
      <c r="Q9" s="222"/>
      <c r="R9" s="222"/>
      <c r="S9" s="222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</row>
    <row r="10" spans="1:32">
      <c r="A10" s="171"/>
      <c r="B10" s="171"/>
      <c r="C10" s="171"/>
      <c r="D10" s="171"/>
      <c r="E10" s="171"/>
      <c r="F10" s="171"/>
      <c r="G10" s="171"/>
      <c r="H10" s="171"/>
      <c r="I10" s="223"/>
      <c r="J10" s="223"/>
      <c r="K10" s="223"/>
      <c r="L10" s="223"/>
      <c r="M10" s="223"/>
      <c r="N10" s="223"/>
      <c r="O10" s="222"/>
      <c r="P10" s="222"/>
      <c r="Q10" s="222"/>
      <c r="R10" s="222"/>
      <c r="S10" s="222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</row>
    <row r="11" spans="1:32">
      <c r="A11" s="171"/>
      <c r="B11" s="176" t="s">
        <v>1283</v>
      </c>
      <c r="C11" s="171"/>
      <c r="D11" s="171"/>
      <c r="E11" s="171"/>
      <c r="F11" s="171"/>
      <c r="G11" s="171"/>
      <c r="H11" s="171"/>
      <c r="I11" s="223"/>
      <c r="J11" s="223"/>
      <c r="K11" s="223"/>
      <c r="L11" s="223"/>
      <c r="M11" s="223"/>
      <c r="N11" s="223"/>
      <c r="O11" s="222"/>
      <c r="P11" s="222"/>
      <c r="Q11" s="222"/>
      <c r="R11" s="222"/>
      <c r="S11" s="222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</row>
    <row r="12" spans="1:32">
      <c r="A12" s="171"/>
      <c r="B12" s="171" t="s">
        <v>1792</v>
      </c>
      <c r="C12" s="171"/>
      <c r="D12" s="171"/>
      <c r="E12" s="171"/>
      <c r="F12" s="171"/>
      <c r="G12" s="171"/>
      <c r="H12" s="171"/>
      <c r="I12" s="223"/>
      <c r="J12" s="223"/>
      <c r="K12" s="223"/>
      <c r="L12" s="223"/>
      <c r="M12" s="223"/>
      <c r="N12" s="223"/>
      <c r="O12" s="222"/>
      <c r="P12" s="222"/>
      <c r="Q12" s="222"/>
      <c r="R12" s="222"/>
      <c r="S12" s="222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</row>
    <row r="13" spans="1:32">
      <c r="A13" s="171"/>
      <c r="B13" s="171" t="s">
        <v>1791</v>
      </c>
      <c r="C13" s="171"/>
      <c r="D13" s="171"/>
      <c r="E13" s="171"/>
      <c r="F13" s="171"/>
      <c r="G13" s="171"/>
      <c r="H13" s="171"/>
      <c r="I13" s="223"/>
      <c r="J13" s="223"/>
      <c r="K13" s="223"/>
      <c r="L13" s="223"/>
      <c r="M13" s="223"/>
      <c r="N13" s="223"/>
      <c r="O13" s="222"/>
      <c r="P13" s="222"/>
      <c r="Q13" s="222"/>
      <c r="R13" s="222"/>
      <c r="S13" s="222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</row>
    <row r="14" spans="1:32">
      <c r="A14" s="171"/>
      <c r="B14" s="224" t="s">
        <v>1790</v>
      </c>
      <c r="C14" s="171"/>
      <c r="D14" s="171"/>
      <c r="E14" s="171"/>
      <c r="F14" s="171"/>
      <c r="G14" s="171"/>
      <c r="H14" s="171"/>
      <c r="I14" s="223"/>
      <c r="J14" s="223"/>
      <c r="K14" s="223"/>
      <c r="L14" s="223"/>
      <c r="M14" s="223"/>
      <c r="N14" s="223"/>
      <c r="O14" s="222"/>
      <c r="P14" s="222"/>
      <c r="Q14" s="222"/>
      <c r="R14" s="222"/>
      <c r="S14" s="222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</row>
    <row r="15" spans="1:32">
      <c r="A15" s="171"/>
      <c r="B15" s="171" t="s">
        <v>1789</v>
      </c>
      <c r="C15" s="171"/>
      <c r="D15" s="171"/>
      <c r="E15" s="171"/>
      <c r="F15" s="171"/>
      <c r="G15" s="171"/>
      <c r="H15" s="171"/>
      <c r="I15" s="22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</row>
    <row r="16" spans="1:32">
      <c r="A16" s="171"/>
      <c r="B16" s="194" t="s">
        <v>1788</v>
      </c>
      <c r="C16" s="171"/>
      <c r="D16" s="171"/>
      <c r="E16" s="171"/>
      <c r="F16" s="171"/>
      <c r="G16" s="171"/>
      <c r="H16" s="171"/>
      <c r="I16" s="22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</row>
    <row r="17" spans="1:32">
      <c r="A17" s="171"/>
      <c r="B17" s="171" t="s">
        <v>1787</v>
      </c>
      <c r="C17" s="171"/>
      <c r="D17" s="171"/>
      <c r="E17" s="171"/>
      <c r="F17" s="171"/>
      <c r="G17" s="171"/>
      <c r="H17" s="171"/>
      <c r="I17" s="22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</row>
    <row r="18" spans="1:32">
      <c r="A18" s="171"/>
      <c r="B18" s="171" t="s">
        <v>1786</v>
      </c>
      <c r="C18" s="171"/>
      <c r="D18" s="171"/>
      <c r="E18" s="171"/>
      <c r="F18" s="171"/>
      <c r="G18" s="171"/>
      <c r="H18" s="171"/>
      <c r="I18" s="22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</row>
    <row r="19" spans="1:32">
      <c r="A19" s="171"/>
      <c r="B19" s="171" t="s">
        <v>1785</v>
      </c>
      <c r="C19" s="171"/>
      <c r="D19" s="171"/>
      <c r="E19" s="171"/>
      <c r="F19" s="171"/>
      <c r="G19" s="171"/>
      <c r="H19" s="171"/>
      <c r="I19" s="22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</row>
    <row r="20" spans="1:32">
      <c r="A20" s="171"/>
      <c r="B20" s="171"/>
      <c r="C20" s="171"/>
      <c r="D20" s="171"/>
      <c r="E20" s="171"/>
      <c r="F20" s="171"/>
      <c r="G20" s="171"/>
      <c r="H20" s="171"/>
      <c r="I20" s="22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</row>
    <row r="21" spans="1:32">
      <c r="A21" s="171"/>
      <c r="B21" s="176" t="s">
        <v>1784</v>
      </c>
      <c r="C21" s="171"/>
      <c r="D21" s="171"/>
      <c r="E21" s="171"/>
      <c r="F21" s="171"/>
      <c r="G21" s="171"/>
      <c r="H21" s="171"/>
      <c r="I21" s="22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</row>
    <row r="22" spans="1:32">
      <c r="A22" s="171"/>
      <c r="B22" s="176" t="s">
        <v>1783</v>
      </c>
      <c r="C22" s="171"/>
      <c r="D22" s="171"/>
      <c r="E22" s="171"/>
      <c r="F22" s="171"/>
      <c r="G22" s="171"/>
      <c r="H22" s="171"/>
      <c r="I22" s="22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</row>
    <row r="23" spans="1:32">
      <c r="A23" s="171"/>
      <c r="B23" s="176" t="s">
        <v>1782</v>
      </c>
      <c r="C23" s="171"/>
      <c r="D23" s="171"/>
      <c r="E23" s="171"/>
      <c r="F23" s="171"/>
      <c r="G23" s="171"/>
      <c r="H23" s="171"/>
      <c r="I23" s="22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</row>
    <row r="24" spans="1:32">
      <c r="A24" s="171"/>
      <c r="B24" s="176" t="s">
        <v>1781</v>
      </c>
      <c r="C24" s="171"/>
      <c r="D24" s="171"/>
      <c r="E24" s="171"/>
      <c r="F24" s="171"/>
      <c r="G24" s="171"/>
      <c r="H24" s="171"/>
      <c r="I24" s="22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</row>
    <row r="25" spans="1:3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</row>
    <row r="26" spans="1:32">
      <c r="A26" s="171"/>
      <c r="B26" s="176" t="s">
        <v>1069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</row>
    <row r="27" spans="1:32">
      <c r="A27" s="171"/>
      <c r="B27" s="171" t="s">
        <v>1780</v>
      </c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</row>
    <row r="28" spans="1:32">
      <c r="A28" s="171"/>
      <c r="B28" s="171" t="s">
        <v>1071</v>
      </c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</row>
    <row r="29" spans="1:3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</row>
    <row r="30" spans="1:32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</row>
    <row r="31" spans="1:32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</row>
    <row r="32" spans="1: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</row>
    <row r="33" spans="1:32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</row>
    <row r="34" spans="1:32">
      <c r="A34" s="171"/>
      <c r="B34" s="176" t="s">
        <v>1072</v>
      </c>
      <c r="C34" s="171"/>
      <c r="D34" s="171"/>
      <c r="E34" s="171"/>
      <c r="F34" s="171"/>
      <c r="G34" s="171"/>
      <c r="H34" s="176" t="s">
        <v>1073</v>
      </c>
      <c r="I34" s="171"/>
      <c r="J34" s="171"/>
      <c r="K34" s="171"/>
      <c r="L34" s="171"/>
      <c r="M34" s="171"/>
      <c r="N34" s="176" t="s">
        <v>1074</v>
      </c>
      <c r="O34" s="171"/>
      <c r="P34" s="171"/>
      <c r="Q34" s="171"/>
      <c r="R34" s="171"/>
      <c r="S34" s="171"/>
      <c r="T34" s="176" t="s">
        <v>1075</v>
      </c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</row>
    <row r="35" spans="1:32">
      <c r="A35" s="171"/>
      <c r="B35" s="217" t="s">
        <v>1822</v>
      </c>
      <c r="C35" s="217" t="s">
        <v>1077</v>
      </c>
      <c r="D35" s="217" t="s">
        <v>1078</v>
      </c>
      <c r="E35" s="217" t="s">
        <v>49</v>
      </c>
      <c r="F35" s="217" t="s">
        <v>13</v>
      </c>
      <c r="G35" s="217"/>
      <c r="H35" s="217" t="s">
        <v>1777</v>
      </c>
      <c r="I35" s="217" t="s">
        <v>1077</v>
      </c>
      <c r="J35" s="217" t="s">
        <v>1078</v>
      </c>
      <c r="K35" s="217" t="s">
        <v>49</v>
      </c>
      <c r="L35" s="217" t="s">
        <v>13</v>
      </c>
      <c r="M35" s="217"/>
      <c r="N35" s="217" t="s">
        <v>1777</v>
      </c>
      <c r="O35" s="217" t="s">
        <v>1077</v>
      </c>
      <c r="P35" s="217" t="s">
        <v>1078</v>
      </c>
      <c r="Q35" s="217" t="s">
        <v>49</v>
      </c>
      <c r="R35" s="217" t="s">
        <v>13</v>
      </c>
      <c r="S35" s="171"/>
      <c r="T35" s="217" t="s">
        <v>1777</v>
      </c>
      <c r="U35" s="217" t="s">
        <v>1077</v>
      </c>
      <c r="V35" s="217" t="s">
        <v>1078</v>
      </c>
      <c r="W35" s="217" t="s">
        <v>49</v>
      </c>
      <c r="X35" s="217" t="s">
        <v>13</v>
      </c>
      <c r="Y35" s="171"/>
      <c r="Z35" s="171"/>
      <c r="AA35" s="171"/>
      <c r="AB35" s="171"/>
      <c r="AC35" s="171"/>
      <c r="AD35" s="171"/>
      <c r="AE35" s="171"/>
      <c r="AF35" s="171"/>
    </row>
    <row r="36" spans="1:32">
      <c r="A36" s="171"/>
      <c r="B36" s="183" t="s">
        <v>7</v>
      </c>
      <c r="C36" s="183" t="s">
        <v>529</v>
      </c>
      <c r="D36" s="183" t="s">
        <v>1778</v>
      </c>
      <c r="E36" s="216">
        <v>3214</v>
      </c>
      <c r="F36" s="220">
        <v>5.0999999999999997E-2</v>
      </c>
      <c r="G36" s="171"/>
      <c r="H36" s="183" t="s">
        <v>7</v>
      </c>
      <c r="I36" s="183" t="s">
        <v>529</v>
      </c>
      <c r="J36" s="183" t="s">
        <v>1778</v>
      </c>
      <c r="K36" s="216">
        <v>4808</v>
      </c>
      <c r="L36" s="220">
        <v>7.6999999999999999E-2</v>
      </c>
      <c r="M36" s="171"/>
      <c r="N36" s="184" t="s">
        <v>7</v>
      </c>
      <c r="O36" s="184" t="s">
        <v>529</v>
      </c>
      <c r="P36" s="183" t="s">
        <v>1778</v>
      </c>
      <c r="Q36" s="216">
        <v>10422</v>
      </c>
      <c r="R36" s="220">
        <v>0.16700000000000001</v>
      </c>
      <c r="S36" s="171"/>
      <c r="T36" s="205" t="s">
        <v>7</v>
      </c>
      <c r="U36" s="205" t="s">
        <v>529</v>
      </c>
      <c r="V36" s="205" t="s">
        <v>1778</v>
      </c>
      <c r="W36" s="205">
        <v>1517</v>
      </c>
      <c r="X36" s="236">
        <v>9.6945296523517382E-2</v>
      </c>
      <c r="Y36" s="171"/>
      <c r="Z36" s="171"/>
      <c r="AA36" s="171"/>
      <c r="AB36" s="171"/>
      <c r="AC36" s="171"/>
      <c r="AD36" s="171"/>
      <c r="AE36" s="171"/>
      <c r="AF36" s="171"/>
    </row>
    <row r="37" spans="1:32">
      <c r="A37" s="171"/>
      <c r="B37" s="183" t="s">
        <v>7</v>
      </c>
      <c r="C37" s="183" t="s">
        <v>529</v>
      </c>
      <c r="D37" s="183" t="s">
        <v>1768</v>
      </c>
      <c r="E37" s="216">
        <v>1125</v>
      </c>
      <c r="F37" s="220">
        <v>1.7999999999999999E-2</v>
      </c>
      <c r="G37" s="171"/>
      <c r="H37" s="183" t="s">
        <v>7</v>
      </c>
      <c r="I37" s="183" t="s">
        <v>529</v>
      </c>
      <c r="J37" s="183" t="s">
        <v>1768</v>
      </c>
      <c r="K37" s="216">
        <v>1420</v>
      </c>
      <c r="L37" s="220">
        <v>2.3E-2</v>
      </c>
      <c r="M37" s="171"/>
      <c r="N37" s="184" t="s">
        <v>7</v>
      </c>
      <c r="O37" s="184" t="s">
        <v>529</v>
      </c>
      <c r="P37" s="183" t="s">
        <v>1768</v>
      </c>
      <c r="Q37" s="216">
        <v>1876</v>
      </c>
      <c r="R37" s="220">
        <v>0.03</v>
      </c>
      <c r="S37" s="171"/>
      <c r="T37" s="232" t="s">
        <v>7</v>
      </c>
      <c r="U37" s="232" t="s">
        <v>529</v>
      </c>
      <c r="V37" s="232" t="s">
        <v>1768</v>
      </c>
      <c r="W37" s="232">
        <v>353</v>
      </c>
      <c r="X37" s="233">
        <v>2.2558793456032719E-2</v>
      </c>
      <c r="Y37" s="171"/>
      <c r="Z37" s="171"/>
      <c r="AA37" s="171"/>
      <c r="AB37" s="171"/>
      <c r="AC37" s="171"/>
      <c r="AD37" s="171"/>
      <c r="AE37" s="171"/>
      <c r="AF37" s="171"/>
    </row>
    <row r="38" spans="1:32">
      <c r="A38" s="171"/>
      <c r="B38" s="183" t="s">
        <v>7</v>
      </c>
      <c r="C38" s="183" t="s">
        <v>224</v>
      </c>
      <c r="D38" s="183" t="s">
        <v>1778</v>
      </c>
      <c r="E38" s="216">
        <v>60</v>
      </c>
      <c r="F38" s="220">
        <v>1E-3</v>
      </c>
      <c r="G38" s="171"/>
      <c r="H38" s="183" t="s">
        <v>7</v>
      </c>
      <c r="I38" s="183" t="s">
        <v>224</v>
      </c>
      <c r="J38" s="183" t="s">
        <v>1778</v>
      </c>
      <c r="K38" s="216">
        <v>91</v>
      </c>
      <c r="L38" s="220">
        <v>1E-3</v>
      </c>
      <c r="M38" s="171"/>
      <c r="N38" s="183" t="s">
        <v>7</v>
      </c>
      <c r="O38" s="183" t="s">
        <v>224</v>
      </c>
      <c r="P38" s="183" t="s">
        <v>1778</v>
      </c>
      <c r="Q38" s="216">
        <v>197</v>
      </c>
      <c r="R38" s="220">
        <v>3.0000000000000001E-3</v>
      </c>
      <c r="S38" s="171"/>
      <c r="T38" s="232" t="s">
        <v>7</v>
      </c>
      <c r="U38" s="232" t="s">
        <v>224</v>
      </c>
      <c r="V38" s="232" t="s">
        <v>1778</v>
      </c>
      <c r="W38" s="232">
        <v>27</v>
      </c>
      <c r="X38" s="233">
        <v>1.725460122699387E-3</v>
      </c>
      <c r="AD38" s="171"/>
      <c r="AE38" s="171"/>
      <c r="AF38" s="171"/>
    </row>
    <row r="39" spans="1:32">
      <c r="A39" s="171"/>
      <c r="B39" s="183" t="s">
        <v>7</v>
      </c>
      <c r="C39" s="183" t="s">
        <v>224</v>
      </c>
      <c r="D39" s="183" t="s">
        <v>1768</v>
      </c>
      <c r="E39" s="216">
        <v>6</v>
      </c>
      <c r="F39" s="220">
        <v>0</v>
      </c>
      <c r="G39" s="171"/>
      <c r="H39" s="183" t="s">
        <v>7</v>
      </c>
      <c r="I39" s="183" t="s">
        <v>224</v>
      </c>
      <c r="J39" s="183" t="s">
        <v>1768</v>
      </c>
      <c r="K39" s="216">
        <v>10</v>
      </c>
      <c r="L39" s="220">
        <v>0</v>
      </c>
      <c r="M39" s="171"/>
      <c r="N39" s="183" t="s">
        <v>7</v>
      </c>
      <c r="O39" s="183" t="s">
        <v>224</v>
      </c>
      <c r="P39" s="183" t="s">
        <v>1768</v>
      </c>
      <c r="Q39" s="216">
        <v>11</v>
      </c>
      <c r="R39" s="220">
        <v>0</v>
      </c>
      <c r="S39" s="171"/>
      <c r="T39" s="232" t="s">
        <v>7</v>
      </c>
      <c r="U39" s="232" t="s">
        <v>224</v>
      </c>
      <c r="V39" s="232" t="s">
        <v>1768</v>
      </c>
      <c r="W39" s="232">
        <v>3</v>
      </c>
      <c r="X39" s="233">
        <v>1.917177914110429E-4</v>
      </c>
      <c r="AD39" s="171"/>
      <c r="AE39" s="171"/>
      <c r="AF39" s="171"/>
    </row>
    <row r="40" spans="1:32">
      <c r="A40" s="171"/>
      <c r="B40" s="183" t="s">
        <v>7</v>
      </c>
      <c r="C40" s="183" t="s">
        <v>1776</v>
      </c>
      <c r="D40" s="183" t="s">
        <v>1778</v>
      </c>
      <c r="E40" s="216">
        <v>1</v>
      </c>
      <c r="F40" s="220">
        <v>0</v>
      </c>
      <c r="G40" s="171"/>
      <c r="H40" s="183" t="s">
        <v>7</v>
      </c>
      <c r="I40" s="183" t="s">
        <v>1776</v>
      </c>
      <c r="J40" s="183" t="s">
        <v>1778</v>
      </c>
      <c r="K40" s="216">
        <v>1</v>
      </c>
      <c r="L40" s="220">
        <v>0</v>
      </c>
      <c r="M40" s="171"/>
      <c r="N40" s="183" t="s">
        <v>7</v>
      </c>
      <c r="O40" s="183" t="s">
        <v>1776</v>
      </c>
      <c r="P40" s="183" t="s">
        <v>1778</v>
      </c>
      <c r="Q40" s="216">
        <v>1</v>
      </c>
      <c r="R40" s="220">
        <v>0</v>
      </c>
      <c r="S40" s="171"/>
      <c r="T40" s="232" t="s">
        <v>7</v>
      </c>
      <c r="U40" s="232" t="s">
        <v>334</v>
      </c>
      <c r="V40" s="232" t="s">
        <v>1778</v>
      </c>
      <c r="W40" s="232">
        <v>7</v>
      </c>
      <c r="X40" s="233">
        <v>4.4734151329243349E-4</v>
      </c>
      <c r="AD40" s="171"/>
      <c r="AE40" s="171"/>
      <c r="AF40" s="171"/>
    </row>
    <row r="41" spans="1:32">
      <c r="A41" s="171"/>
      <c r="B41" s="183" t="s">
        <v>7</v>
      </c>
      <c r="C41" s="183" t="s">
        <v>334</v>
      </c>
      <c r="D41" s="183" t="s">
        <v>1778</v>
      </c>
      <c r="E41" s="216">
        <v>19</v>
      </c>
      <c r="F41" s="220">
        <v>0</v>
      </c>
      <c r="G41" s="171"/>
      <c r="H41" s="183" t="s">
        <v>7</v>
      </c>
      <c r="I41" s="183" t="s">
        <v>462</v>
      </c>
      <c r="J41" s="183" t="s">
        <v>1778</v>
      </c>
      <c r="K41" s="216">
        <v>2</v>
      </c>
      <c r="L41" s="220">
        <v>0</v>
      </c>
      <c r="M41" s="171"/>
      <c r="N41" s="183" t="s">
        <v>7</v>
      </c>
      <c r="O41" s="183" t="s">
        <v>462</v>
      </c>
      <c r="P41" s="183" t="s">
        <v>1778</v>
      </c>
      <c r="Q41" s="216">
        <v>3</v>
      </c>
      <c r="R41" s="220">
        <v>0</v>
      </c>
      <c r="S41" s="171"/>
      <c r="T41" s="205" t="s">
        <v>7</v>
      </c>
      <c r="U41" s="205" t="s">
        <v>54</v>
      </c>
      <c r="V41" s="205" t="s">
        <v>1778</v>
      </c>
      <c r="W41" s="205">
        <v>597</v>
      </c>
      <c r="X41" s="236">
        <v>3.8151840490797548E-2</v>
      </c>
      <c r="AD41" s="171"/>
      <c r="AE41" s="171"/>
      <c r="AF41" s="171"/>
    </row>
    <row r="42" spans="1:32">
      <c r="A42" s="171"/>
      <c r="B42" s="183" t="s">
        <v>7</v>
      </c>
      <c r="C42" s="183" t="s">
        <v>334</v>
      </c>
      <c r="D42" s="183" t="s">
        <v>1768</v>
      </c>
      <c r="E42" s="216">
        <v>1</v>
      </c>
      <c r="F42" s="220">
        <v>0</v>
      </c>
      <c r="G42" s="171"/>
      <c r="H42" s="183" t="s">
        <v>7</v>
      </c>
      <c r="I42" s="183" t="s">
        <v>334</v>
      </c>
      <c r="J42" s="183" t="s">
        <v>1778</v>
      </c>
      <c r="K42" s="216">
        <v>27</v>
      </c>
      <c r="L42" s="220">
        <v>0</v>
      </c>
      <c r="M42" s="171"/>
      <c r="N42" s="183" t="s">
        <v>7</v>
      </c>
      <c r="O42" s="183" t="s">
        <v>334</v>
      </c>
      <c r="P42" s="183" t="s">
        <v>1778</v>
      </c>
      <c r="Q42" s="216">
        <v>58</v>
      </c>
      <c r="R42" s="220">
        <v>1E-3</v>
      </c>
      <c r="S42" s="171"/>
      <c r="T42" s="232" t="s">
        <v>7</v>
      </c>
      <c r="U42" s="232" t="s">
        <v>54</v>
      </c>
      <c r="V42" s="232" t="s">
        <v>1768</v>
      </c>
      <c r="W42" s="232">
        <v>30</v>
      </c>
      <c r="X42" s="233">
        <v>1.917177914110429E-3</v>
      </c>
      <c r="AD42" s="171"/>
      <c r="AE42" s="171"/>
      <c r="AF42" s="171"/>
    </row>
    <row r="43" spans="1:32">
      <c r="A43" s="171"/>
      <c r="B43" s="183" t="s">
        <v>7</v>
      </c>
      <c r="C43" s="183" t="s">
        <v>52</v>
      </c>
      <c r="D43" s="183" t="s">
        <v>1778</v>
      </c>
      <c r="E43" s="216">
        <v>5</v>
      </c>
      <c r="F43" s="220">
        <v>0</v>
      </c>
      <c r="G43" s="171"/>
      <c r="H43" s="183" t="s">
        <v>7</v>
      </c>
      <c r="I43" s="183" t="s">
        <v>334</v>
      </c>
      <c r="J43" s="183" t="s">
        <v>1768</v>
      </c>
      <c r="K43" s="216">
        <v>2</v>
      </c>
      <c r="L43" s="220">
        <v>0</v>
      </c>
      <c r="M43" s="171"/>
      <c r="N43" s="183" t="s">
        <v>7</v>
      </c>
      <c r="O43" s="183" t="s">
        <v>334</v>
      </c>
      <c r="P43" s="183" t="s">
        <v>1768</v>
      </c>
      <c r="Q43" s="216">
        <v>3</v>
      </c>
      <c r="R43" s="220">
        <v>0</v>
      </c>
      <c r="S43" s="171"/>
      <c r="T43" s="232" t="s">
        <v>7</v>
      </c>
      <c r="U43" s="232" t="s">
        <v>367</v>
      </c>
      <c r="V43" s="232" t="s">
        <v>1778</v>
      </c>
      <c r="W43" s="232">
        <v>1</v>
      </c>
      <c r="X43" s="233">
        <v>6.3905930470347654E-5</v>
      </c>
      <c r="AD43" s="171"/>
      <c r="AE43" s="171"/>
      <c r="AF43" s="171"/>
    </row>
    <row r="44" spans="1:32">
      <c r="A44" s="171"/>
      <c r="B44" s="183" t="s">
        <v>7</v>
      </c>
      <c r="C44" s="183" t="s">
        <v>54</v>
      </c>
      <c r="D44" s="183" t="s">
        <v>1778</v>
      </c>
      <c r="E44" s="216">
        <v>1142</v>
      </c>
      <c r="F44" s="220">
        <v>1.7999999999999999E-2</v>
      </c>
      <c r="G44" s="171"/>
      <c r="H44" s="183" t="s">
        <v>7</v>
      </c>
      <c r="I44" s="183" t="s">
        <v>52</v>
      </c>
      <c r="J44" s="183" t="s">
        <v>1778</v>
      </c>
      <c r="K44" s="216">
        <v>5</v>
      </c>
      <c r="L44" s="220">
        <v>0</v>
      </c>
      <c r="M44" s="171"/>
      <c r="N44" s="184" t="s">
        <v>7</v>
      </c>
      <c r="O44" s="184" t="s">
        <v>52</v>
      </c>
      <c r="P44" s="183" t="s">
        <v>1778</v>
      </c>
      <c r="Q44" s="216">
        <v>10</v>
      </c>
      <c r="R44" s="220">
        <v>0</v>
      </c>
      <c r="S44" s="171"/>
      <c r="T44" s="232" t="s">
        <v>7</v>
      </c>
      <c r="U44" s="232" t="s">
        <v>7</v>
      </c>
      <c r="V44" s="232" t="s">
        <v>1769</v>
      </c>
      <c r="W44" s="232">
        <v>5278</v>
      </c>
      <c r="X44" s="233">
        <v>0.33729550102249489</v>
      </c>
      <c r="AD44" s="171"/>
      <c r="AE44" s="171"/>
      <c r="AF44" s="171"/>
    </row>
    <row r="45" spans="1:32">
      <c r="A45" s="171"/>
      <c r="B45" s="183" t="s">
        <v>7</v>
      </c>
      <c r="C45" s="183" t="s">
        <v>54</v>
      </c>
      <c r="D45" s="183" t="s">
        <v>1768</v>
      </c>
      <c r="E45" s="216">
        <v>101</v>
      </c>
      <c r="F45" s="220">
        <v>2E-3</v>
      </c>
      <c r="G45" s="171"/>
      <c r="H45" s="183" t="s">
        <v>7</v>
      </c>
      <c r="I45" s="183" t="s">
        <v>52</v>
      </c>
      <c r="J45" s="183" t="s">
        <v>1768</v>
      </c>
      <c r="K45" s="216">
        <v>1</v>
      </c>
      <c r="L45" s="220">
        <v>0</v>
      </c>
      <c r="M45" s="171"/>
      <c r="N45" s="184" t="s">
        <v>7</v>
      </c>
      <c r="O45" s="184" t="s">
        <v>52</v>
      </c>
      <c r="P45" s="183" t="s">
        <v>1768</v>
      </c>
      <c r="Q45" s="216">
        <v>1</v>
      </c>
      <c r="R45" s="220">
        <v>0</v>
      </c>
      <c r="S45" s="171"/>
      <c r="T45" s="232" t="s">
        <v>7</v>
      </c>
      <c r="U45" s="232" t="s">
        <v>5</v>
      </c>
      <c r="V45" s="232" t="s">
        <v>1778</v>
      </c>
      <c r="W45" s="232">
        <v>212</v>
      </c>
      <c r="X45" s="233">
        <v>1.3548057259713701E-2</v>
      </c>
      <c r="AD45" s="171"/>
      <c r="AE45" s="171"/>
      <c r="AF45" s="171"/>
    </row>
    <row r="46" spans="1:32">
      <c r="A46" s="171"/>
      <c r="B46" s="183" t="s">
        <v>7</v>
      </c>
      <c r="C46" s="183" t="s">
        <v>367</v>
      </c>
      <c r="D46" s="183" t="s">
        <v>1778</v>
      </c>
      <c r="E46" s="216">
        <v>5</v>
      </c>
      <c r="F46" s="220">
        <v>0</v>
      </c>
      <c r="G46" s="171"/>
      <c r="H46" s="183" t="s">
        <v>7</v>
      </c>
      <c r="I46" s="183" t="s">
        <v>54</v>
      </c>
      <c r="J46" s="183" t="s">
        <v>1778</v>
      </c>
      <c r="K46" s="216">
        <v>1826</v>
      </c>
      <c r="L46" s="220">
        <v>2.9000000000000001E-2</v>
      </c>
      <c r="M46" s="171"/>
      <c r="N46" s="184" t="s">
        <v>7</v>
      </c>
      <c r="O46" s="184" t="s">
        <v>54</v>
      </c>
      <c r="P46" s="183" t="s">
        <v>1778</v>
      </c>
      <c r="Q46" s="216">
        <v>4157</v>
      </c>
      <c r="R46" s="220">
        <v>6.7000000000000004E-2</v>
      </c>
      <c r="S46" s="171"/>
      <c r="T46" s="232" t="s">
        <v>7</v>
      </c>
      <c r="U46" s="232" t="s">
        <v>5</v>
      </c>
      <c r="V46" s="232" t="s">
        <v>1768</v>
      </c>
      <c r="W46" s="232">
        <v>36</v>
      </c>
      <c r="X46" s="233">
        <v>2.3006134969325151E-3</v>
      </c>
      <c r="AD46" s="171"/>
      <c r="AE46" s="171"/>
      <c r="AF46" s="171"/>
    </row>
    <row r="47" spans="1:32">
      <c r="A47" s="171"/>
      <c r="B47" s="183" t="s">
        <v>7</v>
      </c>
      <c r="C47" s="183" t="s">
        <v>7</v>
      </c>
      <c r="D47" s="183" t="s">
        <v>1769</v>
      </c>
      <c r="E47" s="216">
        <v>27089</v>
      </c>
      <c r="F47" s="220">
        <v>0.434</v>
      </c>
      <c r="G47" s="171"/>
      <c r="H47" s="183" t="s">
        <v>7</v>
      </c>
      <c r="I47" s="183" t="s">
        <v>54</v>
      </c>
      <c r="J47" s="183" t="s">
        <v>1768</v>
      </c>
      <c r="K47" s="216">
        <v>142</v>
      </c>
      <c r="L47" s="220">
        <v>2E-3</v>
      </c>
      <c r="M47" s="171"/>
      <c r="N47" s="184" t="s">
        <v>7</v>
      </c>
      <c r="O47" s="184" t="s">
        <v>54</v>
      </c>
      <c r="P47" s="183" t="s">
        <v>1768</v>
      </c>
      <c r="Q47" s="216">
        <v>198</v>
      </c>
      <c r="R47" s="220">
        <v>3.0000000000000001E-3</v>
      </c>
      <c r="S47" s="171"/>
      <c r="T47" s="232" t="s">
        <v>529</v>
      </c>
      <c r="U47" s="232" t="s">
        <v>529</v>
      </c>
      <c r="V47" s="232" t="s">
        <v>1769</v>
      </c>
      <c r="W47" s="232">
        <v>2552</v>
      </c>
      <c r="X47" s="233">
        <v>0.16308793456032719</v>
      </c>
      <c r="AD47" s="171"/>
      <c r="AE47" s="171"/>
      <c r="AF47" s="171"/>
    </row>
    <row r="48" spans="1:32">
      <c r="A48" s="171"/>
      <c r="B48" s="183" t="s">
        <v>7</v>
      </c>
      <c r="C48" s="183" t="s">
        <v>5</v>
      </c>
      <c r="D48" s="183" t="s">
        <v>1778</v>
      </c>
      <c r="E48" s="216">
        <v>639</v>
      </c>
      <c r="F48" s="220">
        <v>0.01</v>
      </c>
      <c r="G48" s="171"/>
      <c r="H48" s="183" t="s">
        <v>7</v>
      </c>
      <c r="I48" s="183" t="s">
        <v>367</v>
      </c>
      <c r="J48" s="183" t="s">
        <v>1778</v>
      </c>
      <c r="K48" s="216">
        <v>7</v>
      </c>
      <c r="L48" s="220">
        <v>0</v>
      </c>
      <c r="M48" s="171"/>
      <c r="N48" s="183" t="s">
        <v>7</v>
      </c>
      <c r="O48" s="183" t="s">
        <v>367</v>
      </c>
      <c r="P48" s="183" t="s">
        <v>1778</v>
      </c>
      <c r="Q48" s="216">
        <v>30</v>
      </c>
      <c r="R48" s="220">
        <v>0</v>
      </c>
      <c r="S48" s="171"/>
      <c r="T48" s="232" t="s">
        <v>529</v>
      </c>
      <c r="U48" s="232" t="s">
        <v>52</v>
      </c>
      <c r="V48" s="232" t="s">
        <v>1778</v>
      </c>
      <c r="W48" s="232">
        <v>2</v>
      </c>
      <c r="X48" s="233">
        <v>1.2781186094069531E-4</v>
      </c>
      <c r="AD48" s="171"/>
      <c r="AE48" s="171"/>
      <c r="AF48" s="171"/>
    </row>
    <row r="49" spans="1:32">
      <c r="A49" s="171"/>
      <c r="B49" s="183" t="s">
        <v>7</v>
      </c>
      <c r="C49" s="183" t="s">
        <v>5</v>
      </c>
      <c r="D49" s="183" t="s">
        <v>1768</v>
      </c>
      <c r="E49" s="216">
        <v>212</v>
      </c>
      <c r="F49" s="220">
        <v>3.0000000000000001E-3</v>
      </c>
      <c r="G49" s="171"/>
      <c r="H49" s="183" t="s">
        <v>7</v>
      </c>
      <c r="I49" s="183" t="s">
        <v>7</v>
      </c>
      <c r="J49" s="183" t="s">
        <v>1769</v>
      </c>
      <c r="K49" s="216">
        <v>24013</v>
      </c>
      <c r="L49" s="220">
        <v>0.38500000000000001</v>
      </c>
      <c r="M49" s="171"/>
      <c r="N49" s="184" t="s">
        <v>7</v>
      </c>
      <c r="O49" s="184" t="s">
        <v>7</v>
      </c>
      <c r="P49" s="183" t="s">
        <v>1769</v>
      </c>
      <c r="Q49" s="216">
        <v>14087</v>
      </c>
      <c r="R49" s="220">
        <v>0.22600000000000001</v>
      </c>
      <c r="S49" s="171"/>
      <c r="T49" s="232" t="s">
        <v>529</v>
      </c>
      <c r="U49" s="232" t="s">
        <v>52</v>
      </c>
      <c r="V49" s="232" t="s">
        <v>1768</v>
      </c>
      <c r="W49" s="232">
        <v>1</v>
      </c>
      <c r="X49" s="233">
        <v>6.3905930470347654E-5</v>
      </c>
      <c r="AD49" s="171"/>
      <c r="AE49" s="171"/>
      <c r="AF49" s="171"/>
    </row>
    <row r="50" spans="1:32">
      <c r="A50" s="171"/>
      <c r="B50" s="183" t="s">
        <v>529</v>
      </c>
      <c r="C50" s="183" t="s">
        <v>529</v>
      </c>
      <c r="D50" s="183" t="s">
        <v>1769</v>
      </c>
      <c r="E50" s="216">
        <v>10955</v>
      </c>
      <c r="F50" s="220">
        <v>0.17499999999999999</v>
      </c>
      <c r="G50" s="171"/>
      <c r="H50" s="183" t="s">
        <v>7</v>
      </c>
      <c r="I50" s="183" t="s">
        <v>5</v>
      </c>
      <c r="J50" s="183" t="s">
        <v>1778</v>
      </c>
      <c r="K50" s="216">
        <v>1001</v>
      </c>
      <c r="L50" s="220">
        <v>1.6E-2</v>
      </c>
      <c r="M50" s="171"/>
      <c r="N50" s="184" t="s">
        <v>7</v>
      </c>
      <c r="O50" s="184" t="s">
        <v>5</v>
      </c>
      <c r="P50" s="183" t="s">
        <v>1778</v>
      </c>
      <c r="Q50" s="216">
        <v>2231</v>
      </c>
      <c r="R50" s="220">
        <v>3.5999999999999997E-2</v>
      </c>
      <c r="S50" s="171"/>
      <c r="T50" s="232" t="s">
        <v>529</v>
      </c>
      <c r="U50" s="232" t="s">
        <v>54</v>
      </c>
      <c r="V50" s="232" t="s">
        <v>1778</v>
      </c>
      <c r="W50" s="232">
        <v>354</v>
      </c>
      <c r="X50" s="233">
        <v>2.2622699386503069E-2</v>
      </c>
      <c r="AD50" s="171"/>
      <c r="AE50" s="171"/>
      <c r="AF50" s="171"/>
    </row>
    <row r="51" spans="1:32">
      <c r="A51" s="171"/>
      <c r="B51" s="183" t="s">
        <v>529</v>
      </c>
      <c r="C51" s="183" t="s">
        <v>52</v>
      </c>
      <c r="D51" s="183" t="s">
        <v>1778</v>
      </c>
      <c r="E51" s="216">
        <v>3</v>
      </c>
      <c r="F51" s="220">
        <v>0</v>
      </c>
      <c r="G51" s="171"/>
      <c r="H51" s="183" t="s">
        <v>7</v>
      </c>
      <c r="I51" s="183" t="s">
        <v>5</v>
      </c>
      <c r="J51" s="183" t="s">
        <v>1768</v>
      </c>
      <c r="K51" s="216">
        <v>263</v>
      </c>
      <c r="L51" s="220">
        <v>4.0000000000000001E-3</v>
      </c>
      <c r="M51" s="171"/>
      <c r="N51" s="184" t="s">
        <v>7</v>
      </c>
      <c r="O51" s="184" t="s">
        <v>5</v>
      </c>
      <c r="P51" s="183" t="s">
        <v>1768</v>
      </c>
      <c r="Q51" s="216">
        <v>334</v>
      </c>
      <c r="R51" s="220">
        <v>5.0000000000000001E-3</v>
      </c>
      <c r="S51" s="171"/>
      <c r="T51" s="232" t="s">
        <v>529</v>
      </c>
      <c r="U51" s="232" t="s">
        <v>54</v>
      </c>
      <c r="V51" s="232" t="s">
        <v>1768</v>
      </c>
      <c r="W51" s="232">
        <v>63</v>
      </c>
      <c r="X51" s="233">
        <v>4.026073619631902E-3</v>
      </c>
      <c r="AD51" s="171"/>
      <c r="AE51" s="171"/>
      <c r="AF51" s="171"/>
    </row>
    <row r="52" spans="1:32">
      <c r="A52" s="171"/>
      <c r="B52" s="183" t="s">
        <v>529</v>
      </c>
      <c r="C52" s="183" t="s">
        <v>52</v>
      </c>
      <c r="D52" s="183" t="s">
        <v>1768</v>
      </c>
      <c r="E52" s="216">
        <v>1</v>
      </c>
      <c r="F52" s="220">
        <v>0</v>
      </c>
      <c r="G52" s="171"/>
      <c r="H52" s="183" t="s">
        <v>529</v>
      </c>
      <c r="I52" s="183" t="s">
        <v>529</v>
      </c>
      <c r="J52" s="183" t="s">
        <v>1769</v>
      </c>
      <c r="K52" s="216">
        <v>9411</v>
      </c>
      <c r="L52" s="220">
        <v>0.151</v>
      </c>
      <c r="M52" s="171"/>
      <c r="N52" s="183" t="s">
        <v>529</v>
      </c>
      <c r="O52" s="183" t="s">
        <v>529</v>
      </c>
      <c r="P52" s="183" t="s">
        <v>1769</v>
      </c>
      <c r="Q52" s="216">
        <v>5541</v>
      </c>
      <c r="R52" s="220">
        <v>8.8999999999999996E-2</v>
      </c>
      <c r="S52" s="171"/>
      <c r="T52" s="232" t="s">
        <v>529</v>
      </c>
      <c r="U52" s="232" t="s">
        <v>312</v>
      </c>
      <c r="V52" s="232" t="s">
        <v>1778</v>
      </c>
      <c r="W52" s="232">
        <v>6</v>
      </c>
      <c r="X52" s="233">
        <v>3.834355828220859E-4</v>
      </c>
      <c r="AD52" s="171"/>
      <c r="AE52" s="171"/>
      <c r="AF52" s="171"/>
    </row>
    <row r="53" spans="1:32">
      <c r="A53" s="171"/>
      <c r="B53" s="183" t="s">
        <v>529</v>
      </c>
      <c r="C53" s="183" t="s">
        <v>54</v>
      </c>
      <c r="D53" s="183" t="s">
        <v>1778</v>
      </c>
      <c r="E53" s="216">
        <v>649</v>
      </c>
      <c r="F53" s="220">
        <v>0.01</v>
      </c>
      <c r="G53" s="171"/>
      <c r="H53" s="183" t="s">
        <v>529</v>
      </c>
      <c r="I53" s="183" t="s">
        <v>52</v>
      </c>
      <c r="J53" s="183" t="s">
        <v>1778</v>
      </c>
      <c r="K53" s="216">
        <v>5</v>
      </c>
      <c r="L53" s="220">
        <v>0</v>
      </c>
      <c r="M53" s="171"/>
      <c r="N53" s="183" t="s">
        <v>529</v>
      </c>
      <c r="O53" s="183" t="s">
        <v>52</v>
      </c>
      <c r="P53" s="183" t="s">
        <v>1778</v>
      </c>
      <c r="Q53" s="216">
        <v>15</v>
      </c>
      <c r="R53" s="220">
        <v>0</v>
      </c>
      <c r="S53" s="171"/>
      <c r="T53" s="232" t="s">
        <v>529</v>
      </c>
      <c r="U53" s="232" t="s">
        <v>312</v>
      </c>
      <c r="V53" s="232" t="s">
        <v>1768</v>
      </c>
      <c r="W53" s="232">
        <v>1</v>
      </c>
      <c r="X53" s="233">
        <v>6.3905930470347654E-5</v>
      </c>
      <c r="AD53" s="171"/>
      <c r="AE53" s="171"/>
      <c r="AF53" s="171"/>
    </row>
    <row r="54" spans="1:32">
      <c r="A54" s="171"/>
      <c r="B54" s="183" t="s">
        <v>529</v>
      </c>
      <c r="C54" s="183" t="s">
        <v>54</v>
      </c>
      <c r="D54" s="183" t="s">
        <v>1768</v>
      </c>
      <c r="E54" s="216">
        <v>195</v>
      </c>
      <c r="F54" s="220">
        <v>3.0000000000000001E-3</v>
      </c>
      <c r="G54" s="171"/>
      <c r="H54" s="183" t="s">
        <v>529</v>
      </c>
      <c r="I54" s="183" t="s">
        <v>52</v>
      </c>
      <c r="J54" s="183" t="s">
        <v>1768</v>
      </c>
      <c r="K54" s="216">
        <v>2</v>
      </c>
      <c r="L54" s="220">
        <v>0</v>
      </c>
      <c r="M54" s="171"/>
      <c r="N54" s="183" t="s">
        <v>529</v>
      </c>
      <c r="O54" s="183" t="s">
        <v>52</v>
      </c>
      <c r="P54" s="183" t="s">
        <v>1768</v>
      </c>
      <c r="Q54" s="216">
        <v>2</v>
      </c>
      <c r="R54" s="220">
        <v>0</v>
      </c>
      <c r="S54" s="171"/>
      <c r="T54" s="232" t="s">
        <v>529</v>
      </c>
      <c r="U54" s="232" t="s">
        <v>367</v>
      </c>
      <c r="V54" s="232" t="s">
        <v>1778</v>
      </c>
      <c r="W54" s="232">
        <v>1</v>
      </c>
      <c r="X54" s="233">
        <v>6.3905930470347654E-5</v>
      </c>
      <c r="AD54" s="171"/>
      <c r="AE54" s="171"/>
      <c r="AF54" s="171"/>
    </row>
    <row r="55" spans="1:32">
      <c r="A55" s="171"/>
      <c r="B55" s="183" t="s">
        <v>529</v>
      </c>
      <c r="C55" s="183" t="s">
        <v>367</v>
      </c>
      <c r="D55" s="183" t="s">
        <v>1778</v>
      </c>
      <c r="E55" s="216">
        <v>8</v>
      </c>
      <c r="F55" s="220">
        <v>0</v>
      </c>
      <c r="G55" s="171"/>
      <c r="H55" s="183" t="s">
        <v>529</v>
      </c>
      <c r="I55" s="183" t="s">
        <v>54</v>
      </c>
      <c r="J55" s="183" t="s">
        <v>1778</v>
      </c>
      <c r="K55" s="216">
        <v>955</v>
      </c>
      <c r="L55" s="220">
        <v>1.4999999999999999E-2</v>
      </c>
      <c r="M55" s="171"/>
      <c r="N55" s="183" t="s">
        <v>529</v>
      </c>
      <c r="O55" s="183" t="s">
        <v>54</v>
      </c>
      <c r="P55" s="183" t="s">
        <v>1778</v>
      </c>
      <c r="Q55" s="216">
        <v>1716</v>
      </c>
      <c r="R55" s="220">
        <v>2.7E-2</v>
      </c>
      <c r="S55" s="171"/>
      <c r="T55" s="205" t="s">
        <v>529</v>
      </c>
      <c r="U55" s="205" t="s">
        <v>7</v>
      </c>
      <c r="V55" s="205" t="s">
        <v>1778</v>
      </c>
      <c r="W55" s="205">
        <v>929</v>
      </c>
      <c r="X55" s="236">
        <v>5.9368609406952967E-2</v>
      </c>
      <c r="AD55" s="171"/>
      <c r="AE55" s="171"/>
      <c r="AF55" s="171"/>
    </row>
    <row r="56" spans="1:32">
      <c r="A56" s="171"/>
      <c r="B56" s="183" t="s">
        <v>529</v>
      </c>
      <c r="C56" s="183" t="s">
        <v>367</v>
      </c>
      <c r="D56" s="183" t="s">
        <v>1768</v>
      </c>
      <c r="E56" s="216">
        <v>1</v>
      </c>
      <c r="F56" s="220">
        <v>0</v>
      </c>
      <c r="G56" s="171"/>
      <c r="H56" s="183" t="s">
        <v>529</v>
      </c>
      <c r="I56" s="183" t="s">
        <v>54</v>
      </c>
      <c r="J56" s="183" t="s">
        <v>1768</v>
      </c>
      <c r="K56" s="216">
        <v>224</v>
      </c>
      <c r="L56" s="220">
        <v>4.0000000000000001E-3</v>
      </c>
      <c r="M56" s="171"/>
      <c r="N56" s="183" t="s">
        <v>529</v>
      </c>
      <c r="O56" s="183" t="s">
        <v>54</v>
      </c>
      <c r="P56" s="183" t="s">
        <v>1768</v>
      </c>
      <c r="Q56" s="216">
        <v>263</v>
      </c>
      <c r="R56" s="220">
        <v>4.0000000000000001E-3</v>
      </c>
      <c r="S56" s="171"/>
      <c r="T56" s="232" t="s">
        <v>529</v>
      </c>
      <c r="U56" s="232" t="s">
        <v>7</v>
      </c>
      <c r="V56" s="232" t="s">
        <v>1768</v>
      </c>
      <c r="W56" s="232">
        <v>186</v>
      </c>
      <c r="X56" s="233">
        <v>1.188650306748466E-2</v>
      </c>
      <c r="AD56" s="171"/>
      <c r="AE56" s="171"/>
      <c r="AF56" s="171"/>
    </row>
    <row r="57" spans="1:32">
      <c r="A57" s="171"/>
      <c r="B57" s="183" t="s">
        <v>529</v>
      </c>
      <c r="C57" s="183" t="s">
        <v>7</v>
      </c>
      <c r="D57" s="183" t="s">
        <v>1778</v>
      </c>
      <c r="E57" s="216">
        <v>2196</v>
      </c>
      <c r="F57" s="220">
        <v>3.5000000000000003E-2</v>
      </c>
      <c r="G57" s="171"/>
      <c r="H57" s="183" t="s">
        <v>529</v>
      </c>
      <c r="I57" s="183" t="s">
        <v>367</v>
      </c>
      <c r="J57" s="183" t="s">
        <v>1778</v>
      </c>
      <c r="K57" s="216">
        <v>10</v>
      </c>
      <c r="L57" s="220">
        <v>0</v>
      </c>
      <c r="M57" s="171"/>
      <c r="N57" s="183" t="s">
        <v>529</v>
      </c>
      <c r="O57" s="183" t="s">
        <v>367</v>
      </c>
      <c r="P57" s="183" t="s">
        <v>1778</v>
      </c>
      <c r="Q57" s="216">
        <v>11</v>
      </c>
      <c r="R57" s="220">
        <v>0</v>
      </c>
      <c r="S57" s="171"/>
      <c r="T57" s="232" t="s">
        <v>529</v>
      </c>
      <c r="U57" s="232" t="s">
        <v>264</v>
      </c>
      <c r="V57" s="232" t="s">
        <v>1778</v>
      </c>
      <c r="W57" s="232">
        <v>5</v>
      </c>
      <c r="X57" s="233">
        <v>3.1952965235173831E-4</v>
      </c>
      <c r="AD57" s="171"/>
      <c r="AE57" s="171"/>
      <c r="AF57" s="171"/>
    </row>
    <row r="58" spans="1:32">
      <c r="A58" s="171"/>
      <c r="B58" s="183" t="s">
        <v>529</v>
      </c>
      <c r="C58" s="183" t="s">
        <v>7</v>
      </c>
      <c r="D58" s="183" t="s">
        <v>1768</v>
      </c>
      <c r="E58" s="216">
        <v>557</v>
      </c>
      <c r="F58" s="220">
        <v>8.9999999999999993E-3</v>
      </c>
      <c r="G58" s="171"/>
      <c r="H58" s="183" t="s">
        <v>529</v>
      </c>
      <c r="I58" s="183" t="s">
        <v>367</v>
      </c>
      <c r="J58" s="183" t="s">
        <v>1768</v>
      </c>
      <c r="K58" s="216">
        <v>1</v>
      </c>
      <c r="L58" s="220">
        <v>0</v>
      </c>
      <c r="M58" s="171"/>
      <c r="N58" s="183" t="s">
        <v>529</v>
      </c>
      <c r="O58" s="183" t="s">
        <v>367</v>
      </c>
      <c r="P58" s="183" t="s">
        <v>1768</v>
      </c>
      <c r="Q58" s="216">
        <v>1</v>
      </c>
      <c r="R58" s="220">
        <v>0</v>
      </c>
      <c r="S58" s="171"/>
      <c r="T58" s="232" t="s">
        <v>529</v>
      </c>
      <c r="U58" s="232" t="s">
        <v>5</v>
      </c>
      <c r="V58" s="232" t="s">
        <v>1778</v>
      </c>
      <c r="W58" s="232">
        <v>136</v>
      </c>
      <c r="X58" s="233">
        <v>8.6912065439672809E-3</v>
      </c>
      <c r="AD58" s="171"/>
      <c r="AE58" s="171"/>
      <c r="AF58" s="171"/>
    </row>
    <row r="59" spans="1:32">
      <c r="A59" s="171"/>
      <c r="B59" s="183" t="s">
        <v>529</v>
      </c>
      <c r="C59" s="183" t="s">
        <v>1771</v>
      </c>
      <c r="D59" s="183" t="s">
        <v>1778</v>
      </c>
      <c r="E59" s="216">
        <v>11</v>
      </c>
      <c r="F59" s="220">
        <v>0</v>
      </c>
      <c r="G59" s="171"/>
      <c r="H59" s="183" t="s">
        <v>529</v>
      </c>
      <c r="I59" s="183" t="s">
        <v>7</v>
      </c>
      <c r="J59" s="183" t="s">
        <v>1778</v>
      </c>
      <c r="K59" s="216">
        <v>3075</v>
      </c>
      <c r="L59" s="220">
        <v>4.9000000000000002E-2</v>
      </c>
      <c r="M59" s="171"/>
      <c r="N59" s="183" t="s">
        <v>529</v>
      </c>
      <c r="O59" s="183" t="s">
        <v>7</v>
      </c>
      <c r="P59" s="183" t="s">
        <v>1778</v>
      </c>
      <c r="Q59" s="216">
        <v>5413</v>
      </c>
      <c r="R59" s="220">
        <v>8.6999999999999994E-2</v>
      </c>
      <c r="S59" s="171"/>
      <c r="T59" s="232" t="s">
        <v>529</v>
      </c>
      <c r="U59" s="232" t="s">
        <v>5</v>
      </c>
      <c r="V59" s="232" t="s">
        <v>1768</v>
      </c>
      <c r="W59" s="232">
        <v>21</v>
      </c>
      <c r="X59" s="233">
        <v>1.3420245398773011E-3</v>
      </c>
      <c r="AD59" s="171"/>
      <c r="AE59" s="171"/>
      <c r="AF59" s="171"/>
    </row>
    <row r="60" spans="1:32">
      <c r="A60" s="171"/>
      <c r="B60" s="183" t="s">
        <v>529</v>
      </c>
      <c r="C60" s="183" t="s">
        <v>1771</v>
      </c>
      <c r="D60" s="183" t="s">
        <v>1768</v>
      </c>
      <c r="E60" s="216">
        <v>2</v>
      </c>
      <c r="F60" s="220">
        <v>0</v>
      </c>
      <c r="G60" s="171"/>
      <c r="H60" s="183" t="s">
        <v>529</v>
      </c>
      <c r="I60" s="183" t="s">
        <v>7</v>
      </c>
      <c r="J60" s="183" t="s">
        <v>1768</v>
      </c>
      <c r="K60" s="216">
        <v>665</v>
      </c>
      <c r="L60" s="220">
        <v>1.0999999999999999E-2</v>
      </c>
      <c r="M60" s="171"/>
      <c r="N60" s="183" t="s">
        <v>529</v>
      </c>
      <c r="O60" s="183" t="s">
        <v>7</v>
      </c>
      <c r="P60" s="183" t="s">
        <v>1768</v>
      </c>
      <c r="Q60" s="216">
        <v>795</v>
      </c>
      <c r="R60" s="220">
        <v>1.2999999999999999E-2</v>
      </c>
      <c r="S60" s="171"/>
      <c r="T60" s="232" t="s">
        <v>54</v>
      </c>
      <c r="U60" s="232" t="s">
        <v>529</v>
      </c>
      <c r="V60" s="232" t="s">
        <v>1778</v>
      </c>
      <c r="W60" s="232">
        <v>431</v>
      </c>
      <c r="X60" s="233">
        <v>2.7543456032719831E-2</v>
      </c>
      <c r="AD60" s="171"/>
      <c r="AE60" s="171"/>
      <c r="AF60" s="171"/>
    </row>
    <row r="61" spans="1:32">
      <c r="A61" s="171"/>
      <c r="B61" s="183" t="s">
        <v>529</v>
      </c>
      <c r="C61" s="183" t="s">
        <v>264</v>
      </c>
      <c r="D61" s="183" t="s">
        <v>1778</v>
      </c>
      <c r="E61" s="216">
        <v>25</v>
      </c>
      <c r="F61" s="220">
        <v>0</v>
      </c>
      <c r="G61" s="171"/>
      <c r="H61" s="183" t="s">
        <v>529</v>
      </c>
      <c r="I61" s="183" t="s">
        <v>1771</v>
      </c>
      <c r="J61" s="183" t="s">
        <v>1778</v>
      </c>
      <c r="K61" s="216">
        <v>15</v>
      </c>
      <c r="L61" s="220">
        <v>0</v>
      </c>
      <c r="M61" s="171"/>
      <c r="N61" s="183" t="s">
        <v>529</v>
      </c>
      <c r="O61" s="183" t="s">
        <v>1771</v>
      </c>
      <c r="P61" s="183" t="s">
        <v>1778</v>
      </c>
      <c r="Q61" s="216">
        <v>23</v>
      </c>
      <c r="R61" s="220">
        <v>0</v>
      </c>
      <c r="S61" s="171"/>
      <c r="T61" s="232" t="s">
        <v>54</v>
      </c>
      <c r="U61" s="232" t="s">
        <v>529</v>
      </c>
      <c r="V61" s="232" t="s">
        <v>1768</v>
      </c>
      <c r="W61" s="232">
        <v>85</v>
      </c>
      <c r="X61" s="233">
        <v>5.4320040899795497E-3</v>
      </c>
      <c r="AD61" s="171"/>
      <c r="AE61" s="171"/>
      <c r="AF61" s="171"/>
    </row>
    <row r="62" spans="1:32">
      <c r="A62" s="171"/>
      <c r="B62" s="183" t="s">
        <v>529</v>
      </c>
      <c r="C62" s="183" t="s">
        <v>264</v>
      </c>
      <c r="D62" s="183" t="s">
        <v>1768</v>
      </c>
      <c r="E62" s="216">
        <v>3</v>
      </c>
      <c r="F62" s="220">
        <v>0</v>
      </c>
      <c r="G62" s="171"/>
      <c r="H62" s="183" t="s">
        <v>529</v>
      </c>
      <c r="I62" s="183" t="s">
        <v>1771</v>
      </c>
      <c r="J62" s="183" t="s">
        <v>1768</v>
      </c>
      <c r="K62" s="216">
        <v>2</v>
      </c>
      <c r="L62" s="220">
        <v>0</v>
      </c>
      <c r="M62" s="171"/>
      <c r="N62" s="183" t="s">
        <v>529</v>
      </c>
      <c r="O62" s="183" t="s">
        <v>1771</v>
      </c>
      <c r="P62" s="183" t="s">
        <v>1768</v>
      </c>
      <c r="Q62" s="216">
        <v>2</v>
      </c>
      <c r="R62" s="220">
        <v>0</v>
      </c>
      <c r="S62" s="171"/>
      <c r="T62" s="232" t="s">
        <v>54</v>
      </c>
      <c r="U62" s="232" t="s">
        <v>88</v>
      </c>
      <c r="V62" s="232" t="s">
        <v>1778</v>
      </c>
      <c r="W62" s="232">
        <v>17</v>
      </c>
      <c r="X62" s="233">
        <v>1.0864008179959099E-3</v>
      </c>
      <c r="AD62" s="171"/>
      <c r="AE62" s="171"/>
      <c r="AF62" s="171"/>
    </row>
    <row r="63" spans="1:32">
      <c r="A63" s="171"/>
      <c r="B63" s="183" t="s">
        <v>529</v>
      </c>
      <c r="C63" s="183" t="s">
        <v>5</v>
      </c>
      <c r="D63" s="183" t="s">
        <v>1778</v>
      </c>
      <c r="E63" s="216">
        <v>373</v>
      </c>
      <c r="F63" s="220">
        <v>6.0000000000000001E-3</v>
      </c>
      <c r="G63" s="171"/>
      <c r="H63" s="183" t="s">
        <v>529</v>
      </c>
      <c r="I63" s="183" t="s">
        <v>264</v>
      </c>
      <c r="J63" s="183" t="s">
        <v>1778</v>
      </c>
      <c r="K63" s="216">
        <v>34</v>
      </c>
      <c r="L63" s="220">
        <v>1E-3</v>
      </c>
      <c r="M63" s="171"/>
      <c r="N63" s="183" t="s">
        <v>529</v>
      </c>
      <c r="O63" s="183" t="s">
        <v>264</v>
      </c>
      <c r="P63" s="183" t="s">
        <v>1778</v>
      </c>
      <c r="Q63" s="216">
        <v>50</v>
      </c>
      <c r="R63" s="220">
        <v>1E-3</v>
      </c>
      <c r="S63" s="171"/>
      <c r="T63" s="232" t="s">
        <v>54</v>
      </c>
      <c r="U63" s="232" t="s">
        <v>88</v>
      </c>
      <c r="V63" s="232" t="s">
        <v>1768</v>
      </c>
      <c r="W63" s="232">
        <v>1</v>
      </c>
      <c r="X63" s="233">
        <v>6.3905930470347654E-5</v>
      </c>
      <c r="AD63" s="171"/>
      <c r="AE63" s="171"/>
      <c r="AF63" s="171"/>
    </row>
    <row r="64" spans="1:32">
      <c r="A64" s="171"/>
      <c r="B64" s="183" t="s">
        <v>529</v>
      </c>
      <c r="C64" s="183" t="s">
        <v>5</v>
      </c>
      <c r="D64" s="183" t="s">
        <v>1768</v>
      </c>
      <c r="E64" s="216">
        <v>64</v>
      </c>
      <c r="F64" s="220">
        <v>1E-3</v>
      </c>
      <c r="G64" s="171"/>
      <c r="H64" s="183" t="s">
        <v>529</v>
      </c>
      <c r="I64" s="183" t="s">
        <v>264</v>
      </c>
      <c r="J64" s="183" t="s">
        <v>1768</v>
      </c>
      <c r="K64" s="216">
        <v>4</v>
      </c>
      <c r="L64" s="220">
        <v>0</v>
      </c>
      <c r="M64" s="171"/>
      <c r="N64" s="183" t="s">
        <v>529</v>
      </c>
      <c r="O64" s="183" t="s">
        <v>264</v>
      </c>
      <c r="P64" s="183" t="s">
        <v>1768</v>
      </c>
      <c r="Q64" s="216">
        <v>5</v>
      </c>
      <c r="R64" s="220">
        <v>0</v>
      </c>
      <c r="S64" s="171"/>
      <c r="T64" s="232" t="s">
        <v>54</v>
      </c>
      <c r="U64" s="232" t="s">
        <v>334</v>
      </c>
      <c r="V64" s="232" t="s">
        <v>1778</v>
      </c>
      <c r="W64" s="232">
        <v>4</v>
      </c>
      <c r="X64" s="233">
        <v>2.5562372188139062E-4</v>
      </c>
      <c r="AD64" s="171"/>
      <c r="AE64" s="171"/>
      <c r="AF64" s="171"/>
    </row>
    <row r="65" spans="1:32">
      <c r="A65" s="171"/>
      <c r="B65" s="183" t="s">
        <v>529</v>
      </c>
      <c r="C65" s="183" t="s">
        <v>1775</v>
      </c>
      <c r="D65" s="183" t="s">
        <v>1778</v>
      </c>
      <c r="E65" s="216">
        <v>1</v>
      </c>
      <c r="F65" s="220">
        <v>0</v>
      </c>
      <c r="G65" s="171"/>
      <c r="H65" s="183" t="s">
        <v>529</v>
      </c>
      <c r="I65" s="183" t="s">
        <v>5</v>
      </c>
      <c r="J65" s="183" t="s">
        <v>1778</v>
      </c>
      <c r="K65" s="216">
        <v>556</v>
      </c>
      <c r="L65" s="220">
        <v>8.9999999999999993E-3</v>
      </c>
      <c r="M65" s="171"/>
      <c r="N65" s="183" t="s">
        <v>529</v>
      </c>
      <c r="O65" s="183" t="s">
        <v>5</v>
      </c>
      <c r="P65" s="183" t="s">
        <v>1778</v>
      </c>
      <c r="Q65" s="216">
        <v>1097</v>
      </c>
      <c r="R65" s="220">
        <v>1.7999999999999999E-2</v>
      </c>
      <c r="S65" s="171"/>
      <c r="T65" s="232" t="s">
        <v>54</v>
      </c>
      <c r="U65" s="232" t="s">
        <v>54</v>
      </c>
      <c r="V65" s="232" t="s">
        <v>1769</v>
      </c>
      <c r="W65" s="232">
        <v>1491</v>
      </c>
      <c r="X65" s="233">
        <v>9.5283742331288349E-2</v>
      </c>
      <c r="AD65" s="171"/>
      <c r="AE65" s="171"/>
      <c r="AF65" s="171"/>
    </row>
    <row r="66" spans="1:32">
      <c r="A66" s="171"/>
      <c r="B66" s="183" t="s">
        <v>54</v>
      </c>
      <c r="C66" s="183" t="s">
        <v>529</v>
      </c>
      <c r="D66" s="183" t="s">
        <v>1778</v>
      </c>
      <c r="E66" s="216">
        <v>728</v>
      </c>
      <c r="F66" s="220">
        <v>1.2E-2</v>
      </c>
      <c r="G66" s="171"/>
      <c r="H66" s="183" t="s">
        <v>529</v>
      </c>
      <c r="I66" s="183" t="s">
        <v>5</v>
      </c>
      <c r="J66" s="183" t="s">
        <v>1768</v>
      </c>
      <c r="K66" s="216">
        <v>84</v>
      </c>
      <c r="L66" s="220">
        <v>1E-3</v>
      </c>
      <c r="M66" s="171"/>
      <c r="N66" s="183" t="s">
        <v>529</v>
      </c>
      <c r="O66" s="183" t="s">
        <v>5</v>
      </c>
      <c r="P66" s="183" t="s">
        <v>1768</v>
      </c>
      <c r="Q66" s="216">
        <v>109</v>
      </c>
      <c r="R66" s="220">
        <v>2E-3</v>
      </c>
      <c r="S66" s="171"/>
      <c r="T66" s="232" t="s">
        <v>54</v>
      </c>
      <c r="U66" s="232" t="s">
        <v>7</v>
      </c>
      <c r="V66" s="232" t="s">
        <v>1778</v>
      </c>
      <c r="W66" s="232">
        <v>270</v>
      </c>
      <c r="X66" s="233">
        <v>1.725460122699387E-2</v>
      </c>
      <c r="AD66" s="171"/>
      <c r="AE66" s="171"/>
      <c r="AF66" s="171"/>
    </row>
    <row r="67" spans="1:32">
      <c r="A67" s="171"/>
      <c r="B67" s="183" t="s">
        <v>54</v>
      </c>
      <c r="C67" s="183" t="s">
        <v>529</v>
      </c>
      <c r="D67" s="183" t="s">
        <v>1768</v>
      </c>
      <c r="E67" s="216">
        <v>237</v>
      </c>
      <c r="F67" s="220">
        <v>4.0000000000000001E-3</v>
      </c>
      <c r="G67" s="171"/>
      <c r="H67" s="183" t="s">
        <v>529</v>
      </c>
      <c r="I67" s="183" t="s">
        <v>1775</v>
      </c>
      <c r="J67" s="183" t="s">
        <v>1778</v>
      </c>
      <c r="K67" s="216">
        <v>1</v>
      </c>
      <c r="L67" s="220">
        <v>0</v>
      </c>
      <c r="M67" s="171"/>
      <c r="N67" s="183" t="s">
        <v>529</v>
      </c>
      <c r="O67" s="183" t="s">
        <v>1775</v>
      </c>
      <c r="P67" s="183" t="s">
        <v>1778</v>
      </c>
      <c r="Q67" s="216">
        <v>1</v>
      </c>
      <c r="R67" s="220">
        <v>0</v>
      </c>
      <c r="S67" s="171"/>
      <c r="T67" s="232" t="s">
        <v>54</v>
      </c>
      <c r="U67" s="232" t="s">
        <v>7</v>
      </c>
      <c r="V67" s="232" t="s">
        <v>1768</v>
      </c>
      <c r="W67" s="232">
        <v>15</v>
      </c>
      <c r="X67" s="233">
        <v>9.5858895705521472E-4</v>
      </c>
      <c r="AD67" s="171"/>
      <c r="AE67" s="171"/>
      <c r="AF67" s="171"/>
    </row>
    <row r="68" spans="1:32">
      <c r="A68" s="171"/>
      <c r="B68" s="183" t="s">
        <v>54</v>
      </c>
      <c r="C68" s="183" t="s">
        <v>334</v>
      </c>
      <c r="D68" s="183" t="s">
        <v>1778</v>
      </c>
      <c r="E68" s="216">
        <v>3</v>
      </c>
      <c r="F68" s="220">
        <v>0</v>
      </c>
      <c r="G68" s="171"/>
      <c r="H68" s="183" t="s">
        <v>54</v>
      </c>
      <c r="I68" s="183" t="s">
        <v>529</v>
      </c>
      <c r="J68" s="183" t="s">
        <v>1778</v>
      </c>
      <c r="K68" s="216">
        <v>1109</v>
      </c>
      <c r="L68" s="220">
        <v>1.7999999999999999E-2</v>
      </c>
      <c r="M68" s="171"/>
      <c r="N68" s="183" t="s">
        <v>54</v>
      </c>
      <c r="O68" s="183" t="s">
        <v>529</v>
      </c>
      <c r="P68" s="183" t="s">
        <v>1778</v>
      </c>
      <c r="Q68" s="216">
        <v>2015</v>
      </c>
      <c r="R68" s="220">
        <v>3.2000000000000001E-2</v>
      </c>
      <c r="S68" s="171"/>
      <c r="T68" s="232" t="s">
        <v>54</v>
      </c>
      <c r="U68" s="232" t="s">
        <v>264</v>
      </c>
      <c r="V68" s="232" t="s">
        <v>1778</v>
      </c>
      <c r="W68" s="232">
        <v>2</v>
      </c>
      <c r="X68" s="233">
        <v>1.2781186094069531E-4</v>
      </c>
      <c r="AD68" s="171"/>
      <c r="AE68" s="171"/>
      <c r="AF68" s="171"/>
    </row>
    <row r="69" spans="1:32">
      <c r="A69" s="171"/>
      <c r="B69" s="183" t="s">
        <v>54</v>
      </c>
      <c r="C69" s="183" t="s">
        <v>334</v>
      </c>
      <c r="D69" s="183" t="s">
        <v>1768</v>
      </c>
      <c r="E69" s="216">
        <v>3</v>
      </c>
      <c r="F69" s="220">
        <v>0</v>
      </c>
      <c r="G69" s="171"/>
      <c r="H69" s="183" t="s">
        <v>54</v>
      </c>
      <c r="I69" s="183" t="s">
        <v>529</v>
      </c>
      <c r="J69" s="183" t="s">
        <v>1768</v>
      </c>
      <c r="K69" s="216">
        <v>295</v>
      </c>
      <c r="L69" s="220">
        <v>5.0000000000000001E-3</v>
      </c>
      <c r="M69" s="171"/>
      <c r="N69" s="183" t="s">
        <v>54</v>
      </c>
      <c r="O69" s="183" t="s">
        <v>529</v>
      </c>
      <c r="P69" s="183" t="s">
        <v>1768</v>
      </c>
      <c r="Q69" s="216">
        <v>387</v>
      </c>
      <c r="R69" s="220">
        <v>6.0000000000000001E-3</v>
      </c>
      <c r="S69" s="171"/>
      <c r="T69" s="232" t="s">
        <v>54</v>
      </c>
      <c r="U69" s="232" t="s">
        <v>5</v>
      </c>
      <c r="V69" s="232" t="s">
        <v>1778</v>
      </c>
      <c r="W69" s="232">
        <v>125</v>
      </c>
      <c r="X69" s="233">
        <v>7.9882413087934562E-3</v>
      </c>
      <c r="AD69" s="171"/>
      <c r="AE69" s="171"/>
      <c r="AF69" s="171"/>
    </row>
    <row r="70" spans="1:32">
      <c r="A70" s="171"/>
      <c r="B70" s="183" t="s">
        <v>54</v>
      </c>
      <c r="C70" s="183" t="s">
        <v>52</v>
      </c>
      <c r="D70" s="183" t="s">
        <v>1778</v>
      </c>
      <c r="E70" s="216">
        <v>1</v>
      </c>
      <c r="F70" s="220">
        <v>0</v>
      </c>
      <c r="G70" s="171"/>
      <c r="H70" s="183" t="s">
        <v>54</v>
      </c>
      <c r="I70" s="183" t="s">
        <v>334</v>
      </c>
      <c r="J70" s="183" t="s">
        <v>1778</v>
      </c>
      <c r="K70" s="216">
        <v>6</v>
      </c>
      <c r="L70" s="220">
        <v>0</v>
      </c>
      <c r="M70" s="171"/>
      <c r="N70" s="183" t="s">
        <v>54</v>
      </c>
      <c r="O70" s="183" t="s">
        <v>334</v>
      </c>
      <c r="P70" s="183" t="s">
        <v>1778</v>
      </c>
      <c r="Q70" s="216">
        <v>18</v>
      </c>
      <c r="R70" s="220">
        <v>0</v>
      </c>
      <c r="S70" s="171"/>
      <c r="T70" s="232" t="s">
        <v>54</v>
      </c>
      <c r="U70" s="232" t="s">
        <v>5</v>
      </c>
      <c r="V70" s="232" t="s">
        <v>1768</v>
      </c>
      <c r="W70" s="232">
        <v>21</v>
      </c>
      <c r="X70" s="233">
        <v>1.3420245398773011E-3</v>
      </c>
      <c r="AD70" s="171"/>
      <c r="AE70" s="171"/>
      <c r="AF70" s="171"/>
    </row>
    <row r="71" spans="1:32">
      <c r="A71" s="171"/>
      <c r="B71" s="183" t="s">
        <v>54</v>
      </c>
      <c r="C71" s="183" t="s">
        <v>54</v>
      </c>
      <c r="D71" s="183" t="s">
        <v>1769</v>
      </c>
      <c r="E71" s="216">
        <v>6101</v>
      </c>
      <c r="F71" s="220">
        <v>9.8000000000000004E-2</v>
      </c>
      <c r="G71" s="171"/>
      <c r="H71" s="183" t="s">
        <v>54</v>
      </c>
      <c r="I71" s="183" t="s">
        <v>334</v>
      </c>
      <c r="J71" s="183" t="s">
        <v>1768</v>
      </c>
      <c r="K71" s="216">
        <v>3</v>
      </c>
      <c r="L71" s="220">
        <v>0</v>
      </c>
      <c r="M71" s="171"/>
      <c r="N71" s="183" t="s">
        <v>54</v>
      </c>
      <c r="O71" s="183" t="s">
        <v>334</v>
      </c>
      <c r="P71" s="183" t="s">
        <v>1768</v>
      </c>
      <c r="Q71" s="216">
        <v>3</v>
      </c>
      <c r="R71" s="220">
        <v>0</v>
      </c>
      <c r="S71" s="171"/>
      <c r="T71" s="232" t="s">
        <v>5</v>
      </c>
      <c r="U71" s="232" t="s">
        <v>529</v>
      </c>
      <c r="V71" s="232" t="s">
        <v>1778</v>
      </c>
      <c r="W71" s="232">
        <v>100</v>
      </c>
      <c r="X71" s="233">
        <v>6.3905930470347649E-3</v>
      </c>
      <c r="AD71" s="171"/>
      <c r="AE71" s="171"/>
      <c r="AF71" s="171"/>
    </row>
    <row r="72" spans="1:32">
      <c r="A72" s="171"/>
      <c r="B72" s="183" t="s">
        <v>54</v>
      </c>
      <c r="C72" s="183" t="s">
        <v>7</v>
      </c>
      <c r="D72" s="183" t="s">
        <v>1778</v>
      </c>
      <c r="E72" s="216">
        <v>524</v>
      </c>
      <c r="F72" s="220">
        <v>8.0000000000000002E-3</v>
      </c>
      <c r="G72" s="171"/>
      <c r="H72" s="183" t="s">
        <v>54</v>
      </c>
      <c r="I72" s="183" t="s">
        <v>52</v>
      </c>
      <c r="J72" s="183" t="s">
        <v>1778</v>
      </c>
      <c r="K72" s="216">
        <v>3</v>
      </c>
      <c r="L72" s="220">
        <v>0</v>
      </c>
      <c r="M72" s="171"/>
      <c r="N72" s="183" t="s">
        <v>54</v>
      </c>
      <c r="O72" s="183" t="s">
        <v>52</v>
      </c>
      <c r="P72" s="183" t="s">
        <v>1778</v>
      </c>
      <c r="Q72" s="216">
        <v>7</v>
      </c>
      <c r="R72" s="220">
        <v>0</v>
      </c>
      <c r="S72" s="171"/>
      <c r="T72" s="232" t="s">
        <v>5</v>
      </c>
      <c r="U72" s="232" t="s">
        <v>529</v>
      </c>
      <c r="V72" s="232" t="s">
        <v>1768</v>
      </c>
      <c r="W72" s="232">
        <v>7</v>
      </c>
      <c r="X72" s="233">
        <v>4.4734151329243349E-4</v>
      </c>
      <c r="AD72" s="171"/>
      <c r="AE72" s="171"/>
      <c r="AF72" s="171"/>
    </row>
    <row r="73" spans="1:32">
      <c r="A73" s="171"/>
      <c r="B73" s="183" t="s">
        <v>54</v>
      </c>
      <c r="C73" s="183" t="s">
        <v>7</v>
      </c>
      <c r="D73" s="183" t="s">
        <v>1768</v>
      </c>
      <c r="E73" s="216">
        <v>58</v>
      </c>
      <c r="F73" s="220">
        <v>1E-3</v>
      </c>
      <c r="G73" s="171"/>
      <c r="H73" s="183" t="s">
        <v>54</v>
      </c>
      <c r="I73" s="183" t="s">
        <v>54</v>
      </c>
      <c r="J73" s="183" t="s">
        <v>1769</v>
      </c>
      <c r="K73" s="216">
        <v>5205</v>
      </c>
      <c r="L73" s="220">
        <v>8.3000000000000004E-2</v>
      </c>
      <c r="M73" s="171"/>
      <c r="N73" s="183" t="s">
        <v>54</v>
      </c>
      <c r="O73" s="183" t="s">
        <v>54</v>
      </c>
      <c r="P73" s="183" t="s">
        <v>1769</v>
      </c>
      <c r="Q73" s="216">
        <v>3117</v>
      </c>
      <c r="R73" s="220">
        <v>0.05</v>
      </c>
      <c r="S73" s="171"/>
      <c r="T73" s="232" t="s">
        <v>5</v>
      </c>
      <c r="U73" s="232" t="s">
        <v>224</v>
      </c>
      <c r="V73" s="232" t="s">
        <v>1778</v>
      </c>
      <c r="W73" s="232">
        <v>2</v>
      </c>
      <c r="X73" s="233">
        <v>1.2781186094069531E-4</v>
      </c>
      <c r="AD73" s="171"/>
      <c r="AE73" s="171"/>
      <c r="AF73" s="171"/>
    </row>
    <row r="74" spans="1:32">
      <c r="A74" s="171"/>
      <c r="B74" s="183" t="s">
        <v>54</v>
      </c>
      <c r="C74" s="183" t="s">
        <v>1773</v>
      </c>
      <c r="D74" s="183" t="s">
        <v>1778</v>
      </c>
      <c r="E74" s="216">
        <v>29</v>
      </c>
      <c r="F74" s="220">
        <v>0</v>
      </c>
      <c r="G74" s="171"/>
      <c r="H74" s="183" t="s">
        <v>54</v>
      </c>
      <c r="I74" s="183" t="s">
        <v>7</v>
      </c>
      <c r="J74" s="183" t="s">
        <v>1778</v>
      </c>
      <c r="K74" s="216">
        <v>793</v>
      </c>
      <c r="L74" s="220">
        <v>1.2999999999999999E-2</v>
      </c>
      <c r="M74" s="171"/>
      <c r="N74" s="183" t="s">
        <v>54</v>
      </c>
      <c r="O74" s="183" t="s">
        <v>7</v>
      </c>
      <c r="P74" s="183" t="s">
        <v>1778</v>
      </c>
      <c r="Q74" s="216">
        <v>1497</v>
      </c>
      <c r="R74" s="220">
        <v>2.4E-2</v>
      </c>
      <c r="S74" s="171"/>
      <c r="T74" s="232" t="s">
        <v>5</v>
      </c>
      <c r="U74" s="232" t="s">
        <v>224</v>
      </c>
      <c r="V74" s="232" t="s">
        <v>1768</v>
      </c>
      <c r="W74" s="232">
        <v>2</v>
      </c>
      <c r="X74" s="233">
        <v>1.2781186094069531E-4</v>
      </c>
      <c r="AD74" s="171"/>
      <c r="AE74" s="171"/>
      <c r="AF74" s="171"/>
    </row>
    <row r="75" spans="1:32">
      <c r="A75" s="171"/>
      <c r="B75" s="183" t="s">
        <v>54</v>
      </c>
      <c r="C75" s="183" t="s">
        <v>1773</v>
      </c>
      <c r="D75" s="183" t="s">
        <v>1768</v>
      </c>
      <c r="E75" s="216">
        <v>2</v>
      </c>
      <c r="F75" s="220">
        <v>0</v>
      </c>
      <c r="G75" s="171"/>
      <c r="H75" s="183" t="s">
        <v>54</v>
      </c>
      <c r="I75" s="183" t="s">
        <v>7</v>
      </c>
      <c r="J75" s="183" t="s">
        <v>1768</v>
      </c>
      <c r="K75" s="216">
        <v>79</v>
      </c>
      <c r="L75" s="220">
        <v>1E-3</v>
      </c>
      <c r="M75" s="171"/>
      <c r="N75" s="183" t="s">
        <v>54</v>
      </c>
      <c r="O75" s="183" t="s">
        <v>7</v>
      </c>
      <c r="P75" s="183" t="s">
        <v>1768</v>
      </c>
      <c r="Q75" s="216">
        <v>103</v>
      </c>
      <c r="R75" s="220">
        <v>2E-3</v>
      </c>
      <c r="S75" s="171"/>
      <c r="T75" s="232" t="s">
        <v>5</v>
      </c>
      <c r="U75" s="232" t="s">
        <v>88</v>
      </c>
      <c r="V75" s="232" t="s">
        <v>1778</v>
      </c>
      <c r="W75" s="232">
        <v>11</v>
      </c>
      <c r="X75" s="233">
        <v>7.0296523517382416E-4</v>
      </c>
      <c r="AD75" s="171"/>
      <c r="AE75" s="171"/>
      <c r="AF75" s="171"/>
    </row>
    <row r="76" spans="1:32">
      <c r="A76" s="171"/>
      <c r="B76" s="183" t="s">
        <v>54</v>
      </c>
      <c r="C76" s="183" t="s">
        <v>264</v>
      </c>
      <c r="D76" s="183" t="s">
        <v>1778</v>
      </c>
      <c r="E76" s="216">
        <v>8</v>
      </c>
      <c r="F76" s="220">
        <v>0</v>
      </c>
      <c r="G76" s="171"/>
      <c r="H76" s="183" t="s">
        <v>54</v>
      </c>
      <c r="I76" s="183" t="s">
        <v>1773</v>
      </c>
      <c r="J76" s="183" t="s">
        <v>1778</v>
      </c>
      <c r="K76" s="216">
        <v>44</v>
      </c>
      <c r="L76" s="220">
        <v>1E-3</v>
      </c>
      <c r="M76" s="171"/>
      <c r="N76" s="183" t="s">
        <v>54</v>
      </c>
      <c r="O76" s="183" t="s">
        <v>1773</v>
      </c>
      <c r="P76" s="183" t="s">
        <v>1778</v>
      </c>
      <c r="Q76" s="216">
        <v>89</v>
      </c>
      <c r="R76" s="220">
        <v>1E-3</v>
      </c>
      <c r="S76" s="171"/>
      <c r="T76" s="232" t="s">
        <v>5</v>
      </c>
      <c r="U76" s="232" t="s">
        <v>88</v>
      </c>
      <c r="V76" s="232" t="s">
        <v>1768</v>
      </c>
      <c r="W76" s="232">
        <v>1</v>
      </c>
      <c r="X76" s="233">
        <v>6.3905930470347654E-5</v>
      </c>
      <c r="AD76" s="171"/>
      <c r="AE76" s="171"/>
      <c r="AF76" s="171"/>
    </row>
    <row r="77" spans="1:32">
      <c r="A77" s="171"/>
      <c r="B77" s="183" t="s">
        <v>54</v>
      </c>
      <c r="C77" s="183" t="s">
        <v>264</v>
      </c>
      <c r="D77" s="183" t="s">
        <v>1768</v>
      </c>
      <c r="E77" s="216">
        <v>1</v>
      </c>
      <c r="F77" s="220">
        <v>0</v>
      </c>
      <c r="G77" s="171"/>
      <c r="H77" s="183" t="s">
        <v>54</v>
      </c>
      <c r="I77" s="183" t="s">
        <v>1773</v>
      </c>
      <c r="J77" s="183" t="s">
        <v>1768</v>
      </c>
      <c r="K77" s="216">
        <v>3</v>
      </c>
      <c r="L77" s="220">
        <v>0</v>
      </c>
      <c r="M77" s="171"/>
      <c r="N77" s="183" t="s">
        <v>54</v>
      </c>
      <c r="O77" s="183" t="s">
        <v>1773</v>
      </c>
      <c r="P77" s="183" t="s">
        <v>1768</v>
      </c>
      <c r="Q77" s="216">
        <v>4</v>
      </c>
      <c r="R77" s="220">
        <v>0</v>
      </c>
      <c r="S77" s="171"/>
      <c r="T77" s="232" t="s">
        <v>5</v>
      </c>
      <c r="U77" s="232" t="s">
        <v>52</v>
      </c>
      <c r="V77" s="232" t="s">
        <v>1778</v>
      </c>
      <c r="W77" s="232">
        <v>1</v>
      </c>
      <c r="X77" s="233">
        <v>6.3905930470347654E-5</v>
      </c>
      <c r="AD77" s="171"/>
      <c r="AE77" s="171"/>
      <c r="AF77" s="171"/>
    </row>
    <row r="78" spans="1:32">
      <c r="A78" s="171"/>
      <c r="B78" s="183" t="s">
        <v>54</v>
      </c>
      <c r="C78" s="183" t="s">
        <v>5</v>
      </c>
      <c r="D78" s="183" t="s">
        <v>1778</v>
      </c>
      <c r="E78" s="216">
        <v>252</v>
      </c>
      <c r="F78" s="220">
        <v>4.0000000000000001E-3</v>
      </c>
      <c r="G78" s="171"/>
      <c r="H78" s="183" t="s">
        <v>54</v>
      </c>
      <c r="I78" s="183" t="s">
        <v>264</v>
      </c>
      <c r="J78" s="183" t="s">
        <v>1778</v>
      </c>
      <c r="K78" s="216">
        <v>11</v>
      </c>
      <c r="L78" s="220">
        <v>0</v>
      </c>
      <c r="M78" s="171"/>
      <c r="N78" s="183" t="s">
        <v>54</v>
      </c>
      <c r="O78" s="183" t="s">
        <v>1774</v>
      </c>
      <c r="P78" s="183" t="s">
        <v>1778</v>
      </c>
      <c r="Q78" s="216">
        <v>1</v>
      </c>
      <c r="R78" s="220">
        <v>0</v>
      </c>
      <c r="S78" s="171"/>
      <c r="T78" s="232" t="s">
        <v>5</v>
      </c>
      <c r="U78" s="232" t="s">
        <v>54</v>
      </c>
      <c r="V78" s="232" t="s">
        <v>1778</v>
      </c>
      <c r="W78" s="232">
        <v>101</v>
      </c>
      <c r="X78" s="233">
        <v>6.4544989775051128E-3</v>
      </c>
      <c r="AD78" s="171"/>
      <c r="AE78" s="171"/>
      <c r="AF78" s="171"/>
    </row>
    <row r="79" spans="1:32">
      <c r="A79" s="171"/>
      <c r="B79" s="183" t="s">
        <v>54</v>
      </c>
      <c r="C79" s="183" t="s">
        <v>5</v>
      </c>
      <c r="D79" s="183" t="s">
        <v>1768</v>
      </c>
      <c r="E79" s="216">
        <v>76</v>
      </c>
      <c r="F79" s="220">
        <v>1E-3</v>
      </c>
      <c r="G79" s="171"/>
      <c r="H79" s="183" t="s">
        <v>54</v>
      </c>
      <c r="I79" s="183" t="s">
        <v>264</v>
      </c>
      <c r="J79" s="183" t="s">
        <v>1768</v>
      </c>
      <c r="K79" s="216">
        <v>1</v>
      </c>
      <c r="L79" s="220">
        <v>0</v>
      </c>
      <c r="M79" s="171"/>
      <c r="N79" s="183" t="s">
        <v>54</v>
      </c>
      <c r="O79" s="183" t="s">
        <v>264</v>
      </c>
      <c r="P79" s="183" t="s">
        <v>1778</v>
      </c>
      <c r="Q79" s="216">
        <v>15</v>
      </c>
      <c r="R79" s="220">
        <v>0</v>
      </c>
      <c r="S79" s="171"/>
      <c r="T79" s="232" t="s">
        <v>5</v>
      </c>
      <c r="U79" s="232" t="s">
        <v>54</v>
      </c>
      <c r="V79" s="232" t="s">
        <v>1768</v>
      </c>
      <c r="W79" s="232">
        <v>11</v>
      </c>
      <c r="X79" s="233">
        <v>7.0296523517382416E-4</v>
      </c>
      <c r="AD79" s="171"/>
      <c r="AE79" s="171"/>
      <c r="AF79" s="171"/>
    </row>
    <row r="80" spans="1:32">
      <c r="A80" s="171"/>
      <c r="B80" s="183" t="s">
        <v>5</v>
      </c>
      <c r="C80" s="183" t="s">
        <v>529</v>
      </c>
      <c r="D80" s="183" t="s">
        <v>1778</v>
      </c>
      <c r="E80" s="216">
        <v>351</v>
      </c>
      <c r="F80" s="220">
        <v>6.0000000000000001E-3</v>
      </c>
      <c r="G80" s="171"/>
      <c r="H80" s="183" t="s">
        <v>54</v>
      </c>
      <c r="I80" s="183" t="s">
        <v>5</v>
      </c>
      <c r="J80" s="183" t="s">
        <v>1778</v>
      </c>
      <c r="K80" s="216">
        <v>378</v>
      </c>
      <c r="L80" s="220">
        <v>6.0000000000000001E-3</v>
      </c>
      <c r="M80" s="171"/>
      <c r="N80" s="183" t="s">
        <v>54</v>
      </c>
      <c r="O80" s="183" t="s">
        <v>264</v>
      </c>
      <c r="P80" s="183" t="s">
        <v>1768</v>
      </c>
      <c r="Q80" s="216">
        <v>1</v>
      </c>
      <c r="R80" s="220">
        <v>0</v>
      </c>
      <c r="S80" s="171"/>
      <c r="T80" s="232" t="s">
        <v>5</v>
      </c>
      <c r="U80" s="232" t="s">
        <v>312</v>
      </c>
      <c r="V80" s="232" t="s">
        <v>1778</v>
      </c>
      <c r="W80" s="232">
        <v>3</v>
      </c>
      <c r="X80" s="233">
        <v>1.917177914110429E-4</v>
      </c>
      <c r="AD80" s="171"/>
      <c r="AE80" s="171"/>
      <c r="AF80" s="171"/>
    </row>
    <row r="81" spans="1:32">
      <c r="A81" s="171"/>
      <c r="B81" s="183" t="s">
        <v>5</v>
      </c>
      <c r="C81" s="183" t="s">
        <v>529</v>
      </c>
      <c r="D81" s="183" t="s">
        <v>1768</v>
      </c>
      <c r="E81" s="216">
        <v>59</v>
      </c>
      <c r="F81" s="220">
        <v>1E-3</v>
      </c>
      <c r="G81" s="171"/>
      <c r="H81" s="183" t="s">
        <v>54</v>
      </c>
      <c r="I81" s="183" t="s">
        <v>5</v>
      </c>
      <c r="J81" s="183" t="s">
        <v>1768</v>
      </c>
      <c r="K81" s="216">
        <v>93</v>
      </c>
      <c r="L81" s="220">
        <v>1E-3</v>
      </c>
      <c r="M81" s="171"/>
      <c r="N81" s="183" t="s">
        <v>54</v>
      </c>
      <c r="O81" s="183" t="s">
        <v>5</v>
      </c>
      <c r="P81" s="183" t="s">
        <v>1778</v>
      </c>
      <c r="Q81" s="216">
        <v>655</v>
      </c>
      <c r="R81" s="220">
        <v>0.01</v>
      </c>
      <c r="S81" s="171"/>
      <c r="T81" s="232" t="s">
        <v>5</v>
      </c>
      <c r="U81" s="232" t="s">
        <v>7</v>
      </c>
      <c r="V81" s="232" t="s">
        <v>1778</v>
      </c>
      <c r="W81" s="232">
        <v>155</v>
      </c>
      <c r="X81" s="233">
        <v>9.905419222903885E-3</v>
      </c>
      <c r="AD81" s="171"/>
      <c r="AE81" s="171"/>
      <c r="AF81" s="171"/>
    </row>
    <row r="82" spans="1:32">
      <c r="A82" s="171"/>
      <c r="B82" s="183" t="s">
        <v>5</v>
      </c>
      <c r="C82" s="183" t="s">
        <v>224</v>
      </c>
      <c r="D82" s="183" t="s">
        <v>1778</v>
      </c>
      <c r="E82" s="216">
        <v>13</v>
      </c>
      <c r="F82" s="220">
        <v>0</v>
      </c>
      <c r="G82" s="171"/>
      <c r="H82" s="183" t="s">
        <v>5</v>
      </c>
      <c r="I82" s="183" t="s">
        <v>529</v>
      </c>
      <c r="J82" s="183" t="s">
        <v>1778</v>
      </c>
      <c r="K82" s="216">
        <v>521</v>
      </c>
      <c r="L82" s="220">
        <v>8.0000000000000002E-3</v>
      </c>
      <c r="M82" s="171"/>
      <c r="N82" s="183" t="s">
        <v>54</v>
      </c>
      <c r="O82" s="183" t="s">
        <v>5</v>
      </c>
      <c r="P82" s="183" t="s">
        <v>1768</v>
      </c>
      <c r="Q82" s="216">
        <v>111</v>
      </c>
      <c r="R82" s="220">
        <v>2E-3</v>
      </c>
      <c r="S82" s="171"/>
      <c r="T82" s="232" t="s">
        <v>5</v>
      </c>
      <c r="U82" s="232" t="s">
        <v>7</v>
      </c>
      <c r="V82" s="232" t="s">
        <v>1768</v>
      </c>
      <c r="W82" s="232">
        <v>25</v>
      </c>
      <c r="X82" s="233">
        <v>1.597648261758691E-3</v>
      </c>
      <c r="AD82" s="171"/>
      <c r="AE82" s="171"/>
      <c r="AF82" s="171"/>
    </row>
    <row r="83" spans="1:32">
      <c r="A83" s="171"/>
      <c r="B83" s="183" t="s">
        <v>5</v>
      </c>
      <c r="C83" s="183" t="s">
        <v>224</v>
      </c>
      <c r="D83" s="183" t="s">
        <v>1768</v>
      </c>
      <c r="E83" s="216">
        <v>3</v>
      </c>
      <c r="F83" s="220">
        <v>0</v>
      </c>
      <c r="G83" s="171"/>
      <c r="H83" s="183" t="s">
        <v>5</v>
      </c>
      <c r="I83" s="183" t="s">
        <v>529</v>
      </c>
      <c r="J83" s="183" t="s">
        <v>1768</v>
      </c>
      <c r="K83" s="216">
        <v>70</v>
      </c>
      <c r="L83" s="220">
        <v>1E-3</v>
      </c>
      <c r="M83" s="171"/>
      <c r="N83" s="183" t="s">
        <v>5</v>
      </c>
      <c r="O83" s="183" t="s">
        <v>529</v>
      </c>
      <c r="P83" s="183" t="s">
        <v>1778</v>
      </c>
      <c r="Q83" s="216">
        <v>1118</v>
      </c>
      <c r="R83" s="220">
        <v>1.7999999999999999E-2</v>
      </c>
      <c r="S83" s="171"/>
      <c r="T83" s="232" t="s">
        <v>5</v>
      </c>
      <c r="U83" s="232" t="s">
        <v>5</v>
      </c>
      <c r="V83" s="232" t="s">
        <v>1769</v>
      </c>
      <c r="W83" s="232">
        <v>441</v>
      </c>
      <c r="X83" s="233">
        <v>2.818251533742331E-2</v>
      </c>
      <c r="AD83" s="171"/>
      <c r="AE83" s="171"/>
      <c r="AF83" s="171"/>
    </row>
    <row r="84" spans="1:32">
      <c r="A84" s="171"/>
      <c r="B84" s="183" t="s">
        <v>5</v>
      </c>
      <c r="C84" s="183" t="s">
        <v>52</v>
      </c>
      <c r="D84" s="183" t="s">
        <v>1778</v>
      </c>
      <c r="E84" s="216">
        <v>2</v>
      </c>
      <c r="F84" s="220">
        <v>0</v>
      </c>
      <c r="G84" s="171"/>
      <c r="H84" s="183" t="s">
        <v>5</v>
      </c>
      <c r="I84" s="183" t="s">
        <v>224</v>
      </c>
      <c r="J84" s="183" t="s">
        <v>1778</v>
      </c>
      <c r="K84" s="216">
        <v>19</v>
      </c>
      <c r="L84" s="220">
        <v>0</v>
      </c>
      <c r="M84" s="171"/>
      <c r="N84" s="183" t="s">
        <v>5</v>
      </c>
      <c r="O84" s="183" t="s">
        <v>529</v>
      </c>
      <c r="P84" s="183" t="s">
        <v>1768</v>
      </c>
      <c r="Q84" s="216">
        <v>91</v>
      </c>
      <c r="R84" s="220">
        <v>1E-3</v>
      </c>
      <c r="S84" s="171"/>
      <c r="T84" s="232" t="s">
        <v>52</v>
      </c>
      <c r="U84" s="232" t="s">
        <v>529</v>
      </c>
      <c r="V84" s="232" t="s">
        <v>1778</v>
      </c>
      <c r="W84" s="232">
        <v>1</v>
      </c>
      <c r="X84" s="233">
        <v>6.3905930470347654E-5</v>
      </c>
      <c r="AD84" s="171"/>
      <c r="AE84" s="171"/>
      <c r="AF84" s="171"/>
    </row>
    <row r="85" spans="1:32">
      <c r="A85" s="171"/>
      <c r="B85" s="183" t="s">
        <v>5</v>
      </c>
      <c r="C85" s="183" t="s">
        <v>52</v>
      </c>
      <c r="D85" s="183" t="s">
        <v>1768</v>
      </c>
      <c r="E85" s="216">
        <v>1</v>
      </c>
      <c r="F85" s="220">
        <v>0</v>
      </c>
      <c r="G85" s="171"/>
      <c r="H85" s="183" t="s">
        <v>5</v>
      </c>
      <c r="I85" s="183" t="s">
        <v>224</v>
      </c>
      <c r="J85" s="183" t="s">
        <v>1768</v>
      </c>
      <c r="K85" s="216">
        <v>3</v>
      </c>
      <c r="L85" s="220">
        <v>0</v>
      </c>
      <c r="M85" s="171"/>
      <c r="N85" s="183" t="s">
        <v>5</v>
      </c>
      <c r="O85" s="183" t="s">
        <v>224</v>
      </c>
      <c r="P85" s="183" t="s">
        <v>1778</v>
      </c>
      <c r="Q85" s="216">
        <v>35</v>
      </c>
      <c r="R85" s="220">
        <v>1E-3</v>
      </c>
      <c r="S85" s="171"/>
      <c r="T85" s="232" t="s">
        <v>52</v>
      </c>
      <c r="U85" s="232" t="s">
        <v>52</v>
      </c>
      <c r="V85" s="232" t="s">
        <v>1769</v>
      </c>
      <c r="W85" s="232">
        <v>6</v>
      </c>
      <c r="X85" s="233">
        <v>3.834355828220859E-4</v>
      </c>
      <c r="AD85" s="171"/>
      <c r="AE85" s="171"/>
      <c r="AF85" s="171"/>
    </row>
    <row r="86" spans="1:32">
      <c r="A86" s="171"/>
      <c r="B86" s="183" t="s">
        <v>5</v>
      </c>
      <c r="C86" s="183" t="s">
        <v>54</v>
      </c>
      <c r="D86" s="183" t="s">
        <v>1778</v>
      </c>
      <c r="E86" s="216">
        <v>285</v>
      </c>
      <c r="F86" s="220">
        <v>5.0000000000000001E-3</v>
      </c>
      <c r="G86" s="171"/>
      <c r="H86" s="183" t="s">
        <v>5</v>
      </c>
      <c r="I86" s="183" t="s">
        <v>52</v>
      </c>
      <c r="J86" s="183" t="s">
        <v>1778</v>
      </c>
      <c r="K86" s="216">
        <v>3</v>
      </c>
      <c r="L86" s="220">
        <v>0</v>
      </c>
      <c r="M86" s="171"/>
      <c r="N86" s="183" t="s">
        <v>5</v>
      </c>
      <c r="O86" s="183" t="s">
        <v>224</v>
      </c>
      <c r="P86" s="183" t="s">
        <v>1768</v>
      </c>
      <c r="Q86" s="216">
        <v>3</v>
      </c>
      <c r="R86" s="220">
        <v>0</v>
      </c>
      <c r="S86" s="171"/>
      <c r="T86" s="232" t="s">
        <v>52</v>
      </c>
      <c r="U86" s="232" t="s">
        <v>54</v>
      </c>
      <c r="V86" s="232" t="s">
        <v>1778</v>
      </c>
      <c r="W86" s="232">
        <v>1</v>
      </c>
      <c r="X86" s="233">
        <v>6.3905930470347654E-5</v>
      </c>
      <c r="AD86" s="171"/>
      <c r="AE86" s="171"/>
      <c r="AF86" s="171"/>
    </row>
    <row r="87" spans="1:32">
      <c r="A87" s="171"/>
      <c r="B87" s="183" t="s">
        <v>5</v>
      </c>
      <c r="C87" s="183" t="s">
        <v>54</v>
      </c>
      <c r="D87" s="183" t="s">
        <v>1768</v>
      </c>
      <c r="E87" s="216">
        <v>55</v>
      </c>
      <c r="F87" s="220">
        <v>1E-3</v>
      </c>
      <c r="G87" s="171"/>
      <c r="H87" s="183" t="s">
        <v>5</v>
      </c>
      <c r="I87" s="183" t="s">
        <v>52</v>
      </c>
      <c r="J87" s="183" t="s">
        <v>1768</v>
      </c>
      <c r="K87" s="216">
        <v>2</v>
      </c>
      <c r="L87" s="220">
        <v>0</v>
      </c>
      <c r="M87" s="171"/>
      <c r="N87" s="183" t="s">
        <v>5</v>
      </c>
      <c r="O87" s="183" t="s">
        <v>52</v>
      </c>
      <c r="P87" s="183" t="s">
        <v>1778</v>
      </c>
      <c r="Q87" s="216">
        <v>4</v>
      </c>
      <c r="R87" s="220">
        <v>0</v>
      </c>
      <c r="S87" s="171"/>
      <c r="T87" s="176" t="s">
        <v>1087</v>
      </c>
      <c r="U87" s="176"/>
      <c r="V87" s="176"/>
      <c r="W87" s="219">
        <v>15648</v>
      </c>
      <c r="X87" s="220">
        <v>1</v>
      </c>
      <c r="AD87" s="171"/>
      <c r="AE87" s="171"/>
      <c r="AF87" s="171"/>
    </row>
    <row r="88" spans="1:32">
      <c r="A88" s="171"/>
      <c r="B88" s="183" t="s">
        <v>5</v>
      </c>
      <c r="C88" s="183" t="s">
        <v>7</v>
      </c>
      <c r="D88" s="183" t="s">
        <v>1778</v>
      </c>
      <c r="E88" s="216">
        <v>572</v>
      </c>
      <c r="F88" s="220">
        <v>8.9999999999999993E-3</v>
      </c>
      <c r="G88" s="171"/>
      <c r="H88" s="183" t="s">
        <v>5</v>
      </c>
      <c r="I88" s="183" t="s">
        <v>54</v>
      </c>
      <c r="J88" s="183" t="s">
        <v>1778</v>
      </c>
      <c r="K88" s="216">
        <v>431</v>
      </c>
      <c r="L88" s="220">
        <v>7.0000000000000001E-3</v>
      </c>
      <c r="M88" s="171"/>
      <c r="N88" s="183" t="s">
        <v>5</v>
      </c>
      <c r="O88" s="183" t="s">
        <v>52</v>
      </c>
      <c r="P88" s="183" t="s">
        <v>1768</v>
      </c>
      <c r="Q88" s="216">
        <v>2</v>
      </c>
      <c r="R88" s="220">
        <v>0</v>
      </c>
      <c r="S88" s="171"/>
      <c r="T88" s="171"/>
      <c r="U88" s="171"/>
      <c r="V88" s="234" t="s">
        <v>1797</v>
      </c>
      <c r="W88" s="229"/>
      <c r="X88" s="235">
        <v>0.32069999999999999</v>
      </c>
      <c r="AD88" s="171"/>
      <c r="AE88" s="171"/>
      <c r="AF88" s="171"/>
    </row>
    <row r="89" spans="1:32">
      <c r="A89" s="171"/>
      <c r="B89" s="183" t="s">
        <v>5</v>
      </c>
      <c r="C89" s="183" t="s">
        <v>7</v>
      </c>
      <c r="D89" s="183" t="s">
        <v>1768</v>
      </c>
      <c r="E89" s="216">
        <v>147</v>
      </c>
      <c r="F89" s="220">
        <v>2E-3</v>
      </c>
      <c r="G89" s="171"/>
      <c r="H89" s="183" t="s">
        <v>5</v>
      </c>
      <c r="I89" s="183" t="s">
        <v>54</v>
      </c>
      <c r="J89" s="183" t="s">
        <v>1768</v>
      </c>
      <c r="K89" s="216">
        <v>69</v>
      </c>
      <c r="L89" s="220">
        <v>1E-3</v>
      </c>
      <c r="M89" s="171"/>
      <c r="N89" s="183" t="s">
        <v>5</v>
      </c>
      <c r="O89" s="183" t="s">
        <v>54</v>
      </c>
      <c r="P89" s="183" t="s">
        <v>1778</v>
      </c>
      <c r="Q89" s="216">
        <v>804</v>
      </c>
      <c r="R89" s="220">
        <v>1.2999999999999999E-2</v>
      </c>
      <c r="S89" s="171"/>
      <c r="T89" s="171"/>
      <c r="U89" s="171"/>
      <c r="V89" s="234" t="s">
        <v>1779</v>
      </c>
      <c r="W89" s="229"/>
      <c r="X89" s="235">
        <v>0.27579999999999999</v>
      </c>
      <c r="AD89" s="171"/>
      <c r="AE89" s="171"/>
      <c r="AF89" s="171"/>
    </row>
    <row r="90" spans="1:32">
      <c r="A90" s="171"/>
      <c r="B90" s="183" t="s">
        <v>5</v>
      </c>
      <c r="C90" s="183" t="s">
        <v>1773</v>
      </c>
      <c r="D90" s="183" t="s">
        <v>1778</v>
      </c>
      <c r="E90" s="216">
        <v>36</v>
      </c>
      <c r="F90" s="220">
        <v>1E-3</v>
      </c>
      <c r="G90" s="171"/>
      <c r="H90" s="183" t="s">
        <v>5</v>
      </c>
      <c r="I90" s="183" t="s">
        <v>7</v>
      </c>
      <c r="J90" s="183" t="s">
        <v>1778</v>
      </c>
      <c r="K90" s="216">
        <v>908</v>
      </c>
      <c r="L90" s="220">
        <v>1.4999999999999999E-2</v>
      </c>
      <c r="M90" s="171"/>
      <c r="N90" s="183" t="s">
        <v>5</v>
      </c>
      <c r="O90" s="183" t="s">
        <v>54</v>
      </c>
      <c r="P90" s="183" t="s">
        <v>1768</v>
      </c>
      <c r="Q90" s="216">
        <v>81</v>
      </c>
      <c r="R90" s="220">
        <v>1E-3</v>
      </c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</row>
    <row r="91" spans="1:32">
      <c r="A91" s="171"/>
      <c r="B91" s="183" t="s">
        <v>5</v>
      </c>
      <c r="C91" s="183" t="s">
        <v>1773</v>
      </c>
      <c r="D91" s="183" t="s">
        <v>1768</v>
      </c>
      <c r="E91" s="216">
        <v>4</v>
      </c>
      <c r="F91" s="220">
        <v>0</v>
      </c>
      <c r="G91" s="171"/>
      <c r="H91" s="183" t="s">
        <v>5</v>
      </c>
      <c r="I91" s="183" t="s">
        <v>7</v>
      </c>
      <c r="J91" s="183" t="s">
        <v>1768</v>
      </c>
      <c r="K91" s="216">
        <v>185</v>
      </c>
      <c r="L91" s="220">
        <v>3.0000000000000001E-3</v>
      </c>
      <c r="M91" s="171"/>
      <c r="N91" s="183" t="s">
        <v>5</v>
      </c>
      <c r="O91" s="183" t="s">
        <v>7</v>
      </c>
      <c r="P91" s="183" t="s">
        <v>1778</v>
      </c>
      <c r="Q91" s="216">
        <v>1954</v>
      </c>
      <c r="R91" s="220">
        <v>3.1E-2</v>
      </c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</row>
    <row r="92" spans="1:32">
      <c r="A92" s="171"/>
      <c r="B92" s="183" t="s">
        <v>5</v>
      </c>
      <c r="C92" s="183" t="s">
        <v>1771</v>
      </c>
      <c r="D92" s="183" t="s">
        <v>1778</v>
      </c>
      <c r="E92" s="216">
        <v>7</v>
      </c>
      <c r="F92" s="220">
        <v>0</v>
      </c>
      <c r="G92" s="171"/>
      <c r="H92" s="183" t="s">
        <v>5</v>
      </c>
      <c r="I92" s="183" t="s">
        <v>1773</v>
      </c>
      <c r="J92" s="183" t="s">
        <v>1778</v>
      </c>
      <c r="K92" s="216">
        <v>67</v>
      </c>
      <c r="L92" s="220">
        <v>1E-3</v>
      </c>
      <c r="M92" s="171"/>
      <c r="N92" s="183" t="s">
        <v>5</v>
      </c>
      <c r="O92" s="183" t="s">
        <v>7</v>
      </c>
      <c r="P92" s="183" t="s">
        <v>1768</v>
      </c>
      <c r="Q92" s="216">
        <v>226</v>
      </c>
      <c r="R92" s="220">
        <v>4.0000000000000001E-3</v>
      </c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</row>
    <row r="93" spans="1:32">
      <c r="A93" s="171"/>
      <c r="B93" s="183" t="s">
        <v>5</v>
      </c>
      <c r="C93" s="183" t="s">
        <v>5</v>
      </c>
      <c r="D93" s="183" t="s">
        <v>1769</v>
      </c>
      <c r="E93" s="216">
        <v>4167</v>
      </c>
      <c r="F93" s="220">
        <v>6.7000000000000004E-2</v>
      </c>
      <c r="G93" s="171"/>
      <c r="H93" s="183" t="s">
        <v>5</v>
      </c>
      <c r="I93" s="183" t="s">
        <v>1773</v>
      </c>
      <c r="J93" s="183" t="s">
        <v>1768</v>
      </c>
      <c r="K93" s="216">
        <v>6</v>
      </c>
      <c r="L93" s="220">
        <v>0</v>
      </c>
      <c r="M93" s="171"/>
      <c r="N93" s="183" t="s">
        <v>5</v>
      </c>
      <c r="O93" s="183" t="s">
        <v>1773</v>
      </c>
      <c r="P93" s="183" t="s">
        <v>1778</v>
      </c>
      <c r="Q93" s="216">
        <v>135</v>
      </c>
      <c r="R93" s="220">
        <v>2E-3</v>
      </c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</row>
    <row r="94" spans="1:32">
      <c r="A94" s="171"/>
      <c r="B94" s="183" t="s">
        <v>52</v>
      </c>
      <c r="C94" s="183" t="s">
        <v>529</v>
      </c>
      <c r="D94" s="183" t="s">
        <v>1778</v>
      </c>
      <c r="E94" s="216">
        <v>3</v>
      </c>
      <c r="F94" s="220">
        <v>0</v>
      </c>
      <c r="G94" s="171"/>
      <c r="H94" s="183" t="s">
        <v>5</v>
      </c>
      <c r="I94" s="183" t="s">
        <v>1771</v>
      </c>
      <c r="J94" s="183" t="s">
        <v>1778</v>
      </c>
      <c r="K94" s="216">
        <v>10</v>
      </c>
      <c r="L94" s="220">
        <v>0</v>
      </c>
      <c r="M94" s="171"/>
      <c r="N94" s="183" t="s">
        <v>5</v>
      </c>
      <c r="O94" s="183" t="s">
        <v>1773</v>
      </c>
      <c r="P94" s="183" t="s">
        <v>1768</v>
      </c>
      <c r="Q94" s="216">
        <v>8</v>
      </c>
      <c r="R94" s="220">
        <v>0</v>
      </c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</row>
    <row r="95" spans="1:32">
      <c r="A95" s="171"/>
      <c r="B95" s="183" t="s">
        <v>52</v>
      </c>
      <c r="C95" s="183" t="s">
        <v>334</v>
      </c>
      <c r="D95" s="183" t="s">
        <v>1778</v>
      </c>
      <c r="E95" s="216">
        <v>1</v>
      </c>
      <c r="F95" s="220">
        <v>0</v>
      </c>
      <c r="G95" s="171"/>
      <c r="H95" s="183" t="s">
        <v>5</v>
      </c>
      <c r="I95" s="183" t="s">
        <v>1771</v>
      </c>
      <c r="J95" s="183" t="s">
        <v>1768</v>
      </c>
      <c r="K95" s="216">
        <v>1</v>
      </c>
      <c r="L95" s="220">
        <v>0</v>
      </c>
      <c r="M95" s="171"/>
      <c r="N95" s="183" t="s">
        <v>5</v>
      </c>
      <c r="O95" s="183" t="s">
        <v>1772</v>
      </c>
      <c r="P95" s="183" t="s">
        <v>1778</v>
      </c>
      <c r="Q95" s="216">
        <v>2</v>
      </c>
      <c r="R95" s="220">
        <v>0</v>
      </c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</row>
    <row r="96" spans="1:32">
      <c r="A96" s="171"/>
      <c r="B96" s="183" t="s">
        <v>52</v>
      </c>
      <c r="C96" s="183" t="s">
        <v>52</v>
      </c>
      <c r="D96" s="183" t="s">
        <v>1769</v>
      </c>
      <c r="E96" s="216">
        <v>50</v>
      </c>
      <c r="F96" s="220">
        <v>1E-3</v>
      </c>
      <c r="G96" s="171"/>
      <c r="H96" s="183" t="s">
        <v>5</v>
      </c>
      <c r="I96" s="183" t="s">
        <v>5</v>
      </c>
      <c r="J96" s="183" t="s">
        <v>1769</v>
      </c>
      <c r="K96" s="216">
        <v>3407</v>
      </c>
      <c r="L96" s="220">
        <v>5.5E-2</v>
      </c>
      <c r="M96" s="171"/>
      <c r="N96" s="183" t="s">
        <v>5</v>
      </c>
      <c r="O96" s="183" t="s">
        <v>1771</v>
      </c>
      <c r="P96" s="183" t="s">
        <v>1778</v>
      </c>
      <c r="Q96" s="216">
        <v>15</v>
      </c>
      <c r="R96" s="220">
        <v>0</v>
      </c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</row>
    <row r="97" spans="1:32">
      <c r="A97" s="171"/>
      <c r="B97" s="183" t="s">
        <v>52</v>
      </c>
      <c r="C97" s="183" t="s">
        <v>54</v>
      </c>
      <c r="D97" s="183" t="s">
        <v>1778</v>
      </c>
      <c r="E97" s="216">
        <v>1</v>
      </c>
      <c r="F97" s="220">
        <v>0</v>
      </c>
      <c r="G97" s="171"/>
      <c r="H97" s="183" t="s">
        <v>52</v>
      </c>
      <c r="I97" s="183" t="s">
        <v>529</v>
      </c>
      <c r="J97" s="183" t="s">
        <v>1778</v>
      </c>
      <c r="K97" s="216">
        <v>6</v>
      </c>
      <c r="L97" s="220">
        <v>0</v>
      </c>
      <c r="M97" s="171"/>
      <c r="N97" s="183" t="s">
        <v>5</v>
      </c>
      <c r="O97" s="183" t="s">
        <v>1771</v>
      </c>
      <c r="P97" s="183" t="s">
        <v>1768</v>
      </c>
      <c r="Q97" s="216">
        <v>2</v>
      </c>
      <c r="R97" s="220">
        <v>0</v>
      </c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</row>
    <row r="98" spans="1:32">
      <c r="A98" s="171"/>
      <c r="B98" s="183" t="s">
        <v>52</v>
      </c>
      <c r="C98" s="183" t="s">
        <v>7</v>
      </c>
      <c r="D98" s="183" t="s">
        <v>1778</v>
      </c>
      <c r="E98" s="216">
        <v>4</v>
      </c>
      <c r="F98" s="220">
        <v>0</v>
      </c>
      <c r="G98" s="171"/>
      <c r="H98" s="183" t="s">
        <v>52</v>
      </c>
      <c r="I98" s="183" t="s">
        <v>529</v>
      </c>
      <c r="J98" s="183" t="s">
        <v>1768</v>
      </c>
      <c r="K98" s="216">
        <v>1</v>
      </c>
      <c r="L98" s="220">
        <v>0</v>
      </c>
      <c r="M98" s="171"/>
      <c r="N98" s="183" t="s">
        <v>5</v>
      </c>
      <c r="O98" s="183" t="s">
        <v>5</v>
      </c>
      <c r="P98" s="183" t="s">
        <v>1769</v>
      </c>
      <c r="Q98" s="216">
        <v>1222</v>
      </c>
      <c r="R98" s="220">
        <v>0.02</v>
      </c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</row>
    <row r="99" spans="1:32">
      <c r="A99" s="171"/>
      <c r="B99" s="183" t="s">
        <v>52</v>
      </c>
      <c r="C99" s="183" t="s">
        <v>5</v>
      </c>
      <c r="D99" s="183" t="s">
        <v>1778</v>
      </c>
      <c r="E99" s="216">
        <v>1</v>
      </c>
      <c r="F99" s="220">
        <v>0</v>
      </c>
      <c r="G99" s="171"/>
      <c r="H99" s="183" t="s">
        <v>52</v>
      </c>
      <c r="I99" s="183" t="s">
        <v>334</v>
      </c>
      <c r="J99" s="183" t="s">
        <v>1778</v>
      </c>
      <c r="K99" s="216">
        <v>1</v>
      </c>
      <c r="L99" s="220">
        <v>0</v>
      </c>
      <c r="M99" s="171"/>
      <c r="N99" s="183" t="s">
        <v>52</v>
      </c>
      <c r="O99" s="183" t="s">
        <v>529</v>
      </c>
      <c r="P99" s="183" t="s">
        <v>1778</v>
      </c>
      <c r="Q99" s="216">
        <v>18</v>
      </c>
      <c r="R99" s="220">
        <v>0</v>
      </c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</row>
    <row r="100" spans="1:32">
      <c r="A100" s="171"/>
      <c r="B100" s="171"/>
      <c r="C100" s="171"/>
      <c r="D100" s="171"/>
      <c r="E100" s="171"/>
      <c r="F100" s="171"/>
      <c r="G100" s="171"/>
      <c r="H100" s="183" t="s">
        <v>52</v>
      </c>
      <c r="I100" s="183" t="s">
        <v>52</v>
      </c>
      <c r="J100" s="183" t="s">
        <v>1769</v>
      </c>
      <c r="K100" s="216">
        <v>44</v>
      </c>
      <c r="L100" s="220">
        <v>1E-3</v>
      </c>
      <c r="M100" s="171"/>
      <c r="N100" s="183" t="s">
        <v>52</v>
      </c>
      <c r="O100" s="183" t="s">
        <v>529</v>
      </c>
      <c r="P100" s="183" t="s">
        <v>1768</v>
      </c>
      <c r="Q100" s="216">
        <v>1</v>
      </c>
      <c r="R100" s="220">
        <v>0</v>
      </c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</row>
    <row r="101" spans="1:32">
      <c r="A101" s="171"/>
      <c r="B101" s="176" t="s">
        <v>1087</v>
      </c>
      <c r="C101" s="176"/>
      <c r="D101" s="176"/>
      <c r="E101" s="219">
        <v>62448</v>
      </c>
      <c r="F101" s="218">
        <v>1</v>
      </c>
      <c r="G101" s="171"/>
      <c r="H101" s="183" t="s">
        <v>52</v>
      </c>
      <c r="I101" s="183" t="s">
        <v>54</v>
      </c>
      <c r="J101" s="183" t="s">
        <v>1778</v>
      </c>
      <c r="K101" s="216">
        <v>3</v>
      </c>
      <c r="L101" s="220">
        <v>0</v>
      </c>
      <c r="M101" s="171"/>
      <c r="N101" s="183" t="s">
        <v>52</v>
      </c>
      <c r="O101" s="183" t="s">
        <v>334</v>
      </c>
      <c r="P101" s="183" t="s">
        <v>1778</v>
      </c>
      <c r="Q101" s="216">
        <v>1</v>
      </c>
      <c r="R101" s="220">
        <v>0</v>
      </c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</row>
    <row r="102" spans="1:32">
      <c r="A102" s="171"/>
      <c r="B102" s="171"/>
      <c r="C102" s="171"/>
      <c r="D102" s="171"/>
      <c r="E102" s="171"/>
      <c r="F102" s="171"/>
      <c r="G102" s="171"/>
      <c r="H102" s="183" t="s">
        <v>52</v>
      </c>
      <c r="I102" s="183" t="s">
        <v>7</v>
      </c>
      <c r="J102" s="183" t="s">
        <v>1778</v>
      </c>
      <c r="K102" s="216">
        <v>4</v>
      </c>
      <c r="L102" s="220">
        <v>0</v>
      </c>
      <c r="M102" s="171"/>
      <c r="N102" s="183" t="s">
        <v>52</v>
      </c>
      <c r="O102" s="183" t="s">
        <v>52</v>
      </c>
      <c r="P102" s="183" t="s">
        <v>1769</v>
      </c>
      <c r="Q102" s="216">
        <v>17</v>
      </c>
      <c r="R102" s="220">
        <v>0</v>
      </c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</row>
    <row r="103" spans="1:32">
      <c r="A103" s="171"/>
      <c r="B103" s="171"/>
      <c r="C103" s="171"/>
      <c r="D103" s="171"/>
      <c r="E103" s="171"/>
      <c r="F103" s="171"/>
      <c r="G103" s="171"/>
      <c r="H103" s="183" t="s">
        <v>52</v>
      </c>
      <c r="I103" s="183" t="s">
        <v>5</v>
      </c>
      <c r="J103" s="183" t="s">
        <v>1778</v>
      </c>
      <c r="K103" s="216">
        <v>1</v>
      </c>
      <c r="L103" s="220">
        <v>0</v>
      </c>
      <c r="M103" s="171"/>
      <c r="N103" s="183" t="s">
        <v>52</v>
      </c>
      <c r="O103" s="183" t="s">
        <v>54</v>
      </c>
      <c r="P103" s="183" t="s">
        <v>1778</v>
      </c>
      <c r="Q103" s="216">
        <v>6</v>
      </c>
      <c r="R103" s="220">
        <v>0</v>
      </c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</row>
    <row r="104" spans="1:32">
      <c r="A104" s="171"/>
      <c r="B104" s="171"/>
      <c r="C104" s="171"/>
      <c r="D104" s="171"/>
      <c r="E104" s="171"/>
      <c r="F104" s="171"/>
      <c r="G104" s="171"/>
      <c r="H104" s="176" t="s">
        <v>1087</v>
      </c>
      <c r="I104" s="176"/>
      <c r="J104" s="176"/>
      <c r="K104" s="219">
        <v>62448</v>
      </c>
      <c r="L104" s="176"/>
      <c r="M104" s="171"/>
      <c r="N104" s="183" t="s">
        <v>52</v>
      </c>
      <c r="O104" s="183" t="s">
        <v>54</v>
      </c>
      <c r="P104" s="183" t="s">
        <v>1768</v>
      </c>
      <c r="Q104" s="216">
        <v>1</v>
      </c>
      <c r="R104" s="220">
        <v>0</v>
      </c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</row>
    <row r="105" spans="1:32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83" t="s">
        <v>52</v>
      </c>
      <c r="O105" s="183" t="s">
        <v>7</v>
      </c>
      <c r="P105" s="183" t="s">
        <v>1778</v>
      </c>
      <c r="Q105" s="216">
        <v>10</v>
      </c>
      <c r="R105" s="220">
        <v>0</v>
      </c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</row>
    <row r="106" spans="1:32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83" t="s">
        <v>52</v>
      </c>
      <c r="O106" s="183" t="s">
        <v>7</v>
      </c>
      <c r="P106" s="183" t="s">
        <v>1768</v>
      </c>
      <c r="Q106" s="216">
        <v>1</v>
      </c>
      <c r="R106" s="220">
        <v>0</v>
      </c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</row>
    <row r="107" spans="1:32">
      <c r="A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83" t="s">
        <v>52</v>
      </c>
      <c r="O107" s="183" t="s">
        <v>5</v>
      </c>
      <c r="P107" s="183" t="s">
        <v>1778</v>
      </c>
      <c r="Q107" s="216">
        <v>5</v>
      </c>
      <c r="R107" s="220">
        <v>0</v>
      </c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</row>
    <row r="108" spans="1:32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6" t="s">
        <v>1087</v>
      </c>
      <c r="O108" s="176"/>
      <c r="P108" s="176"/>
      <c r="Q108" s="219">
        <v>62448</v>
      </c>
      <c r="R108" s="218">
        <v>1</v>
      </c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</row>
    <row r="109" spans="1:32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</row>
    <row r="110" spans="1:32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</row>
    <row r="111" spans="1:32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</row>
    <row r="112" spans="1:3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</row>
    <row r="113" spans="1:32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</row>
    <row r="114" spans="1:32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</row>
    <row r="115" spans="1:32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</row>
    <row r="116" spans="1:32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</row>
    <row r="117" spans="1:32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</row>
    <row r="118" spans="1:32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</row>
    <row r="119" spans="1:32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</row>
    <row r="120" spans="1:32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</row>
    <row r="121" spans="1:32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</row>
    <row r="122" spans="1:3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</row>
    <row r="123" spans="1:32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</row>
    <row r="124" spans="1:32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</row>
    <row r="125" spans="1:32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</row>
    <row r="126" spans="1:32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</row>
    <row r="127" spans="1:32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</row>
    <row r="128" spans="1:32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</row>
    <row r="129" spans="1:32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</row>
    <row r="130" spans="1:32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</row>
    <row r="131" spans="1:32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</row>
    <row r="132" spans="1: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</row>
    <row r="133" spans="1:32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</row>
    <row r="134" spans="1:32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</row>
    <row r="135" spans="1:32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</row>
    <row r="136" spans="1:32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</row>
    <row r="137" spans="1:32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</row>
    <row r="138" spans="1:32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</row>
    <row r="139" spans="1:32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</row>
    <row r="140" spans="1:32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</row>
    <row r="141" spans="1:32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</row>
    <row r="142" spans="1:3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</row>
    <row r="143" spans="1:32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</row>
    <row r="144" spans="1:32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</row>
    <row r="145" spans="1:32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</row>
    <row r="146" spans="1:32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</row>
    <row r="147" spans="1:32" ht="47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</row>
    <row r="148" spans="1:32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</row>
    <row r="149" spans="1:32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AE149" s="171"/>
      <c r="AF149" s="171"/>
    </row>
    <row r="150" spans="1:32">
      <c r="A150" s="171"/>
      <c r="B150" s="176" t="s">
        <v>1072</v>
      </c>
      <c r="C150" s="171"/>
      <c r="D150" s="171"/>
      <c r="E150" s="171"/>
      <c r="F150" s="171"/>
      <c r="G150" s="171"/>
      <c r="H150" s="176" t="s">
        <v>1073</v>
      </c>
      <c r="I150" s="171"/>
      <c r="J150" s="171"/>
      <c r="K150" s="171"/>
      <c r="L150" s="171"/>
      <c r="M150" s="171"/>
      <c r="N150" s="176" t="s">
        <v>1074</v>
      </c>
      <c r="O150" s="171"/>
      <c r="P150" s="171"/>
      <c r="Q150" s="171"/>
      <c r="R150" s="171"/>
      <c r="S150" s="171"/>
      <c r="T150" s="176" t="s">
        <v>1075</v>
      </c>
      <c r="U150" s="171"/>
      <c r="V150" s="171"/>
      <c r="W150" s="171"/>
      <c r="X150" s="171"/>
      <c r="AE150" s="171"/>
      <c r="AF150" s="171"/>
    </row>
    <row r="151" spans="1:32">
      <c r="A151" s="171"/>
      <c r="B151" s="217" t="s">
        <v>1777</v>
      </c>
      <c r="C151" s="217" t="s">
        <v>1077</v>
      </c>
      <c r="D151" s="217" t="s">
        <v>1078</v>
      </c>
      <c r="E151" s="217" t="s">
        <v>49</v>
      </c>
      <c r="F151" s="217" t="s">
        <v>493</v>
      </c>
      <c r="G151" s="171"/>
      <c r="H151" s="217" t="s">
        <v>1777</v>
      </c>
      <c r="I151" s="217" t="s">
        <v>1077</v>
      </c>
      <c r="J151" s="217" t="s">
        <v>1078</v>
      </c>
      <c r="K151" s="217" t="s">
        <v>49</v>
      </c>
      <c r="L151" s="217" t="s">
        <v>493</v>
      </c>
      <c r="M151" s="171"/>
      <c r="N151" s="217" t="s">
        <v>1777</v>
      </c>
      <c r="O151" s="217" t="s">
        <v>1077</v>
      </c>
      <c r="P151" s="217" t="s">
        <v>1078</v>
      </c>
      <c r="Q151" s="217" t="s">
        <v>49</v>
      </c>
      <c r="R151" s="217" t="s">
        <v>493</v>
      </c>
      <c r="S151" s="171"/>
      <c r="T151" s="217" t="s">
        <v>1777</v>
      </c>
      <c r="U151" s="217" t="s">
        <v>1077</v>
      </c>
      <c r="V151" s="217" t="s">
        <v>1078</v>
      </c>
      <c r="W151" s="217" t="s">
        <v>49</v>
      </c>
      <c r="X151" s="217" t="s">
        <v>493</v>
      </c>
      <c r="AE151" s="171"/>
      <c r="AF151" s="171"/>
    </row>
    <row r="152" spans="1:32">
      <c r="A152" s="171"/>
      <c r="B152" s="183" t="s">
        <v>7</v>
      </c>
      <c r="C152" s="183" t="s">
        <v>529</v>
      </c>
      <c r="D152" s="183" t="s">
        <v>1767</v>
      </c>
      <c r="E152" s="216">
        <v>1540</v>
      </c>
      <c r="F152" s="215">
        <v>2.5000000000000001E-2</v>
      </c>
      <c r="G152" s="171"/>
      <c r="H152" s="183" t="s">
        <v>7</v>
      </c>
      <c r="I152" s="183" t="s">
        <v>529</v>
      </c>
      <c r="J152" s="183" t="s">
        <v>1767</v>
      </c>
      <c r="K152" s="216">
        <v>2883</v>
      </c>
      <c r="L152" s="215">
        <v>4.5999999999999999E-2</v>
      </c>
      <c r="M152" s="171"/>
      <c r="N152" s="183" t="s">
        <v>7</v>
      </c>
      <c r="O152" s="183" t="s">
        <v>529</v>
      </c>
      <c r="P152" s="183" t="s">
        <v>1767</v>
      </c>
      <c r="Q152" s="216">
        <v>8158</v>
      </c>
      <c r="R152" s="215">
        <v>0.13100000000000001</v>
      </c>
      <c r="S152" s="171"/>
      <c r="T152" s="205" t="s">
        <v>7</v>
      </c>
      <c r="U152" s="205" t="s">
        <v>529</v>
      </c>
      <c r="V152" s="205" t="s">
        <v>1767</v>
      </c>
      <c r="W152" s="205">
        <v>983</v>
      </c>
      <c r="X152" s="236">
        <v>6.2819529652351741E-2</v>
      </c>
      <c r="AE152" s="171"/>
      <c r="AF152" s="171"/>
    </row>
    <row r="153" spans="1:32">
      <c r="A153" s="171"/>
      <c r="B153" s="183" t="s">
        <v>7</v>
      </c>
      <c r="C153" s="183" t="s">
        <v>529</v>
      </c>
      <c r="D153" s="183" t="s">
        <v>1766</v>
      </c>
      <c r="E153" s="216">
        <v>909</v>
      </c>
      <c r="F153" s="215">
        <v>1.4999999999999999E-2</v>
      </c>
      <c r="G153" s="171"/>
      <c r="H153" s="183" t="s">
        <v>7</v>
      </c>
      <c r="I153" s="183" t="s">
        <v>529</v>
      </c>
      <c r="J153" s="183" t="s">
        <v>1766</v>
      </c>
      <c r="K153" s="216">
        <v>1031</v>
      </c>
      <c r="L153" s="215">
        <v>1.7000000000000001E-2</v>
      </c>
      <c r="M153" s="171"/>
      <c r="N153" s="183" t="s">
        <v>7</v>
      </c>
      <c r="O153" s="183" t="s">
        <v>529</v>
      </c>
      <c r="P153" s="183" t="s">
        <v>1766</v>
      </c>
      <c r="Q153" s="216">
        <v>1201</v>
      </c>
      <c r="R153" s="215">
        <v>1.9E-2</v>
      </c>
      <c r="S153" s="171"/>
      <c r="T153" s="205" t="s">
        <v>7</v>
      </c>
      <c r="U153" s="205" t="s">
        <v>529</v>
      </c>
      <c r="V153" s="205" t="s">
        <v>1766</v>
      </c>
      <c r="W153" s="205">
        <v>289</v>
      </c>
      <c r="X153" s="236">
        <v>1.846881390593047E-2</v>
      </c>
      <c r="AD153" s="172"/>
      <c r="AE153" s="172"/>
      <c r="AF153" s="172"/>
    </row>
    <row r="154" spans="1:32">
      <c r="A154" s="171"/>
      <c r="B154" s="183" t="s">
        <v>7</v>
      </c>
      <c r="C154" s="183" t="s">
        <v>529</v>
      </c>
      <c r="D154" s="183" t="s">
        <v>1770</v>
      </c>
      <c r="E154" s="216">
        <v>765</v>
      </c>
      <c r="F154" s="215">
        <v>1.2E-2</v>
      </c>
      <c r="G154" s="171"/>
      <c r="H154" s="183" t="s">
        <v>7</v>
      </c>
      <c r="I154" s="183" t="s">
        <v>529</v>
      </c>
      <c r="J154" s="183" t="s">
        <v>1770</v>
      </c>
      <c r="K154" s="216">
        <v>894</v>
      </c>
      <c r="L154" s="215">
        <v>1.4E-2</v>
      </c>
      <c r="M154" s="171"/>
      <c r="N154" s="183" t="s">
        <v>7</v>
      </c>
      <c r="O154" s="183" t="s">
        <v>529</v>
      </c>
      <c r="P154" s="183" t="s">
        <v>1770</v>
      </c>
      <c r="Q154" s="216">
        <v>1063</v>
      </c>
      <c r="R154" s="215">
        <v>1.7000000000000001E-2</v>
      </c>
      <c r="S154" s="171"/>
      <c r="T154" s="205" t="s">
        <v>7</v>
      </c>
      <c r="U154" s="205" t="s">
        <v>529</v>
      </c>
      <c r="V154" s="205" t="s">
        <v>1770</v>
      </c>
      <c r="W154" s="205">
        <v>245</v>
      </c>
      <c r="X154" s="236">
        <v>1.5656952965235171E-2</v>
      </c>
      <c r="AD154" s="171"/>
      <c r="AE154" s="171"/>
      <c r="AF154" s="171"/>
    </row>
    <row r="155" spans="1:32">
      <c r="A155" s="171"/>
      <c r="B155" s="183" t="s">
        <v>7</v>
      </c>
      <c r="C155" s="183" t="s">
        <v>529</v>
      </c>
      <c r="D155" s="183" t="s">
        <v>1768</v>
      </c>
      <c r="E155" s="216">
        <v>1125</v>
      </c>
      <c r="F155" s="215">
        <v>1.7999999999999999E-2</v>
      </c>
      <c r="G155" s="171"/>
      <c r="H155" s="183" t="s">
        <v>7</v>
      </c>
      <c r="I155" s="183" t="s">
        <v>529</v>
      </c>
      <c r="J155" s="183" t="s">
        <v>1768</v>
      </c>
      <c r="K155" s="216">
        <v>1420</v>
      </c>
      <c r="L155" s="215">
        <v>2.3E-2</v>
      </c>
      <c r="M155" s="171"/>
      <c r="N155" s="183" t="s">
        <v>7</v>
      </c>
      <c r="O155" s="183" t="s">
        <v>529</v>
      </c>
      <c r="P155" s="183" t="s">
        <v>1768</v>
      </c>
      <c r="Q155" s="216">
        <v>1876</v>
      </c>
      <c r="R155" s="215">
        <v>0.03</v>
      </c>
      <c r="S155" s="171"/>
      <c r="T155" s="232" t="s">
        <v>7</v>
      </c>
      <c r="U155" s="232" t="s">
        <v>529</v>
      </c>
      <c r="V155" s="232" t="s">
        <v>1768</v>
      </c>
      <c r="W155" s="232">
        <v>353</v>
      </c>
      <c r="X155" s="233">
        <v>2.2558793456032719E-2</v>
      </c>
      <c r="AD155" s="171"/>
      <c r="AE155" s="171"/>
      <c r="AF155" s="171"/>
    </row>
    <row r="156" spans="1:32">
      <c r="A156" s="171"/>
      <c r="B156" s="183" t="s">
        <v>7</v>
      </c>
      <c r="C156" s="183" t="s">
        <v>224</v>
      </c>
      <c r="D156" s="183" t="s">
        <v>1767</v>
      </c>
      <c r="E156" s="216">
        <v>30</v>
      </c>
      <c r="F156" s="215">
        <v>0</v>
      </c>
      <c r="G156" s="171"/>
      <c r="H156" s="183" t="s">
        <v>7</v>
      </c>
      <c r="I156" s="183" t="s">
        <v>224</v>
      </c>
      <c r="J156" s="183" t="s">
        <v>1767</v>
      </c>
      <c r="K156" s="216">
        <v>57</v>
      </c>
      <c r="L156" s="215">
        <v>1E-3</v>
      </c>
      <c r="M156" s="171"/>
      <c r="N156" s="183" t="s">
        <v>7</v>
      </c>
      <c r="O156" s="183" t="s">
        <v>224</v>
      </c>
      <c r="P156" s="183" t="s">
        <v>1767</v>
      </c>
      <c r="Q156" s="216">
        <v>149</v>
      </c>
      <c r="R156" s="215">
        <v>2E-3</v>
      </c>
      <c r="S156" s="171"/>
      <c r="T156" s="232" t="s">
        <v>7</v>
      </c>
      <c r="U156" s="232" t="s">
        <v>224</v>
      </c>
      <c r="V156" s="232" t="s">
        <v>1767</v>
      </c>
      <c r="W156" s="232">
        <v>18</v>
      </c>
      <c r="X156" s="233">
        <v>1.150306748466258E-3</v>
      </c>
      <c r="AD156" s="171"/>
      <c r="AE156" s="171"/>
      <c r="AF156" s="171"/>
    </row>
    <row r="157" spans="1:32">
      <c r="A157" s="171"/>
      <c r="B157" s="183" t="s">
        <v>7</v>
      </c>
      <c r="C157" s="183" t="s">
        <v>224</v>
      </c>
      <c r="D157" s="183" t="s">
        <v>1766</v>
      </c>
      <c r="E157" s="216">
        <v>21</v>
      </c>
      <c r="F157" s="215">
        <v>0</v>
      </c>
      <c r="G157" s="171"/>
      <c r="H157" s="183" t="s">
        <v>7</v>
      </c>
      <c r="I157" s="183" t="s">
        <v>224</v>
      </c>
      <c r="J157" s="183" t="s">
        <v>1766</v>
      </c>
      <c r="K157" s="216">
        <v>25</v>
      </c>
      <c r="L157" s="215">
        <v>0</v>
      </c>
      <c r="M157" s="171"/>
      <c r="N157" s="183" t="s">
        <v>7</v>
      </c>
      <c r="O157" s="183" t="s">
        <v>224</v>
      </c>
      <c r="P157" s="183" t="s">
        <v>1766</v>
      </c>
      <c r="Q157" s="216">
        <v>34</v>
      </c>
      <c r="R157" s="215">
        <v>1E-3</v>
      </c>
      <c r="S157" s="171"/>
      <c r="T157" s="232" t="s">
        <v>7</v>
      </c>
      <c r="U157" s="232" t="s">
        <v>224</v>
      </c>
      <c r="V157" s="232" t="s">
        <v>1766</v>
      </c>
      <c r="W157" s="232">
        <v>5</v>
      </c>
      <c r="X157" s="233">
        <v>3.1952965235173831E-4</v>
      </c>
      <c r="AD157" s="171"/>
      <c r="AE157" s="171"/>
      <c r="AF157" s="171"/>
    </row>
    <row r="158" spans="1:32">
      <c r="A158" s="171"/>
      <c r="B158" s="183" t="s">
        <v>7</v>
      </c>
      <c r="C158" s="183" t="s">
        <v>224</v>
      </c>
      <c r="D158" s="183" t="s">
        <v>1770</v>
      </c>
      <c r="E158" s="216">
        <v>9</v>
      </c>
      <c r="F158" s="215">
        <v>0</v>
      </c>
      <c r="G158" s="171"/>
      <c r="H158" s="183" t="s">
        <v>7</v>
      </c>
      <c r="I158" s="183" t="s">
        <v>224</v>
      </c>
      <c r="J158" s="183" t="s">
        <v>1770</v>
      </c>
      <c r="K158" s="216">
        <v>9</v>
      </c>
      <c r="L158" s="215">
        <v>0</v>
      </c>
      <c r="M158" s="171"/>
      <c r="N158" s="183" t="s">
        <v>7</v>
      </c>
      <c r="O158" s="183" t="s">
        <v>224</v>
      </c>
      <c r="P158" s="183" t="s">
        <v>1770</v>
      </c>
      <c r="Q158" s="216">
        <v>14</v>
      </c>
      <c r="R158" s="215">
        <v>0</v>
      </c>
      <c r="S158" s="171"/>
      <c r="T158" s="232" t="s">
        <v>7</v>
      </c>
      <c r="U158" s="232" t="s">
        <v>224</v>
      </c>
      <c r="V158" s="232" t="s">
        <v>1770</v>
      </c>
      <c r="W158" s="232">
        <v>4</v>
      </c>
      <c r="X158" s="233">
        <v>2.5562372188139062E-4</v>
      </c>
      <c r="AD158" s="171"/>
      <c r="AE158" s="171"/>
      <c r="AF158" s="171"/>
    </row>
    <row r="159" spans="1:32">
      <c r="A159" s="171"/>
      <c r="B159" s="183" t="s">
        <v>7</v>
      </c>
      <c r="C159" s="183" t="s">
        <v>224</v>
      </c>
      <c r="D159" s="183" t="s">
        <v>1768</v>
      </c>
      <c r="E159" s="216">
        <v>6</v>
      </c>
      <c r="F159" s="215">
        <v>0</v>
      </c>
      <c r="G159" s="171"/>
      <c r="H159" s="183" t="s">
        <v>7</v>
      </c>
      <c r="I159" s="183" t="s">
        <v>224</v>
      </c>
      <c r="J159" s="183" t="s">
        <v>1768</v>
      </c>
      <c r="K159" s="216">
        <v>10</v>
      </c>
      <c r="L159" s="215">
        <v>0</v>
      </c>
      <c r="M159" s="171"/>
      <c r="N159" s="183" t="s">
        <v>7</v>
      </c>
      <c r="O159" s="183" t="s">
        <v>224</v>
      </c>
      <c r="P159" s="183" t="s">
        <v>1768</v>
      </c>
      <c r="Q159" s="216">
        <v>11</v>
      </c>
      <c r="R159" s="215">
        <v>0</v>
      </c>
      <c r="S159" s="171"/>
      <c r="T159" s="232" t="s">
        <v>7</v>
      </c>
      <c r="U159" s="232" t="s">
        <v>224</v>
      </c>
      <c r="V159" s="232" t="s">
        <v>1768</v>
      </c>
      <c r="W159" s="232">
        <v>3</v>
      </c>
      <c r="X159" s="233">
        <v>1.917177914110429E-4</v>
      </c>
      <c r="AD159" s="171"/>
      <c r="AE159" s="171"/>
      <c r="AF159" s="171"/>
    </row>
    <row r="160" spans="1:32">
      <c r="A160" s="171"/>
      <c r="B160" s="183" t="s">
        <v>7</v>
      </c>
      <c r="C160" s="183" t="s">
        <v>1776</v>
      </c>
      <c r="D160" s="183" t="s">
        <v>1770</v>
      </c>
      <c r="E160" s="216">
        <v>1</v>
      </c>
      <c r="F160" s="215">
        <v>0</v>
      </c>
      <c r="G160" s="171"/>
      <c r="H160" s="183" t="s">
        <v>7</v>
      </c>
      <c r="I160" s="183" t="s">
        <v>1776</v>
      </c>
      <c r="J160" s="183" t="s">
        <v>1770</v>
      </c>
      <c r="K160" s="216">
        <v>1</v>
      </c>
      <c r="L160" s="215">
        <v>0</v>
      </c>
      <c r="M160" s="171"/>
      <c r="N160" s="183" t="s">
        <v>7</v>
      </c>
      <c r="O160" s="183" t="s">
        <v>1776</v>
      </c>
      <c r="P160" s="183" t="s">
        <v>1770</v>
      </c>
      <c r="Q160" s="216">
        <v>1</v>
      </c>
      <c r="R160" s="215">
        <v>0</v>
      </c>
      <c r="S160" s="171"/>
      <c r="T160" s="232" t="s">
        <v>7</v>
      </c>
      <c r="U160" s="232" t="s">
        <v>334</v>
      </c>
      <c r="V160" s="232" t="s">
        <v>1767</v>
      </c>
      <c r="W160" s="232">
        <v>6</v>
      </c>
      <c r="X160" s="233">
        <v>3.834355828220859E-4</v>
      </c>
      <c r="AD160" s="171"/>
      <c r="AE160" s="171"/>
      <c r="AF160" s="171"/>
    </row>
    <row r="161" spans="1:32">
      <c r="A161" s="171"/>
      <c r="B161" s="183" t="s">
        <v>7</v>
      </c>
      <c r="C161" s="183" t="s">
        <v>334</v>
      </c>
      <c r="D161" s="183" t="s">
        <v>1767</v>
      </c>
      <c r="E161" s="216">
        <v>12</v>
      </c>
      <c r="F161" s="215">
        <v>0</v>
      </c>
      <c r="G161" s="171"/>
      <c r="H161" s="183" t="s">
        <v>7</v>
      </c>
      <c r="I161" s="183" t="s">
        <v>462</v>
      </c>
      <c r="J161" s="183" t="s">
        <v>1767</v>
      </c>
      <c r="K161" s="216">
        <v>2</v>
      </c>
      <c r="L161" s="215">
        <v>0</v>
      </c>
      <c r="M161" s="171"/>
      <c r="N161" s="183" t="s">
        <v>7</v>
      </c>
      <c r="O161" s="183" t="s">
        <v>462</v>
      </c>
      <c r="P161" s="183" t="s">
        <v>1767</v>
      </c>
      <c r="Q161" s="216">
        <v>3</v>
      </c>
      <c r="R161" s="215">
        <v>0</v>
      </c>
      <c r="S161" s="171"/>
      <c r="T161" s="232" t="s">
        <v>7</v>
      </c>
      <c r="U161" s="232" t="s">
        <v>334</v>
      </c>
      <c r="V161" s="232" t="s">
        <v>1770</v>
      </c>
      <c r="W161" s="232">
        <v>1</v>
      </c>
      <c r="X161" s="233">
        <v>6.3905930470347654E-5</v>
      </c>
      <c r="AD161" s="171"/>
      <c r="AE161" s="171"/>
      <c r="AF161" s="171"/>
    </row>
    <row r="162" spans="1:32">
      <c r="A162" s="171"/>
      <c r="B162" s="183" t="s">
        <v>7</v>
      </c>
      <c r="C162" s="183" t="s">
        <v>334</v>
      </c>
      <c r="D162" s="183" t="s">
        <v>1766</v>
      </c>
      <c r="E162" s="216">
        <v>3</v>
      </c>
      <c r="F162" s="215">
        <v>0</v>
      </c>
      <c r="G162" s="171"/>
      <c r="H162" s="183" t="s">
        <v>7</v>
      </c>
      <c r="I162" s="183" t="s">
        <v>334</v>
      </c>
      <c r="J162" s="183" t="s">
        <v>1767</v>
      </c>
      <c r="K162" s="216">
        <v>20</v>
      </c>
      <c r="L162" s="215">
        <v>0</v>
      </c>
      <c r="M162" s="171"/>
      <c r="N162" s="183" t="s">
        <v>7</v>
      </c>
      <c r="O162" s="183" t="s">
        <v>334</v>
      </c>
      <c r="P162" s="183" t="s">
        <v>1767</v>
      </c>
      <c r="Q162" s="216">
        <v>49</v>
      </c>
      <c r="R162" s="215">
        <v>1E-3</v>
      </c>
      <c r="S162" s="171"/>
      <c r="T162" s="205" t="s">
        <v>7</v>
      </c>
      <c r="U162" s="205" t="s">
        <v>54</v>
      </c>
      <c r="V162" s="205" t="s">
        <v>1767</v>
      </c>
      <c r="W162" s="205">
        <v>368</v>
      </c>
      <c r="X162" s="236">
        <v>2.3517382413087939E-2</v>
      </c>
      <c r="AD162" s="171"/>
      <c r="AE162" s="171"/>
      <c r="AF162" s="171"/>
    </row>
    <row r="163" spans="1:32">
      <c r="A163" s="171"/>
      <c r="B163" s="183" t="s">
        <v>7</v>
      </c>
      <c r="C163" s="183" t="s">
        <v>334</v>
      </c>
      <c r="D163" s="183" t="s">
        <v>1770</v>
      </c>
      <c r="E163" s="216">
        <v>4</v>
      </c>
      <c r="F163" s="215">
        <v>0</v>
      </c>
      <c r="G163" s="171"/>
      <c r="H163" s="183" t="s">
        <v>7</v>
      </c>
      <c r="I163" s="183" t="s">
        <v>334</v>
      </c>
      <c r="J163" s="183" t="s">
        <v>1766</v>
      </c>
      <c r="K163" s="216">
        <v>3</v>
      </c>
      <c r="L163" s="215">
        <v>0</v>
      </c>
      <c r="M163" s="171"/>
      <c r="N163" s="183" t="s">
        <v>7</v>
      </c>
      <c r="O163" s="183" t="s">
        <v>334</v>
      </c>
      <c r="P163" s="183" t="s">
        <v>1766</v>
      </c>
      <c r="Q163" s="216">
        <v>4</v>
      </c>
      <c r="R163" s="215">
        <v>0</v>
      </c>
      <c r="S163" s="171"/>
      <c r="T163" s="205" t="s">
        <v>7</v>
      </c>
      <c r="U163" s="205" t="s">
        <v>54</v>
      </c>
      <c r="V163" s="205" t="s">
        <v>1766</v>
      </c>
      <c r="W163" s="205">
        <v>184</v>
      </c>
      <c r="X163" s="236">
        <v>1.1758691206543969E-2</v>
      </c>
      <c r="AD163" s="171"/>
      <c r="AE163" s="171"/>
      <c r="AF163" s="171"/>
    </row>
    <row r="164" spans="1:32">
      <c r="A164" s="171"/>
      <c r="B164" s="183" t="s">
        <v>7</v>
      </c>
      <c r="C164" s="183" t="s">
        <v>334</v>
      </c>
      <c r="D164" s="183" t="s">
        <v>1768</v>
      </c>
      <c r="E164" s="216">
        <v>1</v>
      </c>
      <c r="F164" s="215">
        <v>0</v>
      </c>
      <c r="G164" s="171"/>
      <c r="H164" s="183" t="s">
        <v>7</v>
      </c>
      <c r="I164" s="183" t="s">
        <v>334</v>
      </c>
      <c r="J164" s="183" t="s">
        <v>1770</v>
      </c>
      <c r="K164" s="216">
        <v>4</v>
      </c>
      <c r="L164" s="215">
        <v>0</v>
      </c>
      <c r="M164" s="171"/>
      <c r="N164" s="183" t="s">
        <v>7</v>
      </c>
      <c r="O164" s="183" t="s">
        <v>334</v>
      </c>
      <c r="P164" s="183" t="s">
        <v>1770</v>
      </c>
      <c r="Q164" s="216">
        <v>5</v>
      </c>
      <c r="R164" s="215">
        <v>0</v>
      </c>
      <c r="S164" s="171"/>
      <c r="T164" s="205" t="s">
        <v>7</v>
      </c>
      <c r="U164" s="205" t="s">
        <v>54</v>
      </c>
      <c r="V164" s="205" t="s">
        <v>1770</v>
      </c>
      <c r="W164" s="205">
        <v>45</v>
      </c>
      <c r="X164" s="236">
        <v>2.875766871165644E-3</v>
      </c>
      <c r="AD164" s="171"/>
      <c r="AE164" s="171"/>
      <c r="AF164" s="171"/>
    </row>
    <row r="165" spans="1:32">
      <c r="A165" s="171"/>
      <c r="B165" s="183" t="s">
        <v>7</v>
      </c>
      <c r="C165" s="183" t="s">
        <v>52</v>
      </c>
      <c r="D165" s="183" t="s">
        <v>1767</v>
      </c>
      <c r="E165" s="216">
        <v>2</v>
      </c>
      <c r="F165" s="215">
        <v>0</v>
      </c>
      <c r="G165" s="171"/>
      <c r="H165" s="183" t="s">
        <v>7</v>
      </c>
      <c r="I165" s="183" t="s">
        <v>334</v>
      </c>
      <c r="J165" s="183" t="s">
        <v>1768</v>
      </c>
      <c r="K165" s="216">
        <v>2</v>
      </c>
      <c r="L165" s="215">
        <v>0</v>
      </c>
      <c r="M165" s="171"/>
      <c r="N165" s="183" t="s">
        <v>7</v>
      </c>
      <c r="O165" s="183" t="s">
        <v>334</v>
      </c>
      <c r="P165" s="183" t="s">
        <v>1768</v>
      </c>
      <c r="Q165" s="216">
        <v>3</v>
      </c>
      <c r="R165" s="215">
        <v>0</v>
      </c>
      <c r="S165" s="171"/>
      <c r="T165" s="232" t="s">
        <v>7</v>
      </c>
      <c r="U165" s="232" t="s">
        <v>54</v>
      </c>
      <c r="V165" s="232" t="s">
        <v>1768</v>
      </c>
      <c r="W165" s="232">
        <v>30</v>
      </c>
      <c r="X165" s="233">
        <v>1.917177914110429E-3</v>
      </c>
      <c r="AD165" s="171"/>
      <c r="AE165" s="171"/>
      <c r="AF165" s="171"/>
    </row>
    <row r="166" spans="1:32">
      <c r="A166" s="171"/>
      <c r="B166" s="183" t="s">
        <v>7</v>
      </c>
      <c r="C166" s="183" t="s">
        <v>52</v>
      </c>
      <c r="D166" s="183" t="s">
        <v>1766</v>
      </c>
      <c r="E166" s="216">
        <v>1</v>
      </c>
      <c r="F166" s="215">
        <v>0</v>
      </c>
      <c r="G166" s="171"/>
      <c r="H166" s="183" t="s">
        <v>7</v>
      </c>
      <c r="I166" s="183" t="s">
        <v>52</v>
      </c>
      <c r="J166" s="183" t="s">
        <v>1767</v>
      </c>
      <c r="K166" s="216">
        <v>2</v>
      </c>
      <c r="L166" s="215">
        <v>0</v>
      </c>
      <c r="M166" s="171"/>
      <c r="N166" s="183" t="s">
        <v>7</v>
      </c>
      <c r="O166" s="183" t="s">
        <v>52</v>
      </c>
      <c r="P166" s="183" t="s">
        <v>1767</v>
      </c>
      <c r="Q166" s="216">
        <v>7</v>
      </c>
      <c r="R166" s="215">
        <v>0</v>
      </c>
      <c r="S166" s="171"/>
      <c r="T166" s="232" t="s">
        <v>7</v>
      </c>
      <c r="U166" s="232" t="s">
        <v>367</v>
      </c>
      <c r="V166" s="232" t="s">
        <v>1767</v>
      </c>
      <c r="W166" s="232">
        <v>1</v>
      </c>
      <c r="X166" s="233">
        <v>6.3905930470347654E-5</v>
      </c>
      <c r="AD166" s="171"/>
      <c r="AE166" s="171"/>
      <c r="AF166" s="171"/>
    </row>
    <row r="167" spans="1:32">
      <c r="A167" s="171"/>
      <c r="B167" s="183" t="s">
        <v>7</v>
      </c>
      <c r="C167" s="183" t="s">
        <v>52</v>
      </c>
      <c r="D167" s="183" t="s">
        <v>1770</v>
      </c>
      <c r="E167" s="216">
        <v>2</v>
      </c>
      <c r="F167" s="215">
        <v>0</v>
      </c>
      <c r="G167" s="171"/>
      <c r="H167" s="183" t="s">
        <v>7</v>
      </c>
      <c r="I167" s="183" t="s">
        <v>52</v>
      </c>
      <c r="J167" s="183" t="s">
        <v>1766</v>
      </c>
      <c r="K167" s="216">
        <v>1</v>
      </c>
      <c r="L167" s="215">
        <v>0</v>
      </c>
      <c r="M167" s="171"/>
      <c r="N167" s="183" t="s">
        <v>7</v>
      </c>
      <c r="O167" s="183" t="s">
        <v>52</v>
      </c>
      <c r="P167" s="183" t="s">
        <v>1766</v>
      </c>
      <c r="Q167" s="216">
        <v>1</v>
      </c>
      <c r="R167" s="215">
        <v>0</v>
      </c>
      <c r="S167" s="171"/>
      <c r="T167" s="232" t="s">
        <v>7</v>
      </c>
      <c r="U167" s="232" t="s">
        <v>7</v>
      </c>
      <c r="V167" s="232" t="s">
        <v>1769</v>
      </c>
      <c r="W167" s="232">
        <v>5278</v>
      </c>
      <c r="X167" s="233">
        <v>0.33729550102249489</v>
      </c>
      <c r="AD167" s="171"/>
      <c r="AE167" s="171"/>
      <c r="AF167" s="171"/>
    </row>
    <row r="168" spans="1:32">
      <c r="A168" s="171"/>
      <c r="B168" s="183" t="s">
        <v>7</v>
      </c>
      <c r="C168" s="183" t="s">
        <v>54</v>
      </c>
      <c r="D168" s="183" t="s">
        <v>1767</v>
      </c>
      <c r="E168" s="216">
        <v>546</v>
      </c>
      <c r="F168" s="215">
        <v>8.9999999999999993E-3</v>
      </c>
      <c r="G168" s="171"/>
      <c r="H168" s="183" t="s">
        <v>7</v>
      </c>
      <c r="I168" s="183" t="s">
        <v>52</v>
      </c>
      <c r="J168" s="183" t="s">
        <v>1770</v>
      </c>
      <c r="K168" s="216">
        <v>2</v>
      </c>
      <c r="L168" s="215">
        <v>0</v>
      </c>
      <c r="M168" s="171"/>
      <c r="N168" s="183" t="s">
        <v>7</v>
      </c>
      <c r="O168" s="183" t="s">
        <v>52</v>
      </c>
      <c r="P168" s="183" t="s">
        <v>1770</v>
      </c>
      <c r="Q168" s="216">
        <v>2</v>
      </c>
      <c r="R168" s="215">
        <v>0</v>
      </c>
      <c r="S168" s="171"/>
      <c r="T168" s="232" t="s">
        <v>7</v>
      </c>
      <c r="U168" s="232" t="s">
        <v>5</v>
      </c>
      <c r="V168" s="232" t="s">
        <v>1767</v>
      </c>
      <c r="W168" s="232">
        <v>146</v>
      </c>
      <c r="X168" s="233">
        <v>9.330265848670756E-3</v>
      </c>
      <c r="AD168" s="171"/>
      <c r="AE168" s="171"/>
      <c r="AF168" s="171"/>
    </row>
    <row r="169" spans="1:32">
      <c r="A169" s="171"/>
      <c r="B169" s="183" t="s">
        <v>7</v>
      </c>
      <c r="C169" s="183" t="s">
        <v>54</v>
      </c>
      <c r="D169" s="183" t="s">
        <v>1766</v>
      </c>
      <c r="E169" s="216">
        <v>438</v>
      </c>
      <c r="F169" s="215">
        <v>7.0000000000000001E-3</v>
      </c>
      <c r="G169" s="171"/>
      <c r="H169" s="183" t="s">
        <v>7</v>
      </c>
      <c r="I169" s="183" t="s">
        <v>52</v>
      </c>
      <c r="J169" s="183" t="s">
        <v>1768</v>
      </c>
      <c r="K169" s="216">
        <v>1</v>
      </c>
      <c r="L169" s="215">
        <v>0</v>
      </c>
      <c r="M169" s="171"/>
      <c r="N169" s="183" t="s">
        <v>7</v>
      </c>
      <c r="O169" s="183" t="s">
        <v>52</v>
      </c>
      <c r="P169" s="183" t="s">
        <v>1768</v>
      </c>
      <c r="Q169" s="216">
        <v>1</v>
      </c>
      <c r="R169" s="215">
        <v>0</v>
      </c>
      <c r="S169" s="171"/>
      <c r="T169" s="232" t="s">
        <v>7</v>
      </c>
      <c r="U169" s="232" t="s">
        <v>5</v>
      </c>
      <c r="V169" s="232" t="s">
        <v>1766</v>
      </c>
      <c r="W169" s="232">
        <v>31</v>
      </c>
      <c r="X169" s="233">
        <v>1.9810838445807771E-3</v>
      </c>
      <c r="AD169" s="171"/>
      <c r="AE169" s="171"/>
      <c r="AF169" s="171"/>
    </row>
    <row r="170" spans="1:32">
      <c r="A170" s="171"/>
      <c r="B170" s="183" t="s">
        <v>7</v>
      </c>
      <c r="C170" s="183" t="s">
        <v>54</v>
      </c>
      <c r="D170" s="183" t="s">
        <v>1770</v>
      </c>
      <c r="E170" s="216">
        <v>158</v>
      </c>
      <c r="F170" s="215">
        <v>3.0000000000000001E-3</v>
      </c>
      <c r="G170" s="171"/>
      <c r="H170" s="183" t="s">
        <v>7</v>
      </c>
      <c r="I170" s="183" t="s">
        <v>54</v>
      </c>
      <c r="J170" s="183" t="s">
        <v>1767</v>
      </c>
      <c r="K170" s="216">
        <v>1040</v>
      </c>
      <c r="L170" s="215">
        <v>1.7000000000000001E-2</v>
      </c>
      <c r="M170" s="171"/>
      <c r="N170" s="183" t="s">
        <v>7</v>
      </c>
      <c r="O170" s="183" t="s">
        <v>54</v>
      </c>
      <c r="P170" s="183" t="s">
        <v>1767</v>
      </c>
      <c r="Q170" s="216">
        <v>3150</v>
      </c>
      <c r="R170" s="215">
        <v>0.05</v>
      </c>
      <c r="S170" s="171"/>
      <c r="T170" s="232" t="s">
        <v>7</v>
      </c>
      <c r="U170" s="232" t="s">
        <v>5</v>
      </c>
      <c r="V170" s="232" t="s">
        <v>1770</v>
      </c>
      <c r="W170" s="232">
        <v>35</v>
      </c>
      <c r="X170" s="233">
        <v>2.2367075664621681E-3</v>
      </c>
      <c r="AD170" s="171"/>
      <c r="AE170" s="171"/>
      <c r="AF170" s="171"/>
    </row>
    <row r="171" spans="1:32">
      <c r="A171" s="171"/>
      <c r="B171" s="183" t="s">
        <v>7</v>
      </c>
      <c r="C171" s="183" t="s">
        <v>54</v>
      </c>
      <c r="D171" s="183" t="s">
        <v>1768</v>
      </c>
      <c r="E171" s="216">
        <v>101</v>
      </c>
      <c r="F171" s="215">
        <v>2E-3</v>
      </c>
      <c r="G171" s="171"/>
      <c r="H171" s="183" t="s">
        <v>7</v>
      </c>
      <c r="I171" s="183" t="s">
        <v>54</v>
      </c>
      <c r="J171" s="183" t="s">
        <v>1766</v>
      </c>
      <c r="K171" s="216">
        <v>574</v>
      </c>
      <c r="L171" s="215">
        <v>8.9999999999999993E-3</v>
      </c>
      <c r="M171" s="171"/>
      <c r="N171" s="183" t="s">
        <v>7</v>
      </c>
      <c r="O171" s="183" t="s">
        <v>54</v>
      </c>
      <c r="P171" s="183" t="s">
        <v>1766</v>
      </c>
      <c r="Q171" s="216">
        <v>733</v>
      </c>
      <c r="R171" s="215">
        <v>1.2E-2</v>
      </c>
      <c r="S171" s="171"/>
      <c r="T171" s="232" t="s">
        <v>7</v>
      </c>
      <c r="U171" s="232" t="s">
        <v>5</v>
      </c>
      <c r="V171" s="232" t="s">
        <v>1768</v>
      </c>
      <c r="W171" s="232">
        <v>36</v>
      </c>
      <c r="X171" s="233">
        <v>2.3006134969325151E-3</v>
      </c>
      <c r="AD171" s="171"/>
      <c r="AE171" s="171"/>
      <c r="AF171" s="171"/>
    </row>
    <row r="172" spans="1:32">
      <c r="A172" s="171"/>
      <c r="B172" s="183" t="s">
        <v>7</v>
      </c>
      <c r="C172" s="183" t="s">
        <v>367</v>
      </c>
      <c r="D172" s="183" t="s">
        <v>1767</v>
      </c>
      <c r="E172" s="216">
        <v>3</v>
      </c>
      <c r="F172" s="215">
        <v>0</v>
      </c>
      <c r="G172" s="171"/>
      <c r="H172" s="183" t="s">
        <v>7</v>
      </c>
      <c r="I172" s="183" t="s">
        <v>54</v>
      </c>
      <c r="J172" s="183" t="s">
        <v>1770</v>
      </c>
      <c r="K172" s="216">
        <v>212</v>
      </c>
      <c r="L172" s="215">
        <v>3.0000000000000001E-3</v>
      </c>
      <c r="M172" s="171"/>
      <c r="N172" s="183" t="s">
        <v>7</v>
      </c>
      <c r="O172" s="183" t="s">
        <v>54</v>
      </c>
      <c r="P172" s="183" t="s">
        <v>1770</v>
      </c>
      <c r="Q172" s="216">
        <v>274</v>
      </c>
      <c r="R172" s="215">
        <v>4.0000000000000001E-3</v>
      </c>
      <c r="S172" s="171"/>
      <c r="T172" s="232" t="s">
        <v>529</v>
      </c>
      <c r="U172" s="232" t="s">
        <v>529</v>
      </c>
      <c r="V172" s="232" t="s">
        <v>1769</v>
      </c>
      <c r="W172" s="232">
        <v>2552</v>
      </c>
      <c r="X172" s="233">
        <v>0.16308793456032719</v>
      </c>
      <c r="AD172" s="171"/>
      <c r="AE172" s="171"/>
      <c r="AF172" s="171"/>
    </row>
    <row r="173" spans="1:32">
      <c r="A173" s="171"/>
      <c r="B173" s="183" t="s">
        <v>7</v>
      </c>
      <c r="C173" s="183" t="s">
        <v>367</v>
      </c>
      <c r="D173" s="183" t="s">
        <v>1766</v>
      </c>
      <c r="E173" s="216">
        <v>1</v>
      </c>
      <c r="F173" s="215">
        <v>0</v>
      </c>
      <c r="G173" s="171"/>
      <c r="H173" s="183" t="s">
        <v>7</v>
      </c>
      <c r="I173" s="183" t="s">
        <v>54</v>
      </c>
      <c r="J173" s="183" t="s">
        <v>1768</v>
      </c>
      <c r="K173" s="216">
        <v>142</v>
      </c>
      <c r="L173" s="215">
        <v>2E-3</v>
      </c>
      <c r="M173" s="171"/>
      <c r="N173" s="183" t="s">
        <v>7</v>
      </c>
      <c r="O173" s="183" t="s">
        <v>54</v>
      </c>
      <c r="P173" s="183" t="s">
        <v>1768</v>
      </c>
      <c r="Q173" s="216">
        <v>198</v>
      </c>
      <c r="R173" s="215">
        <v>3.0000000000000001E-3</v>
      </c>
      <c r="S173" s="171"/>
      <c r="T173" s="232" t="s">
        <v>529</v>
      </c>
      <c r="U173" s="232" t="s">
        <v>52</v>
      </c>
      <c r="V173" s="232" t="s">
        <v>1767</v>
      </c>
      <c r="W173" s="232">
        <v>2</v>
      </c>
      <c r="X173" s="233">
        <v>1.2781186094069531E-4</v>
      </c>
      <c r="AD173" s="171"/>
      <c r="AE173" s="171"/>
      <c r="AF173" s="171"/>
    </row>
    <row r="174" spans="1:32">
      <c r="A174" s="171"/>
      <c r="B174" s="183" t="s">
        <v>7</v>
      </c>
      <c r="C174" s="183" t="s">
        <v>367</v>
      </c>
      <c r="D174" s="183" t="s">
        <v>1770</v>
      </c>
      <c r="E174" s="216">
        <v>1</v>
      </c>
      <c r="F174" s="215">
        <v>0</v>
      </c>
      <c r="G174" s="171"/>
      <c r="H174" s="183" t="s">
        <v>7</v>
      </c>
      <c r="I174" s="183" t="s">
        <v>367</v>
      </c>
      <c r="J174" s="183" t="s">
        <v>1767</v>
      </c>
      <c r="K174" s="216">
        <v>4</v>
      </c>
      <c r="L174" s="215">
        <v>0</v>
      </c>
      <c r="M174" s="171"/>
      <c r="N174" s="183" t="s">
        <v>7</v>
      </c>
      <c r="O174" s="183" t="s">
        <v>367</v>
      </c>
      <c r="P174" s="183" t="s">
        <v>1767</v>
      </c>
      <c r="Q174" s="216">
        <v>25</v>
      </c>
      <c r="R174" s="215">
        <v>0</v>
      </c>
      <c r="S174" s="171"/>
      <c r="T174" s="232" t="s">
        <v>529</v>
      </c>
      <c r="U174" s="232" t="s">
        <v>52</v>
      </c>
      <c r="V174" s="232" t="s">
        <v>1768</v>
      </c>
      <c r="W174" s="232">
        <v>1</v>
      </c>
      <c r="X174" s="233">
        <v>6.3905930470347654E-5</v>
      </c>
      <c r="AD174" s="171"/>
      <c r="AE174" s="171"/>
      <c r="AF174" s="171"/>
    </row>
    <row r="175" spans="1:32">
      <c r="A175" s="171"/>
      <c r="B175" s="183" t="s">
        <v>7</v>
      </c>
      <c r="C175" s="183" t="s">
        <v>7</v>
      </c>
      <c r="D175" s="183" t="s">
        <v>1769</v>
      </c>
      <c r="E175" s="216">
        <v>27089</v>
      </c>
      <c r="F175" s="215">
        <v>0.434</v>
      </c>
      <c r="G175" s="171"/>
      <c r="H175" s="183" t="s">
        <v>7</v>
      </c>
      <c r="I175" s="183" t="s">
        <v>367</v>
      </c>
      <c r="J175" s="183" t="s">
        <v>1766</v>
      </c>
      <c r="K175" s="216">
        <v>2</v>
      </c>
      <c r="L175" s="215">
        <v>0</v>
      </c>
      <c r="M175" s="171"/>
      <c r="N175" s="183" t="s">
        <v>7</v>
      </c>
      <c r="O175" s="183" t="s">
        <v>367</v>
      </c>
      <c r="P175" s="183" t="s">
        <v>1766</v>
      </c>
      <c r="Q175" s="216">
        <v>4</v>
      </c>
      <c r="R175" s="215">
        <v>0</v>
      </c>
      <c r="S175" s="171"/>
      <c r="T175" s="232" t="s">
        <v>529</v>
      </c>
      <c r="U175" s="232" t="s">
        <v>54</v>
      </c>
      <c r="V175" s="232" t="s">
        <v>1767</v>
      </c>
      <c r="W175" s="232">
        <v>220</v>
      </c>
      <c r="X175" s="233">
        <v>1.405930470347648E-2</v>
      </c>
      <c r="AD175" s="171"/>
      <c r="AE175" s="171"/>
      <c r="AF175" s="171"/>
    </row>
    <row r="176" spans="1:32">
      <c r="A176" s="171"/>
      <c r="B176" s="183" t="s">
        <v>7</v>
      </c>
      <c r="C176" s="183" t="s">
        <v>5</v>
      </c>
      <c r="D176" s="183" t="s">
        <v>1767</v>
      </c>
      <c r="E176" s="216">
        <v>364</v>
      </c>
      <c r="F176" s="215">
        <v>6.0000000000000001E-3</v>
      </c>
      <c r="G176" s="171"/>
      <c r="H176" s="183" t="s">
        <v>7</v>
      </c>
      <c r="I176" s="183" t="s">
        <v>367</v>
      </c>
      <c r="J176" s="183" t="s">
        <v>1770</v>
      </c>
      <c r="K176" s="216">
        <v>1</v>
      </c>
      <c r="L176" s="215">
        <v>0</v>
      </c>
      <c r="M176" s="171"/>
      <c r="N176" s="183" t="s">
        <v>7</v>
      </c>
      <c r="O176" s="183" t="s">
        <v>367</v>
      </c>
      <c r="P176" s="183" t="s">
        <v>1770</v>
      </c>
      <c r="Q176" s="216">
        <v>1</v>
      </c>
      <c r="R176" s="215">
        <v>0</v>
      </c>
      <c r="S176" s="171"/>
      <c r="T176" s="232" t="s">
        <v>529</v>
      </c>
      <c r="U176" s="232" t="s">
        <v>54</v>
      </c>
      <c r="V176" s="232" t="s">
        <v>1766</v>
      </c>
      <c r="W176" s="232">
        <v>84</v>
      </c>
      <c r="X176" s="233">
        <v>5.3680981595092027E-3</v>
      </c>
      <c r="AD176" s="171"/>
      <c r="AE176" s="171"/>
      <c r="AF176" s="171"/>
    </row>
    <row r="177" spans="1:32">
      <c r="A177" s="171"/>
      <c r="B177" s="183" t="s">
        <v>7</v>
      </c>
      <c r="C177" s="183" t="s">
        <v>5</v>
      </c>
      <c r="D177" s="183" t="s">
        <v>1766</v>
      </c>
      <c r="E177" s="216">
        <v>125</v>
      </c>
      <c r="F177" s="215">
        <v>2E-3</v>
      </c>
      <c r="G177" s="171"/>
      <c r="H177" s="183" t="s">
        <v>7</v>
      </c>
      <c r="I177" s="183" t="s">
        <v>7</v>
      </c>
      <c r="J177" s="183" t="s">
        <v>1769</v>
      </c>
      <c r="K177" s="216">
        <v>24013</v>
      </c>
      <c r="L177" s="215">
        <v>0.38500000000000001</v>
      </c>
      <c r="M177" s="171"/>
      <c r="N177" s="183" t="s">
        <v>7</v>
      </c>
      <c r="O177" s="183" t="s">
        <v>7</v>
      </c>
      <c r="P177" s="183" t="s">
        <v>1769</v>
      </c>
      <c r="Q177" s="216">
        <v>14087</v>
      </c>
      <c r="R177" s="215">
        <v>0.22600000000000001</v>
      </c>
      <c r="S177" s="171"/>
      <c r="T177" s="232" t="s">
        <v>529</v>
      </c>
      <c r="U177" s="232" t="s">
        <v>54</v>
      </c>
      <c r="V177" s="232" t="s">
        <v>1770</v>
      </c>
      <c r="W177" s="232">
        <v>50</v>
      </c>
      <c r="X177" s="233">
        <v>3.195296523517382E-3</v>
      </c>
      <c r="AD177" s="171"/>
      <c r="AE177" s="171"/>
      <c r="AF177" s="171"/>
    </row>
    <row r="178" spans="1:32">
      <c r="A178" s="171"/>
      <c r="B178" s="183" t="s">
        <v>7</v>
      </c>
      <c r="C178" s="183" t="s">
        <v>5</v>
      </c>
      <c r="D178" s="183" t="s">
        <v>1770</v>
      </c>
      <c r="E178" s="216">
        <v>150</v>
      </c>
      <c r="F178" s="215">
        <v>2E-3</v>
      </c>
      <c r="G178" s="171"/>
      <c r="H178" s="183" t="s">
        <v>7</v>
      </c>
      <c r="I178" s="183" t="s">
        <v>5</v>
      </c>
      <c r="J178" s="183" t="s">
        <v>1767</v>
      </c>
      <c r="K178" s="216">
        <v>674</v>
      </c>
      <c r="L178" s="215">
        <v>1.0999999999999999E-2</v>
      </c>
      <c r="M178" s="171"/>
      <c r="N178" s="183" t="s">
        <v>7</v>
      </c>
      <c r="O178" s="183" t="s">
        <v>5</v>
      </c>
      <c r="P178" s="183" t="s">
        <v>1767</v>
      </c>
      <c r="Q178" s="216">
        <v>1838</v>
      </c>
      <c r="R178" s="215">
        <v>2.9000000000000001E-2</v>
      </c>
      <c r="S178" s="171"/>
      <c r="T178" s="232" t="s">
        <v>529</v>
      </c>
      <c r="U178" s="232" t="s">
        <v>54</v>
      </c>
      <c r="V178" s="232" t="s">
        <v>1768</v>
      </c>
      <c r="W178" s="232">
        <v>63</v>
      </c>
      <c r="X178" s="233">
        <v>4.026073619631902E-3</v>
      </c>
      <c r="AD178" s="171"/>
      <c r="AE178" s="171"/>
      <c r="AF178" s="171"/>
    </row>
    <row r="179" spans="1:32">
      <c r="A179" s="171"/>
      <c r="B179" s="183" t="s">
        <v>7</v>
      </c>
      <c r="C179" s="183" t="s">
        <v>5</v>
      </c>
      <c r="D179" s="183" t="s">
        <v>1768</v>
      </c>
      <c r="E179" s="216">
        <v>212</v>
      </c>
      <c r="F179" s="215">
        <v>3.0000000000000001E-3</v>
      </c>
      <c r="G179" s="171"/>
      <c r="H179" s="183" t="s">
        <v>7</v>
      </c>
      <c r="I179" s="183" t="s">
        <v>5</v>
      </c>
      <c r="J179" s="183" t="s">
        <v>1766</v>
      </c>
      <c r="K179" s="216">
        <v>158</v>
      </c>
      <c r="L179" s="215">
        <v>3.0000000000000001E-3</v>
      </c>
      <c r="M179" s="171"/>
      <c r="N179" s="183" t="s">
        <v>7</v>
      </c>
      <c r="O179" s="183" t="s">
        <v>5</v>
      </c>
      <c r="P179" s="183" t="s">
        <v>1766</v>
      </c>
      <c r="Q179" s="216">
        <v>184</v>
      </c>
      <c r="R179" s="215">
        <v>3.0000000000000001E-3</v>
      </c>
      <c r="S179" s="171"/>
      <c r="T179" s="232" t="s">
        <v>529</v>
      </c>
      <c r="U179" s="232" t="s">
        <v>312</v>
      </c>
      <c r="V179" s="232" t="s">
        <v>1767</v>
      </c>
      <c r="W179" s="232">
        <v>3</v>
      </c>
      <c r="X179" s="233">
        <v>1.917177914110429E-4</v>
      </c>
      <c r="AD179" s="171"/>
      <c r="AE179" s="171"/>
      <c r="AF179" s="171"/>
    </row>
    <row r="180" spans="1:32">
      <c r="A180" s="171"/>
      <c r="B180" s="183" t="s">
        <v>529</v>
      </c>
      <c r="C180" s="183" t="s">
        <v>529</v>
      </c>
      <c r="D180" s="183" t="s">
        <v>1769</v>
      </c>
      <c r="E180" s="216">
        <v>10955</v>
      </c>
      <c r="F180" s="215">
        <v>0.17499999999999999</v>
      </c>
      <c r="G180" s="171"/>
      <c r="H180" s="183" t="s">
        <v>7</v>
      </c>
      <c r="I180" s="183" t="s">
        <v>5</v>
      </c>
      <c r="J180" s="183" t="s">
        <v>1770</v>
      </c>
      <c r="K180" s="216">
        <v>169</v>
      </c>
      <c r="L180" s="215">
        <v>3.0000000000000001E-3</v>
      </c>
      <c r="M180" s="171"/>
      <c r="N180" s="183" t="s">
        <v>7</v>
      </c>
      <c r="O180" s="183" t="s">
        <v>5</v>
      </c>
      <c r="P180" s="183" t="s">
        <v>1770</v>
      </c>
      <c r="Q180" s="216">
        <v>209</v>
      </c>
      <c r="R180" s="215">
        <v>3.0000000000000001E-3</v>
      </c>
      <c r="S180" s="171"/>
      <c r="T180" s="232" t="s">
        <v>529</v>
      </c>
      <c r="U180" s="232" t="s">
        <v>312</v>
      </c>
      <c r="V180" s="232" t="s">
        <v>1766</v>
      </c>
      <c r="W180" s="232">
        <v>1</v>
      </c>
      <c r="X180" s="233">
        <v>6.3905930470347654E-5</v>
      </c>
      <c r="AD180" s="171"/>
      <c r="AE180" s="171"/>
      <c r="AF180" s="171"/>
    </row>
    <row r="181" spans="1:32">
      <c r="A181" s="171"/>
      <c r="B181" s="183" t="s">
        <v>529</v>
      </c>
      <c r="C181" s="183" t="s">
        <v>52</v>
      </c>
      <c r="D181" s="183" t="s">
        <v>1767</v>
      </c>
      <c r="E181" s="216">
        <v>2</v>
      </c>
      <c r="F181" s="215">
        <v>0</v>
      </c>
      <c r="G181" s="171"/>
      <c r="H181" s="183" t="s">
        <v>7</v>
      </c>
      <c r="I181" s="183" t="s">
        <v>5</v>
      </c>
      <c r="J181" s="183" t="s">
        <v>1768</v>
      </c>
      <c r="K181" s="216">
        <v>263</v>
      </c>
      <c r="L181" s="215">
        <v>4.0000000000000001E-3</v>
      </c>
      <c r="M181" s="171"/>
      <c r="N181" s="183" t="s">
        <v>7</v>
      </c>
      <c r="O181" s="183" t="s">
        <v>5</v>
      </c>
      <c r="P181" s="183" t="s">
        <v>1768</v>
      </c>
      <c r="Q181" s="216">
        <v>334</v>
      </c>
      <c r="R181" s="215">
        <v>5.0000000000000001E-3</v>
      </c>
      <c r="S181" s="171"/>
      <c r="T181" s="232" t="s">
        <v>529</v>
      </c>
      <c r="U181" s="232" t="s">
        <v>312</v>
      </c>
      <c r="V181" s="232" t="s">
        <v>1770</v>
      </c>
      <c r="W181" s="232">
        <v>2</v>
      </c>
      <c r="X181" s="233">
        <v>1.2781186094069531E-4</v>
      </c>
      <c r="AD181" s="171"/>
      <c r="AE181" s="171"/>
      <c r="AF181" s="171"/>
    </row>
    <row r="182" spans="1:32">
      <c r="A182" s="171"/>
      <c r="B182" s="183" t="s">
        <v>529</v>
      </c>
      <c r="C182" s="183" t="s">
        <v>52</v>
      </c>
      <c r="D182" s="183" t="s">
        <v>1766</v>
      </c>
      <c r="E182" s="216">
        <v>1</v>
      </c>
      <c r="F182" s="215">
        <v>0</v>
      </c>
      <c r="G182" s="171"/>
      <c r="H182" s="183" t="s">
        <v>529</v>
      </c>
      <c r="I182" s="183" t="s">
        <v>529</v>
      </c>
      <c r="J182" s="183" t="s">
        <v>1769</v>
      </c>
      <c r="K182" s="216">
        <v>9411</v>
      </c>
      <c r="L182" s="215">
        <v>0.151</v>
      </c>
      <c r="M182" s="171"/>
      <c r="N182" s="183" t="s">
        <v>529</v>
      </c>
      <c r="O182" s="183" t="s">
        <v>529</v>
      </c>
      <c r="P182" s="183" t="s">
        <v>1769</v>
      </c>
      <c r="Q182" s="216">
        <v>5541</v>
      </c>
      <c r="R182" s="215">
        <v>8.8999999999999996E-2</v>
      </c>
      <c r="S182" s="171"/>
      <c r="T182" s="232" t="s">
        <v>529</v>
      </c>
      <c r="U182" s="232" t="s">
        <v>312</v>
      </c>
      <c r="V182" s="232" t="s">
        <v>1768</v>
      </c>
      <c r="W182" s="232">
        <v>1</v>
      </c>
      <c r="X182" s="233">
        <v>6.3905930470347654E-5</v>
      </c>
      <c r="AD182" s="171"/>
      <c r="AE182" s="171"/>
      <c r="AF182" s="171"/>
    </row>
    <row r="183" spans="1:32">
      <c r="A183" s="171"/>
      <c r="B183" s="183" t="s">
        <v>529</v>
      </c>
      <c r="C183" s="183" t="s">
        <v>52</v>
      </c>
      <c r="D183" s="183" t="s">
        <v>1768</v>
      </c>
      <c r="E183" s="216">
        <v>1</v>
      </c>
      <c r="F183" s="215">
        <v>0</v>
      </c>
      <c r="G183" s="171"/>
      <c r="H183" s="183" t="s">
        <v>529</v>
      </c>
      <c r="I183" s="183" t="s">
        <v>52</v>
      </c>
      <c r="J183" s="183" t="s">
        <v>1767</v>
      </c>
      <c r="K183" s="216">
        <v>2</v>
      </c>
      <c r="L183" s="215">
        <v>0</v>
      </c>
      <c r="M183" s="171"/>
      <c r="N183" s="183" t="s">
        <v>529</v>
      </c>
      <c r="O183" s="183" t="s">
        <v>52</v>
      </c>
      <c r="P183" s="183" t="s">
        <v>1767</v>
      </c>
      <c r="Q183" s="216">
        <v>12</v>
      </c>
      <c r="R183" s="215">
        <v>0</v>
      </c>
      <c r="S183" s="171"/>
      <c r="T183" s="232" t="s">
        <v>529</v>
      </c>
      <c r="U183" s="232" t="s">
        <v>367</v>
      </c>
      <c r="V183" s="232" t="s">
        <v>1770</v>
      </c>
      <c r="W183" s="232">
        <v>1</v>
      </c>
      <c r="X183" s="233">
        <v>6.3905930470347654E-5</v>
      </c>
      <c r="AD183" s="171"/>
      <c r="AE183" s="171"/>
      <c r="AF183" s="171"/>
    </row>
    <row r="184" spans="1:32">
      <c r="A184" s="171"/>
      <c r="B184" s="183" t="s">
        <v>529</v>
      </c>
      <c r="C184" s="183" t="s">
        <v>54</v>
      </c>
      <c r="D184" s="183" t="s">
        <v>1767</v>
      </c>
      <c r="E184" s="216">
        <v>320</v>
      </c>
      <c r="F184" s="215">
        <v>5.0000000000000001E-3</v>
      </c>
      <c r="G184" s="171"/>
      <c r="H184" s="183" t="s">
        <v>529</v>
      </c>
      <c r="I184" s="183" t="s">
        <v>52</v>
      </c>
      <c r="J184" s="183" t="s">
        <v>1766</v>
      </c>
      <c r="K184" s="216">
        <v>3</v>
      </c>
      <c r="L184" s="215">
        <v>0</v>
      </c>
      <c r="M184" s="171"/>
      <c r="N184" s="183" t="s">
        <v>529</v>
      </c>
      <c r="O184" s="183" t="s">
        <v>52</v>
      </c>
      <c r="P184" s="183" t="s">
        <v>1766</v>
      </c>
      <c r="Q184" s="216">
        <v>3</v>
      </c>
      <c r="R184" s="215">
        <v>0</v>
      </c>
      <c r="S184" s="171"/>
      <c r="T184" s="205" t="s">
        <v>529</v>
      </c>
      <c r="U184" s="205" t="s">
        <v>7</v>
      </c>
      <c r="V184" s="205" t="s">
        <v>1767</v>
      </c>
      <c r="W184" s="205">
        <v>567</v>
      </c>
      <c r="X184" s="236">
        <v>3.6234662576687122E-2</v>
      </c>
      <c r="AD184" s="171"/>
      <c r="AE184" s="171"/>
      <c r="AF184" s="171"/>
    </row>
    <row r="185" spans="1:32">
      <c r="A185" s="171"/>
      <c r="B185" s="183" t="s">
        <v>529</v>
      </c>
      <c r="C185" s="183" t="s">
        <v>54</v>
      </c>
      <c r="D185" s="183" t="s">
        <v>1766</v>
      </c>
      <c r="E185" s="216">
        <v>199</v>
      </c>
      <c r="F185" s="215">
        <v>3.0000000000000001E-3</v>
      </c>
      <c r="G185" s="171"/>
      <c r="H185" s="183" t="s">
        <v>529</v>
      </c>
      <c r="I185" s="183" t="s">
        <v>52</v>
      </c>
      <c r="J185" s="183" t="s">
        <v>1768</v>
      </c>
      <c r="K185" s="216">
        <v>2</v>
      </c>
      <c r="L185" s="215">
        <v>0</v>
      </c>
      <c r="M185" s="171"/>
      <c r="N185" s="183" t="s">
        <v>529</v>
      </c>
      <c r="O185" s="183" t="s">
        <v>52</v>
      </c>
      <c r="P185" s="183" t="s">
        <v>1768</v>
      </c>
      <c r="Q185" s="216">
        <v>2</v>
      </c>
      <c r="R185" s="215">
        <v>0</v>
      </c>
      <c r="S185" s="171"/>
      <c r="T185" s="205" t="s">
        <v>529</v>
      </c>
      <c r="U185" s="205" t="s">
        <v>7</v>
      </c>
      <c r="V185" s="205" t="s">
        <v>1766</v>
      </c>
      <c r="W185" s="205">
        <v>213</v>
      </c>
      <c r="X185" s="236">
        <v>1.361196319018405E-2</v>
      </c>
      <c r="AD185" s="171"/>
      <c r="AE185" s="171"/>
      <c r="AF185" s="171"/>
    </row>
    <row r="186" spans="1:32">
      <c r="A186" s="171"/>
      <c r="B186" s="183" t="s">
        <v>529</v>
      </c>
      <c r="C186" s="183" t="s">
        <v>54</v>
      </c>
      <c r="D186" s="183" t="s">
        <v>1770</v>
      </c>
      <c r="E186" s="216">
        <v>130</v>
      </c>
      <c r="F186" s="215">
        <v>2E-3</v>
      </c>
      <c r="G186" s="171"/>
      <c r="H186" s="183" t="s">
        <v>529</v>
      </c>
      <c r="I186" s="183" t="s">
        <v>54</v>
      </c>
      <c r="J186" s="183" t="s">
        <v>1767</v>
      </c>
      <c r="K186" s="216">
        <v>587</v>
      </c>
      <c r="L186" s="215">
        <v>8.9999999999999993E-3</v>
      </c>
      <c r="M186" s="171"/>
      <c r="N186" s="183" t="s">
        <v>529</v>
      </c>
      <c r="O186" s="183" t="s">
        <v>54</v>
      </c>
      <c r="P186" s="183" t="s">
        <v>1767</v>
      </c>
      <c r="Q186" s="216">
        <v>1303</v>
      </c>
      <c r="R186" s="215">
        <v>2.1000000000000001E-2</v>
      </c>
      <c r="S186" s="171"/>
      <c r="T186" s="205" t="s">
        <v>529</v>
      </c>
      <c r="U186" s="205" t="s">
        <v>7</v>
      </c>
      <c r="V186" s="205" t="s">
        <v>1770</v>
      </c>
      <c r="W186" s="205">
        <v>149</v>
      </c>
      <c r="X186" s="236">
        <v>9.5219836400817996E-3</v>
      </c>
      <c r="AD186" s="171"/>
      <c r="AE186" s="171"/>
      <c r="AF186" s="171"/>
    </row>
    <row r="187" spans="1:32">
      <c r="A187" s="171"/>
      <c r="B187" s="183" t="s">
        <v>529</v>
      </c>
      <c r="C187" s="183" t="s">
        <v>54</v>
      </c>
      <c r="D187" s="183" t="s">
        <v>1768</v>
      </c>
      <c r="E187" s="216">
        <v>195</v>
      </c>
      <c r="F187" s="215">
        <v>3.0000000000000001E-3</v>
      </c>
      <c r="G187" s="171"/>
      <c r="H187" s="183" t="s">
        <v>529</v>
      </c>
      <c r="I187" s="183" t="s">
        <v>54</v>
      </c>
      <c r="J187" s="183" t="s">
        <v>1766</v>
      </c>
      <c r="K187" s="216">
        <v>225</v>
      </c>
      <c r="L187" s="215">
        <v>4.0000000000000001E-3</v>
      </c>
      <c r="M187" s="171"/>
      <c r="N187" s="183" t="s">
        <v>529</v>
      </c>
      <c r="O187" s="183" t="s">
        <v>54</v>
      </c>
      <c r="P187" s="183" t="s">
        <v>1766</v>
      </c>
      <c r="Q187" s="216">
        <v>246</v>
      </c>
      <c r="R187" s="215">
        <v>4.0000000000000001E-3</v>
      </c>
      <c r="S187" s="171"/>
      <c r="T187" s="232" t="s">
        <v>529</v>
      </c>
      <c r="U187" s="232" t="s">
        <v>7</v>
      </c>
      <c r="V187" s="232" t="s">
        <v>1768</v>
      </c>
      <c r="W187" s="232">
        <v>186</v>
      </c>
      <c r="X187" s="233">
        <v>1.188650306748466E-2</v>
      </c>
      <c r="AD187" s="171"/>
      <c r="AE187" s="171"/>
      <c r="AF187" s="171"/>
    </row>
    <row r="188" spans="1:32">
      <c r="A188" s="171"/>
      <c r="B188" s="183" t="s">
        <v>529</v>
      </c>
      <c r="C188" s="183" t="s">
        <v>367</v>
      </c>
      <c r="D188" s="183" t="s">
        <v>1767</v>
      </c>
      <c r="E188" s="216">
        <v>3</v>
      </c>
      <c r="F188" s="215">
        <v>0</v>
      </c>
      <c r="G188" s="171"/>
      <c r="H188" s="183" t="s">
        <v>529</v>
      </c>
      <c r="I188" s="183" t="s">
        <v>54</v>
      </c>
      <c r="J188" s="183" t="s">
        <v>1770</v>
      </c>
      <c r="K188" s="216">
        <v>143</v>
      </c>
      <c r="L188" s="215">
        <v>2E-3</v>
      </c>
      <c r="M188" s="171"/>
      <c r="N188" s="183" t="s">
        <v>529</v>
      </c>
      <c r="O188" s="183" t="s">
        <v>54</v>
      </c>
      <c r="P188" s="183" t="s">
        <v>1770</v>
      </c>
      <c r="Q188" s="216">
        <v>167</v>
      </c>
      <c r="R188" s="215">
        <v>3.0000000000000001E-3</v>
      </c>
      <c r="S188" s="171"/>
      <c r="T188" s="232" t="s">
        <v>529</v>
      </c>
      <c r="U188" s="232" t="s">
        <v>264</v>
      </c>
      <c r="V188" s="232" t="s">
        <v>1767</v>
      </c>
      <c r="W188" s="232">
        <v>2</v>
      </c>
      <c r="X188" s="233">
        <v>1.2781186094069531E-4</v>
      </c>
      <c r="AD188" s="171"/>
      <c r="AE188" s="171"/>
      <c r="AF188" s="171"/>
    </row>
    <row r="189" spans="1:32">
      <c r="A189" s="171"/>
      <c r="B189" s="183" t="s">
        <v>529</v>
      </c>
      <c r="C189" s="183" t="s">
        <v>367</v>
      </c>
      <c r="D189" s="183" t="s">
        <v>1766</v>
      </c>
      <c r="E189" s="216">
        <v>3</v>
      </c>
      <c r="F189" s="215">
        <v>0</v>
      </c>
      <c r="G189" s="171"/>
      <c r="H189" s="183" t="s">
        <v>529</v>
      </c>
      <c r="I189" s="183" t="s">
        <v>54</v>
      </c>
      <c r="J189" s="183" t="s">
        <v>1768</v>
      </c>
      <c r="K189" s="216">
        <v>224</v>
      </c>
      <c r="L189" s="215">
        <v>4.0000000000000001E-3</v>
      </c>
      <c r="M189" s="171"/>
      <c r="N189" s="183" t="s">
        <v>529</v>
      </c>
      <c r="O189" s="183" t="s">
        <v>54</v>
      </c>
      <c r="P189" s="183" t="s">
        <v>1768</v>
      </c>
      <c r="Q189" s="216">
        <v>263</v>
      </c>
      <c r="R189" s="215">
        <v>4.0000000000000001E-3</v>
      </c>
      <c r="S189" s="171"/>
      <c r="T189" s="232" t="s">
        <v>529</v>
      </c>
      <c r="U189" s="232" t="s">
        <v>264</v>
      </c>
      <c r="V189" s="232" t="s">
        <v>1766</v>
      </c>
      <c r="W189" s="232">
        <v>1</v>
      </c>
      <c r="X189" s="233">
        <v>6.3905930470347654E-5</v>
      </c>
      <c r="AD189" s="171"/>
      <c r="AE189" s="171"/>
      <c r="AF189" s="171"/>
    </row>
    <row r="190" spans="1:32">
      <c r="A190" s="171"/>
      <c r="B190" s="183" t="s">
        <v>529</v>
      </c>
      <c r="C190" s="183" t="s">
        <v>367</v>
      </c>
      <c r="D190" s="183" t="s">
        <v>1770</v>
      </c>
      <c r="E190" s="216">
        <v>2</v>
      </c>
      <c r="F190" s="215">
        <v>0</v>
      </c>
      <c r="G190" s="171"/>
      <c r="H190" s="183" t="s">
        <v>529</v>
      </c>
      <c r="I190" s="183" t="s">
        <v>367</v>
      </c>
      <c r="J190" s="183" t="s">
        <v>1767</v>
      </c>
      <c r="K190" s="216">
        <v>5</v>
      </c>
      <c r="L190" s="215">
        <v>0</v>
      </c>
      <c r="M190" s="171"/>
      <c r="N190" s="183" t="s">
        <v>529</v>
      </c>
      <c r="O190" s="183" t="s">
        <v>367</v>
      </c>
      <c r="P190" s="183" t="s">
        <v>1767</v>
      </c>
      <c r="Q190" s="216">
        <v>6</v>
      </c>
      <c r="R190" s="215">
        <v>0</v>
      </c>
      <c r="S190" s="171"/>
      <c r="T190" s="232" t="s">
        <v>529</v>
      </c>
      <c r="U190" s="232" t="s">
        <v>264</v>
      </c>
      <c r="V190" s="232" t="s">
        <v>1770</v>
      </c>
      <c r="W190" s="232">
        <v>2</v>
      </c>
      <c r="X190" s="233">
        <v>1.2781186094069531E-4</v>
      </c>
      <c r="AD190" s="171"/>
      <c r="AE190" s="171"/>
      <c r="AF190" s="171"/>
    </row>
    <row r="191" spans="1:32">
      <c r="A191" s="171"/>
      <c r="B191" s="183" t="s">
        <v>529</v>
      </c>
      <c r="C191" s="183" t="s">
        <v>367</v>
      </c>
      <c r="D191" s="183" t="s">
        <v>1768</v>
      </c>
      <c r="E191" s="216">
        <v>1</v>
      </c>
      <c r="F191" s="215">
        <v>0</v>
      </c>
      <c r="G191" s="171"/>
      <c r="H191" s="183" t="s">
        <v>529</v>
      </c>
      <c r="I191" s="183" t="s">
        <v>367</v>
      </c>
      <c r="J191" s="183" t="s">
        <v>1766</v>
      </c>
      <c r="K191" s="216">
        <v>3</v>
      </c>
      <c r="L191" s="215">
        <v>0</v>
      </c>
      <c r="M191" s="171"/>
      <c r="N191" s="183" t="s">
        <v>529</v>
      </c>
      <c r="O191" s="183" t="s">
        <v>367</v>
      </c>
      <c r="P191" s="183" t="s">
        <v>1766</v>
      </c>
      <c r="Q191" s="216">
        <v>3</v>
      </c>
      <c r="R191" s="215">
        <v>0</v>
      </c>
      <c r="S191" s="171"/>
      <c r="T191" s="232" t="s">
        <v>529</v>
      </c>
      <c r="U191" s="232" t="s">
        <v>5</v>
      </c>
      <c r="V191" s="232" t="s">
        <v>1767</v>
      </c>
      <c r="W191" s="232">
        <v>97</v>
      </c>
      <c r="X191" s="233">
        <v>6.1988752556237222E-3</v>
      </c>
      <c r="AD191" s="171"/>
      <c r="AE191" s="171"/>
      <c r="AF191" s="171"/>
    </row>
    <row r="192" spans="1:32">
      <c r="A192" s="171"/>
      <c r="B192" s="183" t="s">
        <v>529</v>
      </c>
      <c r="C192" s="183" t="s">
        <v>7</v>
      </c>
      <c r="D192" s="183" t="s">
        <v>1767</v>
      </c>
      <c r="E192" s="216">
        <v>1129</v>
      </c>
      <c r="F192" s="215">
        <v>1.7999999999999999E-2</v>
      </c>
      <c r="G192" s="171"/>
      <c r="H192" s="183" t="s">
        <v>529</v>
      </c>
      <c r="I192" s="183" t="s">
        <v>367</v>
      </c>
      <c r="J192" s="183" t="s">
        <v>1770</v>
      </c>
      <c r="K192" s="216">
        <v>2</v>
      </c>
      <c r="L192" s="215">
        <v>0</v>
      </c>
      <c r="M192" s="171"/>
      <c r="N192" s="183" t="s">
        <v>529</v>
      </c>
      <c r="O192" s="183" t="s">
        <v>367</v>
      </c>
      <c r="P192" s="183" t="s">
        <v>1770</v>
      </c>
      <c r="Q192" s="216">
        <v>2</v>
      </c>
      <c r="R192" s="215">
        <v>0</v>
      </c>
      <c r="S192" s="171"/>
      <c r="T192" s="232" t="s">
        <v>529</v>
      </c>
      <c r="U192" s="232" t="s">
        <v>5</v>
      </c>
      <c r="V192" s="232" t="s">
        <v>1766</v>
      </c>
      <c r="W192" s="232">
        <v>20</v>
      </c>
      <c r="X192" s="233">
        <v>1.278118609406953E-3</v>
      </c>
      <c r="AD192" s="171"/>
      <c r="AE192" s="171"/>
      <c r="AF192" s="171"/>
    </row>
    <row r="193" spans="1:32">
      <c r="A193" s="171"/>
      <c r="B193" s="183" t="s">
        <v>529</v>
      </c>
      <c r="C193" s="183" t="s">
        <v>7</v>
      </c>
      <c r="D193" s="183" t="s">
        <v>1766</v>
      </c>
      <c r="E193" s="216">
        <v>607</v>
      </c>
      <c r="F193" s="215">
        <v>0.01</v>
      </c>
      <c r="G193" s="171"/>
      <c r="H193" s="183" t="s">
        <v>529</v>
      </c>
      <c r="I193" s="183" t="s">
        <v>367</v>
      </c>
      <c r="J193" s="183" t="s">
        <v>1768</v>
      </c>
      <c r="K193" s="216">
        <v>1</v>
      </c>
      <c r="L193" s="215">
        <v>0</v>
      </c>
      <c r="M193" s="171"/>
      <c r="N193" s="183" t="s">
        <v>529</v>
      </c>
      <c r="O193" s="183" t="s">
        <v>367</v>
      </c>
      <c r="P193" s="183" t="s">
        <v>1768</v>
      </c>
      <c r="Q193" s="216">
        <v>1</v>
      </c>
      <c r="R193" s="215">
        <v>0</v>
      </c>
      <c r="S193" s="171"/>
      <c r="T193" s="232" t="s">
        <v>529</v>
      </c>
      <c r="U193" s="232" t="s">
        <v>5</v>
      </c>
      <c r="V193" s="232" t="s">
        <v>1770</v>
      </c>
      <c r="W193" s="232">
        <v>19</v>
      </c>
      <c r="X193" s="233">
        <v>1.214212678936605E-3</v>
      </c>
      <c r="AD193" s="171"/>
      <c r="AE193" s="171"/>
      <c r="AF193" s="171"/>
    </row>
    <row r="194" spans="1:32">
      <c r="A194" s="171"/>
      <c r="B194" s="183" t="s">
        <v>529</v>
      </c>
      <c r="C194" s="183" t="s">
        <v>7</v>
      </c>
      <c r="D194" s="183" t="s">
        <v>1770</v>
      </c>
      <c r="E194" s="216">
        <v>460</v>
      </c>
      <c r="F194" s="215">
        <v>7.0000000000000001E-3</v>
      </c>
      <c r="G194" s="171"/>
      <c r="H194" s="183" t="s">
        <v>529</v>
      </c>
      <c r="I194" s="183" t="s">
        <v>7</v>
      </c>
      <c r="J194" s="183" t="s">
        <v>1767</v>
      </c>
      <c r="K194" s="216">
        <v>1909</v>
      </c>
      <c r="L194" s="215">
        <v>3.1E-2</v>
      </c>
      <c r="M194" s="171"/>
      <c r="N194" s="183" t="s">
        <v>529</v>
      </c>
      <c r="O194" s="183" t="s">
        <v>7</v>
      </c>
      <c r="P194" s="183" t="s">
        <v>1767</v>
      </c>
      <c r="Q194" s="216">
        <v>4129</v>
      </c>
      <c r="R194" s="215">
        <v>6.6000000000000003E-2</v>
      </c>
      <c r="S194" s="171"/>
      <c r="T194" s="232" t="s">
        <v>529</v>
      </c>
      <c r="U194" s="232" t="s">
        <v>5</v>
      </c>
      <c r="V194" s="232" t="s">
        <v>1768</v>
      </c>
      <c r="W194" s="232">
        <v>21</v>
      </c>
      <c r="X194" s="233">
        <v>1.3420245398773011E-3</v>
      </c>
      <c r="AD194" s="171"/>
      <c r="AE194" s="171"/>
      <c r="AF194" s="171"/>
    </row>
    <row r="195" spans="1:32">
      <c r="A195" s="171"/>
      <c r="B195" s="183" t="s">
        <v>529</v>
      </c>
      <c r="C195" s="183" t="s">
        <v>7</v>
      </c>
      <c r="D195" s="183" t="s">
        <v>1768</v>
      </c>
      <c r="E195" s="216">
        <v>557</v>
      </c>
      <c r="F195" s="215">
        <v>8.9999999999999993E-3</v>
      </c>
      <c r="G195" s="171"/>
      <c r="H195" s="183" t="s">
        <v>529</v>
      </c>
      <c r="I195" s="183" t="s">
        <v>7</v>
      </c>
      <c r="J195" s="183" t="s">
        <v>1766</v>
      </c>
      <c r="K195" s="216">
        <v>656</v>
      </c>
      <c r="L195" s="215">
        <v>1.0999999999999999E-2</v>
      </c>
      <c r="M195" s="171"/>
      <c r="N195" s="183" t="s">
        <v>529</v>
      </c>
      <c r="O195" s="183" t="s">
        <v>7</v>
      </c>
      <c r="P195" s="183" t="s">
        <v>1766</v>
      </c>
      <c r="Q195" s="216">
        <v>721</v>
      </c>
      <c r="R195" s="215">
        <v>1.2E-2</v>
      </c>
      <c r="S195" s="171"/>
      <c r="T195" s="232" t="s">
        <v>54</v>
      </c>
      <c r="U195" s="232" t="s">
        <v>529</v>
      </c>
      <c r="V195" s="232" t="s">
        <v>1767</v>
      </c>
      <c r="W195" s="232">
        <v>285</v>
      </c>
      <c r="X195" s="233">
        <v>1.8213190184049079E-2</v>
      </c>
      <c r="AD195" s="171"/>
      <c r="AE195" s="171"/>
      <c r="AF195" s="171"/>
    </row>
    <row r="196" spans="1:32">
      <c r="A196" s="171"/>
      <c r="B196" s="183" t="s">
        <v>529</v>
      </c>
      <c r="C196" s="183" t="s">
        <v>1771</v>
      </c>
      <c r="D196" s="183" t="s">
        <v>1767</v>
      </c>
      <c r="E196" s="216">
        <v>5</v>
      </c>
      <c r="F196" s="215">
        <v>0</v>
      </c>
      <c r="G196" s="171"/>
      <c r="H196" s="183" t="s">
        <v>529</v>
      </c>
      <c r="I196" s="183" t="s">
        <v>7</v>
      </c>
      <c r="J196" s="183" t="s">
        <v>1770</v>
      </c>
      <c r="K196" s="216">
        <v>510</v>
      </c>
      <c r="L196" s="215">
        <v>8.0000000000000002E-3</v>
      </c>
      <c r="M196" s="171"/>
      <c r="N196" s="183" t="s">
        <v>529</v>
      </c>
      <c r="O196" s="183" t="s">
        <v>7</v>
      </c>
      <c r="P196" s="183" t="s">
        <v>1770</v>
      </c>
      <c r="Q196" s="216">
        <v>563</v>
      </c>
      <c r="R196" s="215">
        <v>8.9999999999999993E-3</v>
      </c>
      <c r="S196" s="171"/>
      <c r="T196" s="232" t="s">
        <v>54</v>
      </c>
      <c r="U196" s="232" t="s">
        <v>529</v>
      </c>
      <c r="V196" s="232" t="s">
        <v>1766</v>
      </c>
      <c r="W196" s="232">
        <v>73</v>
      </c>
      <c r="X196" s="233">
        <v>4.665132924335378E-3</v>
      </c>
      <c r="AD196" s="171"/>
      <c r="AE196" s="171"/>
      <c r="AF196" s="171"/>
    </row>
    <row r="197" spans="1:32">
      <c r="A197" s="171"/>
      <c r="B197" s="183" t="s">
        <v>529</v>
      </c>
      <c r="C197" s="183" t="s">
        <v>1771</v>
      </c>
      <c r="D197" s="183" t="s">
        <v>1766</v>
      </c>
      <c r="E197" s="216">
        <v>3</v>
      </c>
      <c r="F197" s="215">
        <v>0</v>
      </c>
      <c r="G197" s="171"/>
      <c r="H197" s="183" t="s">
        <v>529</v>
      </c>
      <c r="I197" s="183" t="s">
        <v>7</v>
      </c>
      <c r="J197" s="183" t="s">
        <v>1768</v>
      </c>
      <c r="K197" s="216">
        <v>665</v>
      </c>
      <c r="L197" s="215">
        <v>1.0999999999999999E-2</v>
      </c>
      <c r="M197" s="171"/>
      <c r="N197" s="183" t="s">
        <v>529</v>
      </c>
      <c r="O197" s="183" t="s">
        <v>7</v>
      </c>
      <c r="P197" s="183" t="s">
        <v>1768</v>
      </c>
      <c r="Q197" s="216">
        <v>795</v>
      </c>
      <c r="R197" s="215">
        <v>1.2999999999999999E-2</v>
      </c>
      <c r="S197" s="171"/>
      <c r="T197" s="232" t="s">
        <v>54</v>
      </c>
      <c r="U197" s="232" t="s">
        <v>529</v>
      </c>
      <c r="V197" s="232" t="s">
        <v>1770</v>
      </c>
      <c r="W197" s="232">
        <v>73</v>
      </c>
      <c r="X197" s="233">
        <v>4.665132924335378E-3</v>
      </c>
      <c r="AD197" s="171"/>
      <c r="AE197" s="171"/>
      <c r="AF197" s="171"/>
    </row>
    <row r="198" spans="1:32">
      <c r="A198" s="171"/>
      <c r="B198" s="183" t="s">
        <v>529</v>
      </c>
      <c r="C198" s="183" t="s">
        <v>1771</v>
      </c>
      <c r="D198" s="183" t="s">
        <v>1770</v>
      </c>
      <c r="E198" s="216">
        <v>3</v>
      </c>
      <c r="F198" s="215">
        <v>0</v>
      </c>
      <c r="G198" s="171"/>
      <c r="H198" s="183" t="s">
        <v>529</v>
      </c>
      <c r="I198" s="183" t="s">
        <v>1771</v>
      </c>
      <c r="J198" s="183" t="s">
        <v>1767</v>
      </c>
      <c r="K198" s="216">
        <v>8</v>
      </c>
      <c r="L198" s="215">
        <v>0</v>
      </c>
      <c r="M198" s="171"/>
      <c r="N198" s="183" t="s">
        <v>529</v>
      </c>
      <c r="O198" s="183" t="s">
        <v>1771</v>
      </c>
      <c r="P198" s="183" t="s">
        <v>1767</v>
      </c>
      <c r="Q198" s="216">
        <v>15</v>
      </c>
      <c r="R198" s="215">
        <v>0</v>
      </c>
      <c r="S198" s="171"/>
      <c r="T198" s="232" t="s">
        <v>54</v>
      </c>
      <c r="U198" s="232" t="s">
        <v>529</v>
      </c>
      <c r="V198" s="232" t="s">
        <v>1768</v>
      </c>
      <c r="W198" s="232">
        <v>85</v>
      </c>
      <c r="X198" s="233">
        <v>5.4320040899795497E-3</v>
      </c>
      <c r="AD198" s="171"/>
      <c r="AE198" s="171"/>
      <c r="AF198" s="171"/>
    </row>
    <row r="199" spans="1:32">
      <c r="A199" s="171"/>
      <c r="B199" s="183" t="s">
        <v>529</v>
      </c>
      <c r="C199" s="183" t="s">
        <v>1771</v>
      </c>
      <c r="D199" s="183" t="s">
        <v>1768</v>
      </c>
      <c r="E199" s="216">
        <v>2</v>
      </c>
      <c r="F199" s="215">
        <v>0</v>
      </c>
      <c r="G199" s="171"/>
      <c r="H199" s="183" t="s">
        <v>529</v>
      </c>
      <c r="I199" s="183" t="s">
        <v>1771</v>
      </c>
      <c r="J199" s="183" t="s">
        <v>1766</v>
      </c>
      <c r="K199" s="216">
        <v>3</v>
      </c>
      <c r="L199" s="215">
        <v>0</v>
      </c>
      <c r="M199" s="171"/>
      <c r="N199" s="183" t="s">
        <v>529</v>
      </c>
      <c r="O199" s="183" t="s">
        <v>1771</v>
      </c>
      <c r="P199" s="183" t="s">
        <v>1766</v>
      </c>
      <c r="Q199" s="216">
        <v>3</v>
      </c>
      <c r="R199" s="215">
        <v>0</v>
      </c>
      <c r="S199" s="171"/>
      <c r="T199" s="232" t="s">
        <v>54</v>
      </c>
      <c r="U199" s="232" t="s">
        <v>88</v>
      </c>
      <c r="V199" s="232" t="s">
        <v>1767</v>
      </c>
      <c r="W199" s="232">
        <v>13</v>
      </c>
      <c r="X199" s="233">
        <v>8.3077709611451944E-4</v>
      </c>
      <c r="AD199" s="171"/>
      <c r="AE199" s="171"/>
      <c r="AF199" s="171"/>
    </row>
    <row r="200" spans="1:32">
      <c r="A200" s="171"/>
      <c r="B200" s="183" t="s">
        <v>529</v>
      </c>
      <c r="C200" s="183" t="s">
        <v>264</v>
      </c>
      <c r="D200" s="183" t="s">
        <v>1767</v>
      </c>
      <c r="E200" s="216">
        <v>13</v>
      </c>
      <c r="F200" s="215">
        <v>0</v>
      </c>
      <c r="G200" s="171"/>
      <c r="H200" s="183" t="s">
        <v>529</v>
      </c>
      <c r="I200" s="183" t="s">
        <v>1771</v>
      </c>
      <c r="J200" s="183" t="s">
        <v>1770</v>
      </c>
      <c r="K200" s="216">
        <v>4</v>
      </c>
      <c r="L200" s="215">
        <v>0</v>
      </c>
      <c r="M200" s="171"/>
      <c r="N200" s="183" t="s">
        <v>529</v>
      </c>
      <c r="O200" s="183" t="s">
        <v>1771</v>
      </c>
      <c r="P200" s="183" t="s">
        <v>1770</v>
      </c>
      <c r="Q200" s="216">
        <v>5</v>
      </c>
      <c r="R200" s="215">
        <v>0</v>
      </c>
      <c r="S200" s="171"/>
      <c r="T200" s="232" t="s">
        <v>54</v>
      </c>
      <c r="U200" s="232" t="s">
        <v>88</v>
      </c>
      <c r="V200" s="232" t="s">
        <v>1766</v>
      </c>
      <c r="W200" s="232">
        <v>2</v>
      </c>
      <c r="X200" s="233">
        <v>1.2781186094069531E-4</v>
      </c>
      <c r="AD200" s="171"/>
      <c r="AE200" s="171"/>
      <c r="AF200" s="171"/>
    </row>
    <row r="201" spans="1:32">
      <c r="A201" s="171"/>
      <c r="B201" s="183" t="s">
        <v>529</v>
      </c>
      <c r="C201" s="183" t="s">
        <v>264</v>
      </c>
      <c r="D201" s="183" t="s">
        <v>1766</v>
      </c>
      <c r="E201" s="216">
        <v>7</v>
      </c>
      <c r="F201" s="215">
        <v>0</v>
      </c>
      <c r="G201" s="171"/>
      <c r="H201" s="183" t="s">
        <v>529</v>
      </c>
      <c r="I201" s="183" t="s">
        <v>1771</v>
      </c>
      <c r="J201" s="183" t="s">
        <v>1768</v>
      </c>
      <c r="K201" s="216">
        <v>2</v>
      </c>
      <c r="L201" s="215">
        <v>0</v>
      </c>
      <c r="M201" s="171"/>
      <c r="N201" s="183" t="s">
        <v>529</v>
      </c>
      <c r="O201" s="183" t="s">
        <v>1771</v>
      </c>
      <c r="P201" s="183" t="s">
        <v>1768</v>
      </c>
      <c r="Q201" s="216">
        <v>2</v>
      </c>
      <c r="R201" s="215">
        <v>0</v>
      </c>
      <c r="S201" s="171"/>
      <c r="T201" s="232" t="s">
        <v>54</v>
      </c>
      <c r="U201" s="232" t="s">
        <v>88</v>
      </c>
      <c r="V201" s="232" t="s">
        <v>1770</v>
      </c>
      <c r="W201" s="232">
        <v>2</v>
      </c>
      <c r="X201" s="233">
        <v>1.2781186094069531E-4</v>
      </c>
      <c r="AD201" s="171"/>
      <c r="AE201" s="171"/>
      <c r="AF201" s="171"/>
    </row>
    <row r="202" spans="1:32">
      <c r="A202" s="171"/>
      <c r="B202" s="183" t="s">
        <v>529</v>
      </c>
      <c r="C202" s="183" t="s">
        <v>264</v>
      </c>
      <c r="D202" s="183" t="s">
        <v>1770</v>
      </c>
      <c r="E202" s="216">
        <v>5</v>
      </c>
      <c r="F202" s="215">
        <v>0</v>
      </c>
      <c r="G202" s="171"/>
      <c r="H202" s="183" t="s">
        <v>529</v>
      </c>
      <c r="I202" s="183" t="s">
        <v>264</v>
      </c>
      <c r="J202" s="183" t="s">
        <v>1767</v>
      </c>
      <c r="K202" s="216">
        <v>22</v>
      </c>
      <c r="L202" s="215">
        <v>0</v>
      </c>
      <c r="M202" s="171"/>
      <c r="N202" s="183" t="s">
        <v>529</v>
      </c>
      <c r="O202" s="183" t="s">
        <v>264</v>
      </c>
      <c r="P202" s="183" t="s">
        <v>1767</v>
      </c>
      <c r="Q202" s="216">
        <v>38</v>
      </c>
      <c r="R202" s="215">
        <v>1E-3</v>
      </c>
      <c r="S202" s="171"/>
      <c r="T202" s="232" t="s">
        <v>54</v>
      </c>
      <c r="U202" s="232" t="s">
        <v>88</v>
      </c>
      <c r="V202" s="232" t="s">
        <v>1768</v>
      </c>
      <c r="W202" s="232">
        <v>1</v>
      </c>
      <c r="X202" s="233">
        <v>6.3905930470347654E-5</v>
      </c>
      <c r="AD202" s="171"/>
      <c r="AE202" s="171"/>
      <c r="AF202" s="171"/>
    </row>
    <row r="203" spans="1:32">
      <c r="A203" s="171"/>
      <c r="B203" s="183" t="s">
        <v>529</v>
      </c>
      <c r="C203" s="183" t="s">
        <v>264</v>
      </c>
      <c r="D203" s="183" t="s">
        <v>1768</v>
      </c>
      <c r="E203" s="216">
        <v>3</v>
      </c>
      <c r="F203" s="215">
        <v>0</v>
      </c>
      <c r="G203" s="171"/>
      <c r="H203" s="183" t="s">
        <v>529</v>
      </c>
      <c r="I203" s="183" t="s">
        <v>264</v>
      </c>
      <c r="J203" s="183" t="s">
        <v>1766</v>
      </c>
      <c r="K203" s="216">
        <v>7</v>
      </c>
      <c r="L203" s="215">
        <v>0</v>
      </c>
      <c r="M203" s="171"/>
      <c r="N203" s="183" t="s">
        <v>529</v>
      </c>
      <c r="O203" s="183" t="s">
        <v>264</v>
      </c>
      <c r="P203" s="183" t="s">
        <v>1766</v>
      </c>
      <c r="Q203" s="216">
        <v>7</v>
      </c>
      <c r="R203" s="215">
        <v>0</v>
      </c>
      <c r="S203" s="171"/>
      <c r="T203" s="232" t="s">
        <v>54</v>
      </c>
      <c r="U203" s="232" t="s">
        <v>334</v>
      </c>
      <c r="V203" s="232" t="s">
        <v>1767</v>
      </c>
      <c r="W203" s="232">
        <v>3</v>
      </c>
      <c r="X203" s="233">
        <v>1.917177914110429E-4</v>
      </c>
      <c r="AD203" s="171"/>
      <c r="AE203" s="171"/>
      <c r="AF203" s="171"/>
    </row>
    <row r="204" spans="1:32">
      <c r="A204" s="171"/>
      <c r="B204" s="183" t="s">
        <v>529</v>
      </c>
      <c r="C204" s="183" t="s">
        <v>5</v>
      </c>
      <c r="D204" s="183" t="s">
        <v>1767</v>
      </c>
      <c r="E204" s="216">
        <v>224</v>
      </c>
      <c r="F204" s="215">
        <v>4.0000000000000001E-3</v>
      </c>
      <c r="G204" s="171"/>
      <c r="H204" s="183" t="s">
        <v>529</v>
      </c>
      <c r="I204" s="183" t="s">
        <v>264</v>
      </c>
      <c r="J204" s="183" t="s">
        <v>1770</v>
      </c>
      <c r="K204" s="216">
        <v>5</v>
      </c>
      <c r="L204" s="215">
        <v>0</v>
      </c>
      <c r="M204" s="171"/>
      <c r="N204" s="183" t="s">
        <v>529</v>
      </c>
      <c r="O204" s="183" t="s">
        <v>264</v>
      </c>
      <c r="P204" s="183" t="s">
        <v>1770</v>
      </c>
      <c r="Q204" s="216">
        <v>5</v>
      </c>
      <c r="R204" s="215">
        <v>0</v>
      </c>
      <c r="S204" s="171"/>
      <c r="T204" s="232" t="s">
        <v>54</v>
      </c>
      <c r="U204" s="232" t="s">
        <v>334</v>
      </c>
      <c r="V204" s="232" t="s">
        <v>1770</v>
      </c>
      <c r="W204" s="232">
        <v>1</v>
      </c>
      <c r="X204" s="233">
        <v>6.3905930470347654E-5</v>
      </c>
      <c r="AD204" s="171"/>
      <c r="AE204" s="171"/>
      <c r="AF204" s="171"/>
    </row>
    <row r="205" spans="1:32">
      <c r="A205" s="171"/>
      <c r="B205" s="183" t="s">
        <v>529</v>
      </c>
      <c r="C205" s="183" t="s">
        <v>5</v>
      </c>
      <c r="D205" s="183" t="s">
        <v>1766</v>
      </c>
      <c r="E205" s="216">
        <v>93</v>
      </c>
      <c r="F205" s="215">
        <v>1E-3</v>
      </c>
      <c r="G205" s="171"/>
      <c r="H205" s="183" t="s">
        <v>529</v>
      </c>
      <c r="I205" s="183" t="s">
        <v>264</v>
      </c>
      <c r="J205" s="183" t="s">
        <v>1768</v>
      </c>
      <c r="K205" s="216">
        <v>4</v>
      </c>
      <c r="L205" s="215">
        <v>0</v>
      </c>
      <c r="M205" s="171"/>
      <c r="N205" s="183" t="s">
        <v>529</v>
      </c>
      <c r="O205" s="183" t="s">
        <v>264</v>
      </c>
      <c r="P205" s="183" t="s">
        <v>1768</v>
      </c>
      <c r="Q205" s="216">
        <v>5</v>
      </c>
      <c r="R205" s="215">
        <v>0</v>
      </c>
      <c r="S205" s="171"/>
      <c r="T205" s="232" t="s">
        <v>54</v>
      </c>
      <c r="U205" s="232" t="s">
        <v>54</v>
      </c>
      <c r="V205" s="232" t="s">
        <v>1769</v>
      </c>
      <c r="W205" s="232">
        <v>1491</v>
      </c>
      <c r="X205" s="233">
        <v>9.5283742331288349E-2</v>
      </c>
      <c r="AD205" s="171"/>
      <c r="AE205" s="171"/>
      <c r="AF205" s="171"/>
    </row>
    <row r="206" spans="1:32">
      <c r="A206" s="171"/>
      <c r="B206" s="183" t="s">
        <v>529</v>
      </c>
      <c r="C206" s="183" t="s">
        <v>5</v>
      </c>
      <c r="D206" s="183" t="s">
        <v>1770</v>
      </c>
      <c r="E206" s="216">
        <v>56</v>
      </c>
      <c r="F206" s="215">
        <v>1E-3</v>
      </c>
      <c r="G206" s="171"/>
      <c r="H206" s="183" t="s">
        <v>529</v>
      </c>
      <c r="I206" s="183" t="s">
        <v>5</v>
      </c>
      <c r="J206" s="183" t="s">
        <v>1767</v>
      </c>
      <c r="K206" s="216">
        <v>384</v>
      </c>
      <c r="L206" s="215">
        <v>6.0000000000000001E-3</v>
      </c>
      <c r="M206" s="171"/>
      <c r="N206" s="183" t="s">
        <v>529</v>
      </c>
      <c r="O206" s="183" t="s">
        <v>5</v>
      </c>
      <c r="P206" s="183" t="s">
        <v>1767</v>
      </c>
      <c r="Q206" s="216">
        <v>908</v>
      </c>
      <c r="R206" s="215">
        <v>1.4999999999999999E-2</v>
      </c>
      <c r="S206" s="171"/>
      <c r="T206" s="232" t="s">
        <v>54</v>
      </c>
      <c r="U206" s="232" t="s">
        <v>7</v>
      </c>
      <c r="V206" s="232" t="s">
        <v>1767</v>
      </c>
      <c r="W206" s="232">
        <v>172</v>
      </c>
      <c r="X206" s="233">
        <v>1.09918200408998E-2</v>
      </c>
      <c r="AD206" s="171"/>
      <c r="AE206" s="171"/>
      <c r="AF206" s="171"/>
    </row>
    <row r="207" spans="1:32">
      <c r="A207" s="171"/>
      <c r="B207" s="183" t="s">
        <v>529</v>
      </c>
      <c r="C207" s="183" t="s">
        <v>5</v>
      </c>
      <c r="D207" s="183" t="s">
        <v>1768</v>
      </c>
      <c r="E207" s="216">
        <v>64</v>
      </c>
      <c r="F207" s="215">
        <v>1E-3</v>
      </c>
      <c r="G207" s="171"/>
      <c r="H207" s="183" t="s">
        <v>529</v>
      </c>
      <c r="I207" s="183" t="s">
        <v>5</v>
      </c>
      <c r="J207" s="183" t="s">
        <v>1766</v>
      </c>
      <c r="K207" s="216">
        <v>102</v>
      </c>
      <c r="L207" s="215">
        <v>2E-3</v>
      </c>
      <c r="M207" s="171"/>
      <c r="N207" s="183" t="s">
        <v>529</v>
      </c>
      <c r="O207" s="183" t="s">
        <v>5</v>
      </c>
      <c r="P207" s="183" t="s">
        <v>1766</v>
      </c>
      <c r="Q207" s="216">
        <v>110</v>
      </c>
      <c r="R207" s="215">
        <v>2E-3</v>
      </c>
      <c r="S207" s="171"/>
      <c r="T207" s="232" t="s">
        <v>54</v>
      </c>
      <c r="U207" s="232" t="s">
        <v>7</v>
      </c>
      <c r="V207" s="232" t="s">
        <v>1766</v>
      </c>
      <c r="W207" s="232">
        <v>81</v>
      </c>
      <c r="X207" s="233">
        <v>5.1763803680981591E-3</v>
      </c>
      <c r="AD207" s="171"/>
      <c r="AE207" s="171"/>
      <c r="AF207" s="171"/>
    </row>
    <row r="208" spans="1:32">
      <c r="A208" s="171"/>
      <c r="B208" s="183" t="s">
        <v>529</v>
      </c>
      <c r="C208" s="183" t="s">
        <v>1775</v>
      </c>
      <c r="D208" s="183" t="s">
        <v>1767</v>
      </c>
      <c r="E208" s="216">
        <v>1</v>
      </c>
      <c r="F208" s="215">
        <v>0</v>
      </c>
      <c r="G208" s="171"/>
      <c r="H208" s="183" t="s">
        <v>529</v>
      </c>
      <c r="I208" s="183" t="s">
        <v>5</v>
      </c>
      <c r="J208" s="183" t="s">
        <v>1770</v>
      </c>
      <c r="K208" s="216">
        <v>70</v>
      </c>
      <c r="L208" s="215">
        <v>1E-3</v>
      </c>
      <c r="M208" s="171"/>
      <c r="N208" s="183" t="s">
        <v>529</v>
      </c>
      <c r="O208" s="183" t="s">
        <v>5</v>
      </c>
      <c r="P208" s="183" t="s">
        <v>1770</v>
      </c>
      <c r="Q208" s="216">
        <v>79</v>
      </c>
      <c r="R208" s="215">
        <v>1E-3</v>
      </c>
      <c r="S208" s="171"/>
      <c r="T208" s="232" t="s">
        <v>54</v>
      </c>
      <c r="U208" s="232" t="s">
        <v>7</v>
      </c>
      <c r="V208" s="232" t="s">
        <v>1770</v>
      </c>
      <c r="W208" s="232">
        <v>17</v>
      </c>
      <c r="X208" s="233">
        <v>1.0864008179959099E-3</v>
      </c>
      <c r="AD208" s="171"/>
      <c r="AE208" s="171"/>
      <c r="AF208" s="171"/>
    </row>
    <row r="209" spans="1:32">
      <c r="A209" s="171"/>
      <c r="B209" s="183" t="s">
        <v>54</v>
      </c>
      <c r="C209" s="183" t="s">
        <v>529</v>
      </c>
      <c r="D209" s="183" t="s">
        <v>1767</v>
      </c>
      <c r="E209" s="216">
        <v>381</v>
      </c>
      <c r="F209" s="215">
        <v>6.0000000000000001E-3</v>
      </c>
      <c r="G209" s="171"/>
      <c r="H209" s="183" t="s">
        <v>529</v>
      </c>
      <c r="I209" s="183" t="s">
        <v>5</v>
      </c>
      <c r="J209" s="183" t="s">
        <v>1768</v>
      </c>
      <c r="K209" s="216">
        <v>84</v>
      </c>
      <c r="L209" s="215">
        <v>1E-3</v>
      </c>
      <c r="M209" s="171"/>
      <c r="N209" s="183" t="s">
        <v>529</v>
      </c>
      <c r="O209" s="183" t="s">
        <v>5</v>
      </c>
      <c r="P209" s="183" t="s">
        <v>1768</v>
      </c>
      <c r="Q209" s="216">
        <v>109</v>
      </c>
      <c r="R209" s="215">
        <v>2E-3</v>
      </c>
      <c r="S209" s="171"/>
      <c r="T209" s="232" t="s">
        <v>54</v>
      </c>
      <c r="U209" s="232" t="s">
        <v>7</v>
      </c>
      <c r="V209" s="232" t="s">
        <v>1768</v>
      </c>
      <c r="W209" s="232">
        <v>15</v>
      </c>
      <c r="X209" s="233">
        <v>9.5858895705521472E-4</v>
      </c>
      <c r="AD209" s="171"/>
      <c r="AE209" s="171"/>
      <c r="AF209" s="171"/>
    </row>
    <row r="210" spans="1:32">
      <c r="A210" s="171"/>
      <c r="B210" s="183" t="s">
        <v>54</v>
      </c>
      <c r="C210" s="183" t="s">
        <v>529</v>
      </c>
      <c r="D210" s="183" t="s">
        <v>1766</v>
      </c>
      <c r="E210" s="216">
        <v>192</v>
      </c>
      <c r="F210" s="215">
        <v>3.0000000000000001E-3</v>
      </c>
      <c r="G210" s="171"/>
      <c r="H210" s="183" t="s">
        <v>529</v>
      </c>
      <c r="I210" s="183" t="s">
        <v>1775</v>
      </c>
      <c r="J210" s="183" t="s">
        <v>1767</v>
      </c>
      <c r="K210" s="216">
        <v>1</v>
      </c>
      <c r="L210" s="215">
        <v>0</v>
      </c>
      <c r="M210" s="171"/>
      <c r="N210" s="183" t="s">
        <v>529</v>
      </c>
      <c r="O210" s="183" t="s">
        <v>1775</v>
      </c>
      <c r="P210" s="183" t="s">
        <v>1767</v>
      </c>
      <c r="Q210" s="216">
        <v>1</v>
      </c>
      <c r="R210" s="215">
        <v>0</v>
      </c>
      <c r="S210" s="171"/>
      <c r="T210" s="232" t="s">
        <v>54</v>
      </c>
      <c r="U210" s="232" t="s">
        <v>264</v>
      </c>
      <c r="V210" s="232" t="s">
        <v>1767</v>
      </c>
      <c r="W210" s="232">
        <v>2</v>
      </c>
      <c r="X210" s="233">
        <v>1.2781186094069531E-4</v>
      </c>
      <c r="AD210" s="171"/>
      <c r="AE210" s="171"/>
      <c r="AF210" s="171"/>
    </row>
    <row r="211" spans="1:32">
      <c r="A211" s="171"/>
      <c r="B211" s="183" t="s">
        <v>54</v>
      </c>
      <c r="C211" s="183" t="s">
        <v>529</v>
      </c>
      <c r="D211" s="183" t="s">
        <v>1770</v>
      </c>
      <c r="E211" s="216">
        <v>155</v>
      </c>
      <c r="F211" s="215">
        <v>2E-3</v>
      </c>
      <c r="G211" s="171"/>
      <c r="H211" s="183" t="s">
        <v>54</v>
      </c>
      <c r="I211" s="183" t="s">
        <v>529</v>
      </c>
      <c r="J211" s="183" t="s">
        <v>1767</v>
      </c>
      <c r="K211" s="216">
        <v>707</v>
      </c>
      <c r="L211" s="215">
        <v>1.0999999999999999E-2</v>
      </c>
      <c r="M211" s="171"/>
      <c r="N211" s="183" t="s">
        <v>54</v>
      </c>
      <c r="O211" s="183" t="s">
        <v>529</v>
      </c>
      <c r="P211" s="183" t="s">
        <v>1767</v>
      </c>
      <c r="Q211" s="216">
        <v>1523</v>
      </c>
      <c r="R211" s="215">
        <v>2.4E-2</v>
      </c>
      <c r="S211" s="171"/>
      <c r="T211" s="232" t="s">
        <v>54</v>
      </c>
      <c r="U211" s="232" t="s">
        <v>5</v>
      </c>
      <c r="V211" s="232" t="s">
        <v>1767</v>
      </c>
      <c r="W211" s="232">
        <v>84</v>
      </c>
      <c r="X211" s="233">
        <v>5.3680981595092027E-3</v>
      </c>
      <c r="AD211" s="171"/>
      <c r="AE211" s="171"/>
      <c r="AF211" s="171"/>
    </row>
    <row r="212" spans="1:32">
      <c r="A212" s="171"/>
      <c r="B212" s="183" t="s">
        <v>54</v>
      </c>
      <c r="C212" s="183" t="s">
        <v>529</v>
      </c>
      <c r="D212" s="183" t="s">
        <v>1768</v>
      </c>
      <c r="E212" s="216">
        <v>237</v>
      </c>
      <c r="F212" s="215">
        <v>4.0000000000000001E-3</v>
      </c>
      <c r="G212" s="171"/>
      <c r="H212" s="183" t="s">
        <v>54</v>
      </c>
      <c r="I212" s="183" t="s">
        <v>529</v>
      </c>
      <c r="J212" s="183" t="s">
        <v>1766</v>
      </c>
      <c r="K212" s="216">
        <v>222</v>
      </c>
      <c r="L212" s="215">
        <v>4.0000000000000001E-3</v>
      </c>
      <c r="M212" s="171"/>
      <c r="N212" s="183" t="s">
        <v>54</v>
      </c>
      <c r="O212" s="183" t="s">
        <v>529</v>
      </c>
      <c r="P212" s="183" t="s">
        <v>1766</v>
      </c>
      <c r="Q212" s="216">
        <v>264</v>
      </c>
      <c r="R212" s="215">
        <v>4.0000000000000001E-3</v>
      </c>
      <c r="S212" s="171"/>
      <c r="T212" s="232" t="s">
        <v>54</v>
      </c>
      <c r="U212" s="232" t="s">
        <v>5</v>
      </c>
      <c r="V212" s="232" t="s">
        <v>1766</v>
      </c>
      <c r="W212" s="232">
        <v>24</v>
      </c>
      <c r="X212" s="233">
        <v>1.533742331288344E-3</v>
      </c>
      <c r="AD212" s="171"/>
      <c r="AE212" s="171"/>
      <c r="AF212" s="171"/>
    </row>
    <row r="213" spans="1:32">
      <c r="A213" s="171"/>
      <c r="B213" s="183" t="s">
        <v>54</v>
      </c>
      <c r="C213" s="183" t="s">
        <v>334</v>
      </c>
      <c r="D213" s="183" t="s">
        <v>1767</v>
      </c>
      <c r="E213" s="216">
        <v>1</v>
      </c>
      <c r="F213" s="215">
        <v>0</v>
      </c>
      <c r="G213" s="171"/>
      <c r="H213" s="183" t="s">
        <v>54</v>
      </c>
      <c r="I213" s="183" t="s">
        <v>529</v>
      </c>
      <c r="J213" s="183" t="s">
        <v>1770</v>
      </c>
      <c r="K213" s="216">
        <v>180</v>
      </c>
      <c r="L213" s="215">
        <v>3.0000000000000001E-3</v>
      </c>
      <c r="M213" s="171"/>
      <c r="N213" s="183" t="s">
        <v>54</v>
      </c>
      <c r="O213" s="183" t="s">
        <v>529</v>
      </c>
      <c r="P213" s="183" t="s">
        <v>1770</v>
      </c>
      <c r="Q213" s="216">
        <v>228</v>
      </c>
      <c r="R213" s="215">
        <v>4.0000000000000001E-3</v>
      </c>
      <c r="S213" s="171"/>
      <c r="T213" s="232" t="s">
        <v>54</v>
      </c>
      <c r="U213" s="232" t="s">
        <v>5</v>
      </c>
      <c r="V213" s="232" t="s">
        <v>1770</v>
      </c>
      <c r="W213" s="232">
        <v>17</v>
      </c>
      <c r="X213" s="233">
        <v>1.0864008179959099E-3</v>
      </c>
      <c r="AD213" s="171"/>
      <c r="AE213" s="171"/>
      <c r="AF213" s="171"/>
    </row>
    <row r="214" spans="1:32">
      <c r="A214" s="171"/>
      <c r="B214" s="183" t="s">
        <v>54</v>
      </c>
      <c r="C214" s="183" t="s">
        <v>334</v>
      </c>
      <c r="D214" s="183" t="s">
        <v>1766</v>
      </c>
      <c r="E214" s="216">
        <v>2</v>
      </c>
      <c r="F214" s="215">
        <v>0</v>
      </c>
      <c r="G214" s="171"/>
      <c r="H214" s="183" t="s">
        <v>54</v>
      </c>
      <c r="I214" s="183" t="s">
        <v>529</v>
      </c>
      <c r="J214" s="183" t="s">
        <v>1768</v>
      </c>
      <c r="K214" s="216">
        <v>295</v>
      </c>
      <c r="L214" s="215">
        <v>5.0000000000000001E-3</v>
      </c>
      <c r="M214" s="171"/>
      <c r="N214" s="183" t="s">
        <v>54</v>
      </c>
      <c r="O214" s="183" t="s">
        <v>529</v>
      </c>
      <c r="P214" s="183" t="s">
        <v>1768</v>
      </c>
      <c r="Q214" s="216">
        <v>387</v>
      </c>
      <c r="R214" s="215">
        <v>6.0000000000000001E-3</v>
      </c>
      <c r="S214" s="171"/>
      <c r="T214" s="232" t="s">
        <v>54</v>
      </c>
      <c r="U214" s="232" t="s">
        <v>5</v>
      </c>
      <c r="V214" s="232" t="s">
        <v>1768</v>
      </c>
      <c r="W214" s="232">
        <v>21</v>
      </c>
      <c r="X214" s="233">
        <v>1.3420245398773011E-3</v>
      </c>
      <c r="AD214" s="171"/>
      <c r="AE214" s="171"/>
      <c r="AF214" s="171"/>
    </row>
    <row r="215" spans="1:32">
      <c r="A215" s="171"/>
      <c r="B215" s="183" t="s">
        <v>54</v>
      </c>
      <c r="C215" s="183" t="s">
        <v>334</v>
      </c>
      <c r="D215" s="183" t="s">
        <v>1768</v>
      </c>
      <c r="E215" s="216">
        <v>3</v>
      </c>
      <c r="F215" s="215">
        <v>0</v>
      </c>
      <c r="G215" s="171"/>
      <c r="H215" s="183" t="s">
        <v>54</v>
      </c>
      <c r="I215" s="183" t="s">
        <v>334</v>
      </c>
      <c r="J215" s="183" t="s">
        <v>1767</v>
      </c>
      <c r="K215" s="216">
        <v>4</v>
      </c>
      <c r="L215" s="215">
        <v>0</v>
      </c>
      <c r="M215" s="171"/>
      <c r="N215" s="183" t="s">
        <v>54</v>
      </c>
      <c r="O215" s="183" t="s">
        <v>334</v>
      </c>
      <c r="P215" s="183" t="s">
        <v>1767</v>
      </c>
      <c r="Q215" s="216">
        <v>13</v>
      </c>
      <c r="R215" s="215">
        <v>0</v>
      </c>
      <c r="S215" s="171"/>
      <c r="T215" s="232" t="s">
        <v>5</v>
      </c>
      <c r="U215" s="232" t="s">
        <v>529</v>
      </c>
      <c r="V215" s="232" t="s">
        <v>1767</v>
      </c>
      <c r="W215" s="232">
        <v>77</v>
      </c>
      <c r="X215" s="233">
        <v>4.9207566462167694E-3</v>
      </c>
      <c r="AD215" s="171"/>
      <c r="AE215" s="171"/>
      <c r="AF215" s="171"/>
    </row>
    <row r="216" spans="1:32">
      <c r="A216" s="171"/>
      <c r="B216" s="183" t="s">
        <v>54</v>
      </c>
      <c r="C216" s="183" t="s">
        <v>52</v>
      </c>
      <c r="D216" s="183" t="s">
        <v>1767</v>
      </c>
      <c r="E216" s="216">
        <v>1</v>
      </c>
      <c r="F216" s="215">
        <v>0</v>
      </c>
      <c r="G216" s="171"/>
      <c r="H216" s="183" t="s">
        <v>54</v>
      </c>
      <c r="I216" s="183" t="s">
        <v>334</v>
      </c>
      <c r="J216" s="183" t="s">
        <v>1766</v>
      </c>
      <c r="K216" s="216">
        <v>2</v>
      </c>
      <c r="L216" s="215">
        <v>0</v>
      </c>
      <c r="M216" s="171"/>
      <c r="N216" s="183" t="s">
        <v>54</v>
      </c>
      <c r="O216" s="183" t="s">
        <v>334</v>
      </c>
      <c r="P216" s="183" t="s">
        <v>1766</v>
      </c>
      <c r="Q216" s="216">
        <v>3</v>
      </c>
      <c r="R216" s="215">
        <v>0</v>
      </c>
      <c r="S216" s="171"/>
      <c r="T216" s="232" t="s">
        <v>5</v>
      </c>
      <c r="U216" s="232" t="s">
        <v>529</v>
      </c>
      <c r="V216" s="232" t="s">
        <v>1766</v>
      </c>
      <c r="W216" s="232">
        <v>13</v>
      </c>
      <c r="X216" s="233">
        <v>8.3077709611451944E-4</v>
      </c>
      <c r="AD216" s="171"/>
      <c r="AE216" s="171"/>
      <c r="AF216" s="171"/>
    </row>
    <row r="217" spans="1:32">
      <c r="A217" s="171"/>
      <c r="B217" s="183" t="s">
        <v>54</v>
      </c>
      <c r="C217" s="183" t="s">
        <v>54</v>
      </c>
      <c r="D217" s="183" t="s">
        <v>1769</v>
      </c>
      <c r="E217" s="216">
        <v>6101</v>
      </c>
      <c r="F217" s="215">
        <v>9.8000000000000004E-2</v>
      </c>
      <c r="G217" s="171"/>
      <c r="H217" s="183" t="s">
        <v>54</v>
      </c>
      <c r="I217" s="183" t="s">
        <v>334</v>
      </c>
      <c r="J217" s="183" t="s">
        <v>1768</v>
      </c>
      <c r="K217" s="216">
        <v>3</v>
      </c>
      <c r="L217" s="215">
        <v>0</v>
      </c>
      <c r="M217" s="171"/>
      <c r="N217" s="183" t="s">
        <v>54</v>
      </c>
      <c r="O217" s="183" t="s">
        <v>334</v>
      </c>
      <c r="P217" s="183" t="s">
        <v>1770</v>
      </c>
      <c r="Q217" s="216">
        <v>2</v>
      </c>
      <c r="R217" s="215">
        <v>0</v>
      </c>
      <c r="S217" s="171"/>
      <c r="T217" s="232" t="s">
        <v>5</v>
      </c>
      <c r="U217" s="232" t="s">
        <v>529</v>
      </c>
      <c r="V217" s="232" t="s">
        <v>1770</v>
      </c>
      <c r="W217" s="232">
        <v>10</v>
      </c>
      <c r="X217" s="233">
        <v>6.3905930470347652E-4</v>
      </c>
      <c r="AD217" s="171"/>
      <c r="AE217" s="171"/>
      <c r="AF217" s="171"/>
    </row>
    <row r="218" spans="1:32">
      <c r="A218" s="171"/>
      <c r="B218" s="183" t="s">
        <v>54</v>
      </c>
      <c r="C218" s="183" t="s">
        <v>7</v>
      </c>
      <c r="D218" s="183" t="s">
        <v>1767</v>
      </c>
      <c r="E218" s="216">
        <v>263</v>
      </c>
      <c r="F218" s="215">
        <v>4.0000000000000001E-3</v>
      </c>
      <c r="G218" s="171"/>
      <c r="H218" s="183" t="s">
        <v>54</v>
      </c>
      <c r="I218" s="183" t="s">
        <v>52</v>
      </c>
      <c r="J218" s="183" t="s">
        <v>1767</v>
      </c>
      <c r="K218" s="216">
        <v>1</v>
      </c>
      <c r="L218" s="215">
        <v>0</v>
      </c>
      <c r="M218" s="171"/>
      <c r="N218" s="183" t="s">
        <v>54</v>
      </c>
      <c r="O218" s="183" t="s">
        <v>334</v>
      </c>
      <c r="P218" s="183" t="s">
        <v>1768</v>
      </c>
      <c r="Q218" s="216">
        <v>3</v>
      </c>
      <c r="R218" s="215">
        <v>0</v>
      </c>
      <c r="S218" s="171"/>
      <c r="T218" s="232" t="s">
        <v>5</v>
      </c>
      <c r="U218" s="232" t="s">
        <v>529</v>
      </c>
      <c r="V218" s="232" t="s">
        <v>1768</v>
      </c>
      <c r="W218" s="232">
        <v>7</v>
      </c>
      <c r="X218" s="233">
        <v>4.4734151329243349E-4</v>
      </c>
      <c r="AD218" s="171"/>
      <c r="AE218" s="171"/>
      <c r="AF218" s="171"/>
    </row>
    <row r="219" spans="1:32">
      <c r="A219" s="171"/>
      <c r="B219" s="183" t="s">
        <v>54</v>
      </c>
      <c r="C219" s="183" t="s">
        <v>7</v>
      </c>
      <c r="D219" s="183" t="s">
        <v>1766</v>
      </c>
      <c r="E219" s="216">
        <v>186</v>
      </c>
      <c r="F219" s="215">
        <v>3.0000000000000001E-3</v>
      </c>
      <c r="G219" s="171"/>
      <c r="H219" s="183" t="s">
        <v>54</v>
      </c>
      <c r="I219" s="183" t="s">
        <v>52</v>
      </c>
      <c r="J219" s="183" t="s">
        <v>1766</v>
      </c>
      <c r="K219" s="216">
        <v>2</v>
      </c>
      <c r="L219" s="215">
        <v>0</v>
      </c>
      <c r="M219" s="171"/>
      <c r="N219" s="183" t="s">
        <v>54</v>
      </c>
      <c r="O219" s="183" t="s">
        <v>52</v>
      </c>
      <c r="P219" s="183" t="s">
        <v>1767</v>
      </c>
      <c r="Q219" s="216">
        <v>5</v>
      </c>
      <c r="R219" s="215">
        <v>0</v>
      </c>
      <c r="S219" s="171"/>
      <c r="T219" s="232" t="s">
        <v>5</v>
      </c>
      <c r="U219" s="232" t="s">
        <v>224</v>
      </c>
      <c r="V219" s="232" t="s">
        <v>1767</v>
      </c>
      <c r="W219" s="232">
        <v>1</v>
      </c>
      <c r="X219" s="233">
        <v>6.3905930470347654E-5</v>
      </c>
      <c r="AD219" s="171"/>
      <c r="AE219" s="171"/>
      <c r="AF219" s="171"/>
    </row>
    <row r="220" spans="1:32">
      <c r="A220" s="171"/>
      <c r="B220" s="183" t="s">
        <v>54</v>
      </c>
      <c r="C220" s="183" t="s">
        <v>7</v>
      </c>
      <c r="D220" s="183" t="s">
        <v>1770</v>
      </c>
      <c r="E220" s="216">
        <v>75</v>
      </c>
      <c r="F220" s="215">
        <v>1E-3</v>
      </c>
      <c r="G220" s="171"/>
      <c r="H220" s="183" t="s">
        <v>54</v>
      </c>
      <c r="I220" s="183" t="s">
        <v>54</v>
      </c>
      <c r="J220" s="183" t="s">
        <v>1769</v>
      </c>
      <c r="K220" s="216">
        <v>5205</v>
      </c>
      <c r="L220" s="215">
        <v>8.3000000000000004E-2</v>
      </c>
      <c r="M220" s="171"/>
      <c r="N220" s="183" t="s">
        <v>54</v>
      </c>
      <c r="O220" s="183" t="s">
        <v>52</v>
      </c>
      <c r="P220" s="183" t="s">
        <v>1766</v>
      </c>
      <c r="Q220" s="216">
        <v>2</v>
      </c>
      <c r="R220" s="215">
        <v>0</v>
      </c>
      <c r="S220" s="171"/>
      <c r="T220" s="232" t="s">
        <v>5</v>
      </c>
      <c r="U220" s="232" t="s">
        <v>224</v>
      </c>
      <c r="V220" s="232" t="s">
        <v>1770</v>
      </c>
      <c r="W220" s="232">
        <v>1</v>
      </c>
      <c r="X220" s="233">
        <v>6.3905930470347654E-5</v>
      </c>
      <c r="AD220" s="171"/>
      <c r="AE220" s="171"/>
      <c r="AF220" s="171"/>
    </row>
    <row r="221" spans="1:32">
      <c r="A221" s="171"/>
      <c r="B221" s="183" t="s">
        <v>54</v>
      </c>
      <c r="C221" s="183" t="s">
        <v>7</v>
      </c>
      <c r="D221" s="183" t="s">
        <v>1768</v>
      </c>
      <c r="E221" s="216">
        <v>58</v>
      </c>
      <c r="F221" s="215">
        <v>1E-3</v>
      </c>
      <c r="G221" s="171"/>
      <c r="H221" s="183" t="s">
        <v>54</v>
      </c>
      <c r="I221" s="183" t="s">
        <v>7</v>
      </c>
      <c r="J221" s="183" t="s">
        <v>1767</v>
      </c>
      <c r="K221" s="216">
        <v>489</v>
      </c>
      <c r="L221" s="215">
        <v>8.0000000000000002E-3</v>
      </c>
      <c r="M221" s="171"/>
      <c r="N221" s="183" t="s">
        <v>54</v>
      </c>
      <c r="O221" s="183" t="s">
        <v>54</v>
      </c>
      <c r="P221" s="183" t="s">
        <v>1769</v>
      </c>
      <c r="Q221" s="216">
        <v>3117</v>
      </c>
      <c r="R221" s="215">
        <v>0.05</v>
      </c>
      <c r="S221" s="171"/>
      <c r="T221" s="232" t="s">
        <v>5</v>
      </c>
      <c r="U221" s="232" t="s">
        <v>224</v>
      </c>
      <c r="V221" s="232" t="s">
        <v>1768</v>
      </c>
      <c r="W221" s="232">
        <v>2</v>
      </c>
      <c r="X221" s="233">
        <v>1.2781186094069531E-4</v>
      </c>
      <c r="AD221" s="171"/>
      <c r="AE221" s="171"/>
      <c r="AF221" s="171"/>
    </row>
    <row r="222" spans="1:32">
      <c r="A222" s="171"/>
      <c r="B222" s="183" t="s">
        <v>54</v>
      </c>
      <c r="C222" s="183" t="s">
        <v>1773</v>
      </c>
      <c r="D222" s="183" t="s">
        <v>1767</v>
      </c>
      <c r="E222" s="216">
        <v>14</v>
      </c>
      <c r="F222" s="215">
        <v>0</v>
      </c>
      <c r="G222" s="171"/>
      <c r="H222" s="183" t="s">
        <v>54</v>
      </c>
      <c r="I222" s="183" t="s">
        <v>7</v>
      </c>
      <c r="J222" s="183" t="s">
        <v>1766</v>
      </c>
      <c r="K222" s="216">
        <v>215</v>
      </c>
      <c r="L222" s="215">
        <v>3.0000000000000001E-3</v>
      </c>
      <c r="M222" s="171"/>
      <c r="N222" s="183" t="s">
        <v>54</v>
      </c>
      <c r="O222" s="183" t="s">
        <v>7</v>
      </c>
      <c r="P222" s="183" t="s">
        <v>1767</v>
      </c>
      <c r="Q222" s="216">
        <v>1132</v>
      </c>
      <c r="R222" s="215">
        <v>1.7999999999999999E-2</v>
      </c>
      <c r="S222" s="171"/>
      <c r="T222" s="232" t="s">
        <v>5</v>
      </c>
      <c r="U222" s="232" t="s">
        <v>88</v>
      </c>
      <c r="V222" s="232" t="s">
        <v>1767</v>
      </c>
      <c r="W222" s="232">
        <v>9</v>
      </c>
      <c r="X222" s="233">
        <v>5.7515337423312887E-4</v>
      </c>
      <c r="AD222" s="171"/>
      <c r="AE222" s="171"/>
      <c r="AF222" s="171"/>
    </row>
    <row r="223" spans="1:32">
      <c r="A223" s="171"/>
      <c r="B223" s="183" t="s">
        <v>54</v>
      </c>
      <c r="C223" s="183" t="s">
        <v>1773</v>
      </c>
      <c r="D223" s="183" t="s">
        <v>1766</v>
      </c>
      <c r="E223" s="216">
        <v>10</v>
      </c>
      <c r="F223" s="215">
        <v>0</v>
      </c>
      <c r="G223" s="171"/>
      <c r="H223" s="183" t="s">
        <v>54</v>
      </c>
      <c r="I223" s="183" t="s">
        <v>7</v>
      </c>
      <c r="J223" s="183" t="s">
        <v>1770</v>
      </c>
      <c r="K223" s="216">
        <v>89</v>
      </c>
      <c r="L223" s="215">
        <v>1E-3</v>
      </c>
      <c r="M223" s="171"/>
      <c r="N223" s="183" t="s">
        <v>54</v>
      </c>
      <c r="O223" s="183" t="s">
        <v>7</v>
      </c>
      <c r="P223" s="183" t="s">
        <v>1766</v>
      </c>
      <c r="Q223" s="216">
        <v>256</v>
      </c>
      <c r="R223" s="215">
        <v>4.0000000000000001E-3</v>
      </c>
      <c r="S223" s="171"/>
      <c r="T223" s="232" t="s">
        <v>5</v>
      </c>
      <c r="U223" s="232" t="s">
        <v>88</v>
      </c>
      <c r="V223" s="232" t="s">
        <v>1766</v>
      </c>
      <c r="W223" s="232">
        <v>1</v>
      </c>
      <c r="X223" s="233">
        <v>6.3905930470347654E-5</v>
      </c>
      <c r="AD223" s="171"/>
      <c r="AE223" s="171"/>
      <c r="AF223" s="171"/>
    </row>
    <row r="224" spans="1:32">
      <c r="A224" s="171"/>
      <c r="B224" s="183" t="s">
        <v>54</v>
      </c>
      <c r="C224" s="183" t="s">
        <v>1773</v>
      </c>
      <c r="D224" s="183" t="s">
        <v>1770</v>
      </c>
      <c r="E224" s="216">
        <v>5</v>
      </c>
      <c r="F224" s="215">
        <v>0</v>
      </c>
      <c r="G224" s="171"/>
      <c r="H224" s="183" t="s">
        <v>54</v>
      </c>
      <c r="I224" s="183" t="s">
        <v>7</v>
      </c>
      <c r="J224" s="183" t="s">
        <v>1768</v>
      </c>
      <c r="K224" s="216">
        <v>79</v>
      </c>
      <c r="L224" s="215">
        <v>1E-3</v>
      </c>
      <c r="M224" s="171"/>
      <c r="N224" s="183" t="s">
        <v>54</v>
      </c>
      <c r="O224" s="183" t="s">
        <v>7</v>
      </c>
      <c r="P224" s="183" t="s">
        <v>1770</v>
      </c>
      <c r="Q224" s="216">
        <v>109</v>
      </c>
      <c r="R224" s="215">
        <v>2E-3</v>
      </c>
      <c r="S224" s="171"/>
      <c r="T224" s="232" t="s">
        <v>5</v>
      </c>
      <c r="U224" s="232" t="s">
        <v>88</v>
      </c>
      <c r="V224" s="232" t="s">
        <v>1770</v>
      </c>
      <c r="W224" s="232">
        <v>1</v>
      </c>
      <c r="X224" s="233">
        <v>6.3905930470347654E-5</v>
      </c>
      <c r="AD224" s="171"/>
      <c r="AE224" s="171"/>
      <c r="AF224" s="171"/>
    </row>
    <row r="225" spans="1:32">
      <c r="A225" s="171"/>
      <c r="B225" s="183" t="s">
        <v>54</v>
      </c>
      <c r="C225" s="183" t="s">
        <v>1773</v>
      </c>
      <c r="D225" s="183" t="s">
        <v>1768</v>
      </c>
      <c r="E225" s="216">
        <v>2</v>
      </c>
      <c r="F225" s="215">
        <v>0</v>
      </c>
      <c r="G225" s="171"/>
      <c r="H225" s="183" t="s">
        <v>54</v>
      </c>
      <c r="I225" s="183" t="s">
        <v>1773</v>
      </c>
      <c r="J225" s="183" t="s">
        <v>1767</v>
      </c>
      <c r="K225" s="216">
        <v>25</v>
      </c>
      <c r="L225" s="215">
        <v>0</v>
      </c>
      <c r="M225" s="171"/>
      <c r="N225" s="183" t="s">
        <v>54</v>
      </c>
      <c r="O225" s="183" t="s">
        <v>7</v>
      </c>
      <c r="P225" s="183" t="s">
        <v>1768</v>
      </c>
      <c r="Q225" s="216">
        <v>103</v>
      </c>
      <c r="R225" s="215">
        <v>2E-3</v>
      </c>
      <c r="S225" s="171"/>
      <c r="T225" s="232" t="s">
        <v>5</v>
      </c>
      <c r="U225" s="232" t="s">
        <v>88</v>
      </c>
      <c r="V225" s="232" t="s">
        <v>1768</v>
      </c>
      <c r="W225" s="232">
        <v>1</v>
      </c>
      <c r="X225" s="233">
        <v>6.3905930470347654E-5</v>
      </c>
      <c r="AD225" s="171"/>
      <c r="AE225" s="171"/>
      <c r="AF225" s="171"/>
    </row>
    <row r="226" spans="1:32">
      <c r="A226" s="171"/>
      <c r="B226" s="183" t="s">
        <v>54</v>
      </c>
      <c r="C226" s="183" t="s">
        <v>264</v>
      </c>
      <c r="D226" s="183" t="s">
        <v>1767</v>
      </c>
      <c r="E226" s="216">
        <v>7</v>
      </c>
      <c r="F226" s="215">
        <v>0</v>
      </c>
      <c r="G226" s="171"/>
      <c r="H226" s="183" t="s">
        <v>54</v>
      </c>
      <c r="I226" s="183" t="s">
        <v>1773</v>
      </c>
      <c r="J226" s="183" t="s">
        <v>1766</v>
      </c>
      <c r="K226" s="216">
        <v>12</v>
      </c>
      <c r="L226" s="215">
        <v>0</v>
      </c>
      <c r="M226" s="171"/>
      <c r="N226" s="183" t="s">
        <v>54</v>
      </c>
      <c r="O226" s="183" t="s">
        <v>1773</v>
      </c>
      <c r="P226" s="183" t="s">
        <v>1767</v>
      </c>
      <c r="Q226" s="216">
        <v>66</v>
      </c>
      <c r="R226" s="215">
        <v>1E-3</v>
      </c>
      <c r="S226" s="171"/>
      <c r="T226" s="232" t="s">
        <v>5</v>
      </c>
      <c r="U226" s="232" t="s">
        <v>52</v>
      </c>
      <c r="V226" s="232" t="s">
        <v>1767</v>
      </c>
      <c r="W226" s="232">
        <v>1</v>
      </c>
      <c r="X226" s="233">
        <v>6.3905930470347654E-5</v>
      </c>
      <c r="AD226" s="171"/>
      <c r="AE226" s="171"/>
      <c r="AF226" s="171"/>
    </row>
    <row r="227" spans="1:32">
      <c r="A227" s="171"/>
      <c r="B227" s="183" t="s">
        <v>54</v>
      </c>
      <c r="C227" s="183" t="s">
        <v>264</v>
      </c>
      <c r="D227" s="183" t="s">
        <v>1766</v>
      </c>
      <c r="E227" s="216">
        <v>1</v>
      </c>
      <c r="F227" s="215">
        <v>0</v>
      </c>
      <c r="G227" s="171"/>
      <c r="H227" s="183" t="s">
        <v>54</v>
      </c>
      <c r="I227" s="183" t="s">
        <v>1773</v>
      </c>
      <c r="J227" s="183" t="s">
        <v>1770</v>
      </c>
      <c r="K227" s="216">
        <v>7</v>
      </c>
      <c r="L227" s="215">
        <v>0</v>
      </c>
      <c r="M227" s="171"/>
      <c r="N227" s="183" t="s">
        <v>54</v>
      </c>
      <c r="O227" s="183" t="s">
        <v>1773</v>
      </c>
      <c r="P227" s="183" t="s">
        <v>1766</v>
      </c>
      <c r="Q227" s="216">
        <v>16</v>
      </c>
      <c r="R227" s="215">
        <v>0</v>
      </c>
      <c r="S227" s="171"/>
      <c r="T227" s="232" t="s">
        <v>5</v>
      </c>
      <c r="U227" s="232" t="s">
        <v>54</v>
      </c>
      <c r="V227" s="232" t="s">
        <v>1767</v>
      </c>
      <c r="W227" s="232">
        <v>64</v>
      </c>
      <c r="X227" s="233">
        <v>4.0899795501022499E-3</v>
      </c>
      <c r="AD227" s="171"/>
      <c r="AE227" s="171"/>
      <c r="AF227" s="171"/>
    </row>
    <row r="228" spans="1:32">
      <c r="A228" s="171"/>
      <c r="B228" s="183" t="s">
        <v>54</v>
      </c>
      <c r="C228" s="183" t="s">
        <v>264</v>
      </c>
      <c r="D228" s="183" t="s">
        <v>1768</v>
      </c>
      <c r="E228" s="216">
        <v>1</v>
      </c>
      <c r="F228" s="215">
        <v>0</v>
      </c>
      <c r="G228" s="171"/>
      <c r="H228" s="183" t="s">
        <v>54</v>
      </c>
      <c r="I228" s="183" t="s">
        <v>1773</v>
      </c>
      <c r="J228" s="183" t="s">
        <v>1768</v>
      </c>
      <c r="K228" s="216">
        <v>3</v>
      </c>
      <c r="L228" s="215">
        <v>0</v>
      </c>
      <c r="M228" s="171"/>
      <c r="N228" s="183" t="s">
        <v>54</v>
      </c>
      <c r="O228" s="183" t="s">
        <v>1773</v>
      </c>
      <c r="P228" s="183" t="s">
        <v>1770</v>
      </c>
      <c r="Q228" s="216">
        <v>7</v>
      </c>
      <c r="R228" s="215">
        <v>0</v>
      </c>
      <c r="S228" s="171"/>
      <c r="T228" s="232" t="s">
        <v>5</v>
      </c>
      <c r="U228" s="232" t="s">
        <v>54</v>
      </c>
      <c r="V228" s="232" t="s">
        <v>1766</v>
      </c>
      <c r="W228" s="232">
        <v>25</v>
      </c>
      <c r="X228" s="233">
        <v>1.597648261758691E-3</v>
      </c>
      <c r="AD228" s="171"/>
      <c r="AE228" s="171"/>
      <c r="AF228" s="171"/>
    </row>
    <row r="229" spans="1:32">
      <c r="A229" s="171"/>
      <c r="B229" s="183" t="s">
        <v>54</v>
      </c>
      <c r="C229" s="183" t="s">
        <v>5</v>
      </c>
      <c r="D229" s="183" t="s">
        <v>1767</v>
      </c>
      <c r="E229" s="216">
        <v>133</v>
      </c>
      <c r="F229" s="215">
        <v>2E-3</v>
      </c>
      <c r="G229" s="171"/>
      <c r="H229" s="183" t="s">
        <v>54</v>
      </c>
      <c r="I229" s="183" t="s">
        <v>264</v>
      </c>
      <c r="J229" s="183" t="s">
        <v>1767</v>
      </c>
      <c r="K229" s="216">
        <v>9</v>
      </c>
      <c r="L229" s="215">
        <v>0</v>
      </c>
      <c r="M229" s="171"/>
      <c r="N229" s="183" t="s">
        <v>54</v>
      </c>
      <c r="O229" s="183" t="s">
        <v>1773</v>
      </c>
      <c r="P229" s="183" t="s">
        <v>1768</v>
      </c>
      <c r="Q229" s="216">
        <v>4</v>
      </c>
      <c r="R229" s="215">
        <v>0</v>
      </c>
      <c r="S229" s="171"/>
      <c r="T229" s="232" t="s">
        <v>5</v>
      </c>
      <c r="U229" s="232" t="s">
        <v>54</v>
      </c>
      <c r="V229" s="232" t="s">
        <v>1770</v>
      </c>
      <c r="W229" s="232">
        <v>12</v>
      </c>
      <c r="X229" s="233">
        <v>7.668711656441718E-4</v>
      </c>
      <c r="AD229" s="171"/>
      <c r="AE229" s="171"/>
      <c r="AF229" s="171"/>
    </row>
    <row r="230" spans="1:32">
      <c r="A230" s="171"/>
      <c r="B230" s="183" t="s">
        <v>54</v>
      </c>
      <c r="C230" s="183" t="s">
        <v>5</v>
      </c>
      <c r="D230" s="183" t="s">
        <v>1766</v>
      </c>
      <c r="E230" s="216">
        <v>73</v>
      </c>
      <c r="F230" s="215">
        <v>1E-3</v>
      </c>
      <c r="G230" s="171"/>
      <c r="H230" s="183" t="s">
        <v>54</v>
      </c>
      <c r="I230" s="183" t="s">
        <v>264</v>
      </c>
      <c r="J230" s="183" t="s">
        <v>1766</v>
      </c>
      <c r="K230" s="216">
        <v>1</v>
      </c>
      <c r="L230" s="215">
        <v>0</v>
      </c>
      <c r="M230" s="171"/>
      <c r="N230" s="183" t="s">
        <v>54</v>
      </c>
      <c r="O230" s="183" t="s">
        <v>1774</v>
      </c>
      <c r="P230" s="183" t="s">
        <v>1767</v>
      </c>
      <c r="Q230" s="216">
        <v>1</v>
      </c>
      <c r="R230" s="215">
        <v>0</v>
      </c>
      <c r="S230" s="171"/>
      <c r="T230" s="232" t="s">
        <v>5</v>
      </c>
      <c r="U230" s="232" t="s">
        <v>54</v>
      </c>
      <c r="V230" s="232" t="s">
        <v>1768</v>
      </c>
      <c r="W230" s="232">
        <v>11</v>
      </c>
      <c r="X230" s="233">
        <v>7.0296523517382416E-4</v>
      </c>
      <c r="AD230" s="171"/>
      <c r="AE230" s="171"/>
      <c r="AF230" s="171"/>
    </row>
    <row r="231" spans="1:32">
      <c r="A231" s="171"/>
      <c r="B231" s="183" t="s">
        <v>54</v>
      </c>
      <c r="C231" s="183" t="s">
        <v>5</v>
      </c>
      <c r="D231" s="183" t="s">
        <v>1770</v>
      </c>
      <c r="E231" s="216">
        <v>46</v>
      </c>
      <c r="F231" s="215">
        <v>1E-3</v>
      </c>
      <c r="G231" s="171"/>
      <c r="H231" s="183" t="s">
        <v>54</v>
      </c>
      <c r="I231" s="183" t="s">
        <v>264</v>
      </c>
      <c r="J231" s="183" t="s">
        <v>1770</v>
      </c>
      <c r="K231" s="216">
        <v>1</v>
      </c>
      <c r="L231" s="215">
        <v>0</v>
      </c>
      <c r="M231" s="171"/>
      <c r="N231" s="183" t="s">
        <v>54</v>
      </c>
      <c r="O231" s="183" t="s">
        <v>264</v>
      </c>
      <c r="P231" s="183" t="s">
        <v>1767</v>
      </c>
      <c r="Q231" s="216">
        <v>12</v>
      </c>
      <c r="R231" s="215">
        <v>0</v>
      </c>
      <c r="S231" s="171"/>
      <c r="T231" s="232" t="s">
        <v>5</v>
      </c>
      <c r="U231" s="232" t="s">
        <v>312</v>
      </c>
      <c r="V231" s="232" t="s">
        <v>1767</v>
      </c>
      <c r="W231" s="232">
        <v>3</v>
      </c>
      <c r="X231" s="233">
        <v>1.917177914110429E-4</v>
      </c>
      <c r="AD231" s="171"/>
      <c r="AE231" s="171"/>
      <c r="AF231" s="171"/>
    </row>
    <row r="232" spans="1:32">
      <c r="A232" s="171"/>
      <c r="B232" s="183" t="s">
        <v>54</v>
      </c>
      <c r="C232" s="183" t="s">
        <v>5</v>
      </c>
      <c r="D232" s="183" t="s">
        <v>1768</v>
      </c>
      <c r="E232" s="216">
        <v>76</v>
      </c>
      <c r="F232" s="215">
        <v>1E-3</v>
      </c>
      <c r="G232" s="171"/>
      <c r="H232" s="183" t="s">
        <v>54</v>
      </c>
      <c r="I232" s="183" t="s">
        <v>264</v>
      </c>
      <c r="J232" s="183" t="s">
        <v>1768</v>
      </c>
      <c r="K232" s="216">
        <v>1</v>
      </c>
      <c r="L232" s="215">
        <v>0</v>
      </c>
      <c r="M232" s="171"/>
      <c r="N232" s="183" t="s">
        <v>54</v>
      </c>
      <c r="O232" s="183" t="s">
        <v>264</v>
      </c>
      <c r="P232" s="183" t="s">
        <v>1766</v>
      </c>
      <c r="Q232" s="216">
        <v>2</v>
      </c>
      <c r="R232" s="215">
        <v>0</v>
      </c>
      <c r="S232" s="171"/>
      <c r="T232" s="232" t="s">
        <v>5</v>
      </c>
      <c r="U232" s="232" t="s">
        <v>7</v>
      </c>
      <c r="V232" s="232" t="s">
        <v>1767</v>
      </c>
      <c r="W232" s="232">
        <v>113</v>
      </c>
      <c r="X232" s="233">
        <v>7.2213701431492836E-3</v>
      </c>
      <c r="AD232" s="171"/>
      <c r="AE232" s="171"/>
      <c r="AF232" s="171"/>
    </row>
    <row r="233" spans="1:32">
      <c r="A233" s="171"/>
      <c r="B233" s="183" t="s">
        <v>5</v>
      </c>
      <c r="C233" s="183" t="s">
        <v>529</v>
      </c>
      <c r="D233" s="183" t="s">
        <v>1767</v>
      </c>
      <c r="E233" s="216">
        <v>211</v>
      </c>
      <c r="F233" s="215">
        <v>3.0000000000000001E-3</v>
      </c>
      <c r="G233" s="171"/>
      <c r="H233" s="183" t="s">
        <v>54</v>
      </c>
      <c r="I233" s="183" t="s">
        <v>5</v>
      </c>
      <c r="J233" s="183" t="s">
        <v>1767</v>
      </c>
      <c r="K233" s="216">
        <v>240</v>
      </c>
      <c r="L233" s="215">
        <v>4.0000000000000001E-3</v>
      </c>
      <c r="M233" s="171"/>
      <c r="N233" s="183" t="s">
        <v>54</v>
      </c>
      <c r="O233" s="183" t="s">
        <v>264</v>
      </c>
      <c r="P233" s="183" t="s">
        <v>1770</v>
      </c>
      <c r="Q233" s="216">
        <v>1</v>
      </c>
      <c r="R233" s="215">
        <v>0</v>
      </c>
      <c r="S233" s="171"/>
      <c r="T233" s="232" t="s">
        <v>5</v>
      </c>
      <c r="U233" s="232" t="s">
        <v>7</v>
      </c>
      <c r="V233" s="232" t="s">
        <v>1766</v>
      </c>
      <c r="W233" s="232">
        <v>26</v>
      </c>
      <c r="X233" s="233">
        <v>1.6615541922290391E-3</v>
      </c>
      <c r="AD233" s="171"/>
      <c r="AE233" s="171"/>
      <c r="AF233" s="171"/>
    </row>
    <row r="234" spans="1:32">
      <c r="A234" s="171"/>
      <c r="B234" s="183" t="s">
        <v>5</v>
      </c>
      <c r="C234" s="183" t="s">
        <v>529</v>
      </c>
      <c r="D234" s="183" t="s">
        <v>1766</v>
      </c>
      <c r="E234" s="216">
        <v>91</v>
      </c>
      <c r="F234" s="215">
        <v>1E-3</v>
      </c>
      <c r="G234" s="171"/>
      <c r="H234" s="183" t="s">
        <v>54</v>
      </c>
      <c r="I234" s="183" t="s">
        <v>5</v>
      </c>
      <c r="J234" s="183" t="s">
        <v>1766</v>
      </c>
      <c r="K234" s="216">
        <v>81</v>
      </c>
      <c r="L234" s="215">
        <v>1E-3</v>
      </c>
      <c r="M234" s="171"/>
      <c r="N234" s="183" t="s">
        <v>54</v>
      </c>
      <c r="O234" s="183" t="s">
        <v>264</v>
      </c>
      <c r="P234" s="183" t="s">
        <v>1768</v>
      </c>
      <c r="Q234" s="216">
        <v>1</v>
      </c>
      <c r="R234" s="215">
        <v>0</v>
      </c>
      <c r="S234" s="171"/>
      <c r="T234" s="232" t="s">
        <v>5</v>
      </c>
      <c r="U234" s="232" t="s">
        <v>7</v>
      </c>
      <c r="V234" s="232" t="s">
        <v>1770</v>
      </c>
      <c r="W234" s="232">
        <v>16</v>
      </c>
      <c r="X234" s="233">
        <v>1.022494887525562E-3</v>
      </c>
      <c r="AD234" s="171"/>
      <c r="AE234" s="171"/>
      <c r="AF234" s="171"/>
    </row>
    <row r="235" spans="1:32">
      <c r="A235" s="171"/>
      <c r="B235" s="183" t="s">
        <v>5</v>
      </c>
      <c r="C235" s="183" t="s">
        <v>529</v>
      </c>
      <c r="D235" s="183" t="s">
        <v>1770</v>
      </c>
      <c r="E235" s="216">
        <v>49</v>
      </c>
      <c r="F235" s="215">
        <v>1E-3</v>
      </c>
      <c r="G235" s="171"/>
      <c r="H235" s="183" t="s">
        <v>54</v>
      </c>
      <c r="I235" s="183" t="s">
        <v>5</v>
      </c>
      <c r="J235" s="183" t="s">
        <v>1770</v>
      </c>
      <c r="K235" s="216">
        <v>57</v>
      </c>
      <c r="L235" s="215">
        <v>1E-3</v>
      </c>
      <c r="M235" s="171"/>
      <c r="N235" s="183" t="s">
        <v>54</v>
      </c>
      <c r="O235" s="183" t="s">
        <v>5</v>
      </c>
      <c r="P235" s="183" t="s">
        <v>1767</v>
      </c>
      <c r="Q235" s="216">
        <v>497</v>
      </c>
      <c r="R235" s="215">
        <v>8.0000000000000002E-3</v>
      </c>
      <c r="S235" s="171"/>
      <c r="T235" s="232" t="s">
        <v>5</v>
      </c>
      <c r="U235" s="232" t="s">
        <v>7</v>
      </c>
      <c r="V235" s="232" t="s">
        <v>1768</v>
      </c>
      <c r="W235" s="232">
        <v>25</v>
      </c>
      <c r="X235" s="233">
        <v>1.597648261758691E-3</v>
      </c>
      <c r="AD235" s="171"/>
      <c r="AE235" s="171"/>
      <c r="AF235" s="171"/>
    </row>
    <row r="236" spans="1:32">
      <c r="A236" s="171"/>
      <c r="B236" s="183" t="s">
        <v>5</v>
      </c>
      <c r="C236" s="183" t="s">
        <v>529</v>
      </c>
      <c r="D236" s="183" t="s">
        <v>1768</v>
      </c>
      <c r="E236" s="216">
        <v>59</v>
      </c>
      <c r="F236" s="215">
        <v>1E-3</v>
      </c>
      <c r="G236" s="171"/>
      <c r="H236" s="183" t="s">
        <v>54</v>
      </c>
      <c r="I236" s="183" t="s">
        <v>5</v>
      </c>
      <c r="J236" s="183" t="s">
        <v>1768</v>
      </c>
      <c r="K236" s="216">
        <v>93</v>
      </c>
      <c r="L236" s="215">
        <v>1E-3</v>
      </c>
      <c r="M236" s="171"/>
      <c r="N236" s="183" t="s">
        <v>54</v>
      </c>
      <c r="O236" s="183" t="s">
        <v>5</v>
      </c>
      <c r="P236" s="183" t="s">
        <v>1766</v>
      </c>
      <c r="Q236" s="216">
        <v>91</v>
      </c>
      <c r="R236" s="215">
        <v>1E-3</v>
      </c>
      <c r="S236" s="171"/>
      <c r="T236" s="232" t="s">
        <v>5</v>
      </c>
      <c r="U236" s="232" t="s">
        <v>5</v>
      </c>
      <c r="V236" s="232" t="s">
        <v>1769</v>
      </c>
      <c r="W236" s="232">
        <v>441</v>
      </c>
      <c r="X236" s="233">
        <v>2.818251533742331E-2</v>
      </c>
      <c r="AD236" s="171"/>
      <c r="AE236" s="171"/>
      <c r="AF236" s="171"/>
    </row>
    <row r="237" spans="1:32">
      <c r="A237" s="171"/>
      <c r="B237" s="183" t="s">
        <v>5</v>
      </c>
      <c r="C237" s="183" t="s">
        <v>224</v>
      </c>
      <c r="D237" s="183" t="s">
        <v>1767</v>
      </c>
      <c r="E237" s="216">
        <v>6</v>
      </c>
      <c r="F237" s="215">
        <v>0</v>
      </c>
      <c r="G237" s="171"/>
      <c r="H237" s="183" t="s">
        <v>5</v>
      </c>
      <c r="I237" s="183" t="s">
        <v>529</v>
      </c>
      <c r="J237" s="183" t="s">
        <v>1767</v>
      </c>
      <c r="K237" s="216">
        <v>363</v>
      </c>
      <c r="L237" s="215">
        <v>6.0000000000000001E-3</v>
      </c>
      <c r="M237" s="171"/>
      <c r="N237" s="183" t="s">
        <v>54</v>
      </c>
      <c r="O237" s="183" t="s">
        <v>5</v>
      </c>
      <c r="P237" s="183" t="s">
        <v>1770</v>
      </c>
      <c r="Q237" s="216">
        <v>67</v>
      </c>
      <c r="R237" s="215">
        <v>1E-3</v>
      </c>
      <c r="S237" s="171"/>
      <c r="T237" s="232" t="s">
        <v>52</v>
      </c>
      <c r="U237" s="232" t="s">
        <v>529</v>
      </c>
      <c r="V237" s="232" t="s">
        <v>1770</v>
      </c>
      <c r="W237" s="232">
        <v>1</v>
      </c>
      <c r="X237" s="233">
        <v>6.3905930470347654E-5</v>
      </c>
      <c r="AD237" s="171"/>
      <c r="AE237" s="171"/>
      <c r="AF237" s="171"/>
    </row>
    <row r="238" spans="1:32">
      <c r="A238" s="171"/>
      <c r="B238" s="183" t="s">
        <v>5</v>
      </c>
      <c r="C238" s="183" t="s">
        <v>224</v>
      </c>
      <c r="D238" s="183" t="s">
        <v>1766</v>
      </c>
      <c r="E238" s="216">
        <v>4</v>
      </c>
      <c r="F238" s="215">
        <v>0</v>
      </c>
      <c r="G238" s="171"/>
      <c r="H238" s="183" t="s">
        <v>5</v>
      </c>
      <c r="I238" s="183" t="s">
        <v>529</v>
      </c>
      <c r="J238" s="183" t="s">
        <v>1766</v>
      </c>
      <c r="K238" s="216">
        <v>104</v>
      </c>
      <c r="L238" s="215">
        <v>2E-3</v>
      </c>
      <c r="M238" s="171"/>
      <c r="N238" s="183" t="s">
        <v>54</v>
      </c>
      <c r="O238" s="183" t="s">
        <v>5</v>
      </c>
      <c r="P238" s="183" t="s">
        <v>1768</v>
      </c>
      <c r="Q238" s="216">
        <v>111</v>
      </c>
      <c r="R238" s="215">
        <v>2E-3</v>
      </c>
      <c r="S238" s="171"/>
      <c r="T238" s="232" t="s">
        <v>52</v>
      </c>
      <c r="U238" s="232" t="s">
        <v>52</v>
      </c>
      <c r="V238" s="232" t="s">
        <v>1769</v>
      </c>
      <c r="W238" s="232">
        <v>6</v>
      </c>
      <c r="X238" s="233">
        <v>3.834355828220859E-4</v>
      </c>
      <c r="AD238" s="171"/>
      <c r="AE238" s="171"/>
      <c r="AF238" s="171"/>
    </row>
    <row r="239" spans="1:32">
      <c r="A239" s="171"/>
      <c r="B239" s="183" t="s">
        <v>5</v>
      </c>
      <c r="C239" s="183" t="s">
        <v>224</v>
      </c>
      <c r="D239" s="183" t="s">
        <v>1770</v>
      </c>
      <c r="E239" s="216">
        <v>3</v>
      </c>
      <c r="F239" s="215">
        <v>0</v>
      </c>
      <c r="G239" s="171"/>
      <c r="H239" s="183" t="s">
        <v>5</v>
      </c>
      <c r="I239" s="183" t="s">
        <v>529</v>
      </c>
      <c r="J239" s="183" t="s">
        <v>1770</v>
      </c>
      <c r="K239" s="216">
        <v>54</v>
      </c>
      <c r="L239" s="215">
        <v>1E-3</v>
      </c>
      <c r="M239" s="171"/>
      <c r="N239" s="183" t="s">
        <v>5</v>
      </c>
      <c r="O239" s="183" t="s">
        <v>529</v>
      </c>
      <c r="P239" s="183" t="s">
        <v>1767</v>
      </c>
      <c r="Q239" s="216">
        <v>943</v>
      </c>
      <c r="R239" s="215">
        <v>1.4999999999999999E-2</v>
      </c>
      <c r="S239" s="171"/>
      <c r="T239" s="232" t="s">
        <v>52</v>
      </c>
      <c r="U239" s="232" t="s">
        <v>54</v>
      </c>
      <c r="V239" s="232" t="s">
        <v>1767</v>
      </c>
      <c r="W239" s="232">
        <v>1</v>
      </c>
      <c r="X239" s="233">
        <v>6.3905930470347654E-5</v>
      </c>
      <c r="AD239" s="171"/>
      <c r="AE239" s="171"/>
      <c r="AF239" s="171"/>
    </row>
    <row r="240" spans="1:32">
      <c r="A240" s="171"/>
      <c r="B240" s="183" t="s">
        <v>5</v>
      </c>
      <c r="C240" s="183" t="s">
        <v>224</v>
      </c>
      <c r="D240" s="183" t="s">
        <v>1768</v>
      </c>
      <c r="E240" s="216">
        <v>3</v>
      </c>
      <c r="F240" s="215">
        <v>0</v>
      </c>
      <c r="G240" s="171"/>
      <c r="H240" s="183" t="s">
        <v>5</v>
      </c>
      <c r="I240" s="183" t="s">
        <v>529</v>
      </c>
      <c r="J240" s="183" t="s">
        <v>1768</v>
      </c>
      <c r="K240" s="216">
        <v>70</v>
      </c>
      <c r="L240" s="215">
        <v>1E-3</v>
      </c>
      <c r="M240" s="171"/>
      <c r="N240" s="183" t="s">
        <v>5</v>
      </c>
      <c r="O240" s="183" t="s">
        <v>529</v>
      </c>
      <c r="P240" s="183" t="s">
        <v>1766</v>
      </c>
      <c r="Q240" s="216">
        <v>114</v>
      </c>
      <c r="R240" s="215">
        <v>2E-3</v>
      </c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</row>
    <row r="241" spans="1:32">
      <c r="A241" s="171"/>
      <c r="B241" s="183" t="s">
        <v>5</v>
      </c>
      <c r="C241" s="183" t="s">
        <v>52</v>
      </c>
      <c r="D241" s="183" t="s">
        <v>1767</v>
      </c>
      <c r="E241" s="216">
        <v>2</v>
      </c>
      <c r="F241" s="215">
        <v>0</v>
      </c>
      <c r="G241" s="171"/>
      <c r="H241" s="183" t="s">
        <v>5</v>
      </c>
      <c r="I241" s="183" t="s">
        <v>224</v>
      </c>
      <c r="J241" s="183" t="s">
        <v>1767</v>
      </c>
      <c r="K241" s="216">
        <v>11</v>
      </c>
      <c r="L241" s="215">
        <v>0</v>
      </c>
      <c r="M241" s="171"/>
      <c r="N241" s="183" t="s">
        <v>5</v>
      </c>
      <c r="O241" s="183" t="s">
        <v>529</v>
      </c>
      <c r="P241" s="183" t="s">
        <v>1770</v>
      </c>
      <c r="Q241" s="216">
        <v>61</v>
      </c>
      <c r="R241" s="215">
        <v>1E-3</v>
      </c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</row>
    <row r="242" spans="1:32">
      <c r="A242" s="171"/>
      <c r="B242" s="183" t="s">
        <v>5</v>
      </c>
      <c r="C242" s="183" t="s">
        <v>52</v>
      </c>
      <c r="D242" s="183" t="s">
        <v>1768</v>
      </c>
      <c r="E242" s="216">
        <v>1</v>
      </c>
      <c r="F242" s="215">
        <v>0</v>
      </c>
      <c r="G242" s="171"/>
      <c r="H242" s="183" t="s">
        <v>5</v>
      </c>
      <c r="I242" s="183" t="s">
        <v>224</v>
      </c>
      <c r="J242" s="183" t="s">
        <v>1766</v>
      </c>
      <c r="K242" s="216">
        <v>5</v>
      </c>
      <c r="L242" s="215">
        <v>0</v>
      </c>
      <c r="M242" s="171"/>
      <c r="N242" s="183" t="s">
        <v>5</v>
      </c>
      <c r="O242" s="183" t="s">
        <v>529</v>
      </c>
      <c r="P242" s="183" t="s">
        <v>1768</v>
      </c>
      <c r="Q242" s="216">
        <v>91</v>
      </c>
      <c r="R242" s="215">
        <v>1E-3</v>
      </c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</row>
    <row r="243" spans="1:32">
      <c r="A243" s="171"/>
      <c r="B243" s="183" t="s">
        <v>5</v>
      </c>
      <c r="C243" s="183" t="s">
        <v>54</v>
      </c>
      <c r="D243" s="183" t="s">
        <v>1767</v>
      </c>
      <c r="E243" s="216">
        <v>159</v>
      </c>
      <c r="F243" s="215">
        <v>3.0000000000000001E-3</v>
      </c>
      <c r="G243" s="171"/>
      <c r="H243" s="183" t="s">
        <v>5</v>
      </c>
      <c r="I243" s="183" t="s">
        <v>224</v>
      </c>
      <c r="J243" s="183" t="s">
        <v>1770</v>
      </c>
      <c r="K243" s="216">
        <v>3</v>
      </c>
      <c r="L243" s="215">
        <v>0</v>
      </c>
      <c r="M243" s="171"/>
      <c r="N243" s="183" t="s">
        <v>5</v>
      </c>
      <c r="O243" s="183" t="s">
        <v>224</v>
      </c>
      <c r="P243" s="183" t="s">
        <v>1767</v>
      </c>
      <c r="Q243" s="216">
        <v>24</v>
      </c>
      <c r="R243" s="215">
        <v>0</v>
      </c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</row>
    <row r="244" spans="1:32">
      <c r="A244" s="171"/>
      <c r="B244" s="183" t="s">
        <v>5</v>
      </c>
      <c r="C244" s="183" t="s">
        <v>54</v>
      </c>
      <c r="D244" s="183" t="s">
        <v>1766</v>
      </c>
      <c r="E244" s="216">
        <v>78</v>
      </c>
      <c r="F244" s="215">
        <v>1E-3</v>
      </c>
      <c r="G244" s="171"/>
      <c r="H244" s="183" t="s">
        <v>5</v>
      </c>
      <c r="I244" s="183" t="s">
        <v>224</v>
      </c>
      <c r="J244" s="183" t="s">
        <v>1768</v>
      </c>
      <c r="K244" s="216">
        <v>3</v>
      </c>
      <c r="L244" s="215">
        <v>0</v>
      </c>
      <c r="M244" s="171"/>
      <c r="N244" s="183" t="s">
        <v>5</v>
      </c>
      <c r="O244" s="183" t="s">
        <v>224</v>
      </c>
      <c r="P244" s="183" t="s">
        <v>1766</v>
      </c>
      <c r="Q244" s="216">
        <v>7</v>
      </c>
      <c r="R244" s="215">
        <v>0</v>
      </c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</row>
    <row r="245" spans="1:32">
      <c r="A245" s="171"/>
      <c r="B245" s="183" t="s">
        <v>5</v>
      </c>
      <c r="C245" s="183" t="s">
        <v>54</v>
      </c>
      <c r="D245" s="183" t="s">
        <v>1770</v>
      </c>
      <c r="E245" s="216">
        <v>48</v>
      </c>
      <c r="F245" s="215">
        <v>1E-3</v>
      </c>
      <c r="G245" s="171"/>
      <c r="H245" s="183" t="s">
        <v>5</v>
      </c>
      <c r="I245" s="183" t="s">
        <v>52</v>
      </c>
      <c r="J245" s="183" t="s">
        <v>1767</v>
      </c>
      <c r="K245" s="216">
        <v>3</v>
      </c>
      <c r="L245" s="215">
        <v>0</v>
      </c>
      <c r="M245" s="171"/>
      <c r="N245" s="183" t="s">
        <v>5</v>
      </c>
      <c r="O245" s="183" t="s">
        <v>224</v>
      </c>
      <c r="P245" s="183" t="s">
        <v>1770</v>
      </c>
      <c r="Q245" s="216">
        <v>4</v>
      </c>
      <c r="R245" s="215">
        <v>0</v>
      </c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</row>
    <row r="246" spans="1:32">
      <c r="A246" s="171"/>
      <c r="B246" s="183" t="s">
        <v>5</v>
      </c>
      <c r="C246" s="183" t="s">
        <v>54</v>
      </c>
      <c r="D246" s="183" t="s">
        <v>1768</v>
      </c>
      <c r="E246" s="216">
        <v>55</v>
      </c>
      <c r="F246" s="215">
        <v>1E-3</v>
      </c>
      <c r="G246" s="171"/>
      <c r="H246" s="183" t="s">
        <v>5</v>
      </c>
      <c r="I246" s="183" t="s">
        <v>52</v>
      </c>
      <c r="J246" s="183" t="s">
        <v>1768</v>
      </c>
      <c r="K246" s="216">
        <v>2</v>
      </c>
      <c r="L246" s="215">
        <v>0</v>
      </c>
      <c r="M246" s="171"/>
      <c r="N246" s="183" t="s">
        <v>5</v>
      </c>
      <c r="O246" s="183" t="s">
        <v>224</v>
      </c>
      <c r="P246" s="183" t="s">
        <v>1768</v>
      </c>
      <c r="Q246" s="216">
        <v>3</v>
      </c>
      <c r="R246" s="215">
        <v>0</v>
      </c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</row>
    <row r="247" spans="1:32">
      <c r="A247" s="171"/>
      <c r="B247" s="183" t="s">
        <v>5</v>
      </c>
      <c r="C247" s="183" t="s">
        <v>7</v>
      </c>
      <c r="D247" s="183" t="s">
        <v>1767</v>
      </c>
      <c r="E247" s="216">
        <v>340</v>
      </c>
      <c r="F247" s="215">
        <v>5.0000000000000001E-3</v>
      </c>
      <c r="G247" s="171"/>
      <c r="H247" s="183" t="s">
        <v>5</v>
      </c>
      <c r="I247" s="183" t="s">
        <v>54</v>
      </c>
      <c r="J247" s="183" t="s">
        <v>1767</v>
      </c>
      <c r="K247" s="216">
        <v>292</v>
      </c>
      <c r="L247" s="215">
        <v>5.0000000000000001E-3</v>
      </c>
      <c r="M247" s="171"/>
      <c r="N247" s="183" t="s">
        <v>5</v>
      </c>
      <c r="O247" s="183" t="s">
        <v>52</v>
      </c>
      <c r="P247" s="183" t="s">
        <v>1767</v>
      </c>
      <c r="Q247" s="216">
        <v>4</v>
      </c>
      <c r="R247" s="215">
        <v>0</v>
      </c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</row>
    <row r="248" spans="1:32">
      <c r="A248" s="171"/>
      <c r="B248" s="183" t="s">
        <v>5</v>
      </c>
      <c r="C248" s="183" t="s">
        <v>7</v>
      </c>
      <c r="D248" s="183" t="s">
        <v>1766</v>
      </c>
      <c r="E248" s="216">
        <v>125</v>
      </c>
      <c r="F248" s="215">
        <v>2E-3</v>
      </c>
      <c r="G248" s="171"/>
      <c r="H248" s="183" t="s">
        <v>5</v>
      </c>
      <c r="I248" s="183" t="s">
        <v>54</v>
      </c>
      <c r="J248" s="183" t="s">
        <v>1766</v>
      </c>
      <c r="K248" s="216">
        <v>88</v>
      </c>
      <c r="L248" s="215">
        <v>1E-3</v>
      </c>
      <c r="M248" s="171"/>
      <c r="N248" s="183" t="s">
        <v>5</v>
      </c>
      <c r="O248" s="183" t="s">
        <v>52</v>
      </c>
      <c r="P248" s="183" t="s">
        <v>1768</v>
      </c>
      <c r="Q248" s="216">
        <v>2</v>
      </c>
      <c r="R248" s="215">
        <v>0</v>
      </c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</row>
    <row r="249" spans="1:32">
      <c r="A249" s="171"/>
      <c r="B249" s="183" t="s">
        <v>5</v>
      </c>
      <c r="C249" s="183" t="s">
        <v>7</v>
      </c>
      <c r="D249" s="183" t="s">
        <v>1770</v>
      </c>
      <c r="E249" s="216">
        <v>107</v>
      </c>
      <c r="F249" s="215">
        <v>2E-3</v>
      </c>
      <c r="G249" s="171"/>
      <c r="H249" s="183" t="s">
        <v>5</v>
      </c>
      <c r="I249" s="183" t="s">
        <v>54</v>
      </c>
      <c r="J249" s="183" t="s">
        <v>1770</v>
      </c>
      <c r="K249" s="216">
        <v>51</v>
      </c>
      <c r="L249" s="215">
        <v>1E-3</v>
      </c>
      <c r="M249" s="171"/>
      <c r="N249" s="183" t="s">
        <v>5</v>
      </c>
      <c r="O249" s="183" t="s">
        <v>54</v>
      </c>
      <c r="P249" s="183" t="s">
        <v>1767</v>
      </c>
      <c r="Q249" s="216">
        <v>641</v>
      </c>
      <c r="R249" s="215">
        <v>0.01</v>
      </c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</row>
    <row r="250" spans="1:32">
      <c r="A250" s="171"/>
      <c r="B250" s="183" t="s">
        <v>5</v>
      </c>
      <c r="C250" s="183" t="s">
        <v>7</v>
      </c>
      <c r="D250" s="183" t="s">
        <v>1768</v>
      </c>
      <c r="E250" s="216">
        <v>147</v>
      </c>
      <c r="F250" s="215">
        <v>2E-3</v>
      </c>
      <c r="G250" s="171"/>
      <c r="H250" s="183" t="s">
        <v>5</v>
      </c>
      <c r="I250" s="183" t="s">
        <v>54</v>
      </c>
      <c r="J250" s="183" t="s">
        <v>1768</v>
      </c>
      <c r="K250" s="216">
        <v>69</v>
      </c>
      <c r="L250" s="215">
        <v>1E-3</v>
      </c>
      <c r="M250" s="171"/>
      <c r="N250" s="183" t="s">
        <v>5</v>
      </c>
      <c r="O250" s="183" t="s">
        <v>54</v>
      </c>
      <c r="P250" s="183" t="s">
        <v>1766</v>
      </c>
      <c r="Q250" s="216">
        <v>109</v>
      </c>
      <c r="R250" s="215">
        <v>2E-3</v>
      </c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</row>
    <row r="251" spans="1:32">
      <c r="A251" s="171"/>
      <c r="B251" s="183" t="s">
        <v>5</v>
      </c>
      <c r="C251" s="183" t="s">
        <v>1773</v>
      </c>
      <c r="D251" s="183" t="s">
        <v>1767</v>
      </c>
      <c r="E251" s="216">
        <v>21</v>
      </c>
      <c r="F251" s="215">
        <v>0</v>
      </c>
      <c r="G251" s="171"/>
      <c r="H251" s="183" t="s">
        <v>5</v>
      </c>
      <c r="I251" s="183" t="s">
        <v>7</v>
      </c>
      <c r="J251" s="183" t="s">
        <v>1767</v>
      </c>
      <c r="K251" s="216">
        <v>641</v>
      </c>
      <c r="L251" s="215">
        <v>0.01</v>
      </c>
      <c r="M251" s="171"/>
      <c r="N251" s="183" t="s">
        <v>5</v>
      </c>
      <c r="O251" s="183" t="s">
        <v>54</v>
      </c>
      <c r="P251" s="183" t="s">
        <v>1770</v>
      </c>
      <c r="Q251" s="216">
        <v>54</v>
      </c>
      <c r="R251" s="215">
        <v>1E-3</v>
      </c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</row>
    <row r="252" spans="1:32">
      <c r="A252" s="171"/>
      <c r="B252" s="183" t="s">
        <v>5</v>
      </c>
      <c r="C252" s="183" t="s">
        <v>1773</v>
      </c>
      <c r="D252" s="183" t="s">
        <v>1766</v>
      </c>
      <c r="E252" s="216">
        <v>9</v>
      </c>
      <c r="F252" s="215">
        <v>0</v>
      </c>
      <c r="G252" s="171"/>
      <c r="H252" s="183" t="s">
        <v>5</v>
      </c>
      <c r="I252" s="183" t="s">
        <v>7</v>
      </c>
      <c r="J252" s="183" t="s">
        <v>1766</v>
      </c>
      <c r="K252" s="216">
        <v>147</v>
      </c>
      <c r="L252" s="215">
        <v>2E-3</v>
      </c>
      <c r="M252" s="171"/>
      <c r="N252" s="183" t="s">
        <v>5</v>
      </c>
      <c r="O252" s="183" t="s">
        <v>54</v>
      </c>
      <c r="P252" s="183" t="s">
        <v>1768</v>
      </c>
      <c r="Q252" s="216">
        <v>81</v>
      </c>
      <c r="R252" s="215">
        <v>1E-3</v>
      </c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</row>
    <row r="253" spans="1:32">
      <c r="A253" s="171"/>
      <c r="B253" s="183" t="s">
        <v>5</v>
      </c>
      <c r="C253" s="183" t="s">
        <v>1773</v>
      </c>
      <c r="D253" s="183" t="s">
        <v>1770</v>
      </c>
      <c r="E253" s="216">
        <v>6</v>
      </c>
      <c r="F253" s="215">
        <v>0</v>
      </c>
      <c r="G253" s="171"/>
      <c r="H253" s="183" t="s">
        <v>5</v>
      </c>
      <c r="I253" s="183" t="s">
        <v>7</v>
      </c>
      <c r="J253" s="183" t="s">
        <v>1770</v>
      </c>
      <c r="K253" s="216">
        <v>120</v>
      </c>
      <c r="L253" s="215">
        <v>2E-3</v>
      </c>
      <c r="M253" s="171"/>
      <c r="N253" s="183" t="s">
        <v>5</v>
      </c>
      <c r="O253" s="183" t="s">
        <v>7</v>
      </c>
      <c r="P253" s="183" t="s">
        <v>1767</v>
      </c>
      <c r="Q253" s="216">
        <v>1651</v>
      </c>
      <c r="R253" s="215">
        <v>2.5999999999999999E-2</v>
      </c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</row>
    <row r="254" spans="1:32">
      <c r="A254" s="171"/>
      <c r="B254" s="183" t="s">
        <v>5</v>
      </c>
      <c r="C254" s="183" t="s">
        <v>1773</v>
      </c>
      <c r="D254" s="183" t="s">
        <v>1768</v>
      </c>
      <c r="E254" s="216">
        <v>4</v>
      </c>
      <c r="F254" s="215">
        <v>0</v>
      </c>
      <c r="G254" s="171"/>
      <c r="H254" s="183" t="s">
        <v>5</v>
      </c>
      <c r="I254" s="183" t="s">
        <v>7</v>
      </c>
      <c r="J254" s="183" t="s">
        <v>1768</v>
      </c>
      <c r="K254" s="216">
        <v>185</v>
      </c>
      <c r="L254" s="215">
        <v>3.0000000000000001E-3</v>
      </c>
      <c r="M254" s="171"/>
      <c r="N254" s="183" t="s">
        <v>5</v>
      </c>
      <c r="O254" s="183" t="s">
        <v>7</v>
      </c>
      <c r="P254" s="183" t="s">
        <v>1766</v>
      </c>
      <c r="Q254" s="216">
        <v>170</v>
      </c>
      <c r="R254" s="215">
        <v>3.0000000000000001E-3</v>
      </c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</row>
    <row r="255" spans="1:32">
      <c r="A255" s="171"/>
      <c r="B255" s="183" t="s">
        <v>5</v>
      </c>
      <c r="C255" s="183" t="s">
        <v>1771</v>
      </c>
      <c r="D255" s="183" t="s">
        <v>1767</v>
      </c>
      <c r="E255" s="216">
        <v>4</v>
      </c>
      <c r="F255" s="215">
        <v>0</v>
      </c>
      <c r="G255" s="171"/>
      <c r="H255" s="183" t="s">
        <v>5</v>
      </c>
      <c r="I255" s="183" t="s">
        <v>1773</v>
      </c>
      <c r="J255" s="183" t="s">
        <v>1767</v>
      </c>
      <c r="K255" s="216">
        <v>48</v>
      </c>
      <c r="L255" s="215">
        <v>1E-3</v>
      </c>
      <c r="M255" s="171"/>
      <c r="N255" s="183" t="s">
        <v>5</v>
      </c>
      <c r="O255" s="183" t="s">
        <v>7</v>
      </c>
      <c r="P255" s="183" t="s">
        <v>1770</v>
      </c>
      <c r="Q255" s="216">
        <v>133</v>
      </c>
      <c r="R255" s="215">
        <v>2E-3</v>
      </c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</row>
    <row r="256" spans="1:32">
      <c r="A256" s="171"/>
      <c r="B256" s="183" t="s">
        <v>5</v>
      </c>
      <c r="C256" s="183" t="s">
        <v>1771</v>
      </c>
      <c r="D256" s="183" t="s">
        <v>1766</v>
      </c>
      <c r="E256" s="216">
        <v>3</v>
      </c>
      <c r="F256" s="215">
        <v>0</v>
      </c>
      <c r="G256" s="171"/>
      <c r="H256" s="183" t="s">
        <v>5</v>
      </c>
      <c r="I256" s="183" t="s">
        <v>1773</v>
      </c>
      <c r="J256" s="183" t="s">
        <v>1766</v>
      </c>
      <c r="K256" s="216">
        <v>13</v>
      </c>
      <c r="L256" s="215">
        <v>0</v>
      </c>
      <c r="M256" s="171"/>
      <c r="N256" s="183" t="s">
        <v>5</v>
      </c>
      <c r="O256" s="183" t="s">
        <v>7</v>
      </c>
      <c r="P256" s="183" t="s">
        <v>1768</v>
      </c>
      <c r="Q256" s="216">
        <v>226</v>
      </c>
      <c r="R256" s="215">
        <v>4.0000000000000001E-3</v>
      </c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</row>
    <row r="257" spans="1:32">
      <c r="A257" s="171"/>
      <c r="B257" s="183" t="s">
        <v>5</v>
      </c>
      <c r="C257" s="183" t="s">
        <v>5</v>
      </c>
      <c r="D257" s="183" t="s">
        <v>1769</v>
      </c>
      <c r="E257" s="216">
        <v>4167</v>
      </c>
      <c r="F257" s="215">
        <v>6.7000000000000004E-2</v>
      </c>
      <c r="G257" s="171"/>
      <c r="H257" s="183" t="s">
        <v>5</v>
      </c>
      <c r="I257" s="183" t="s">
        <v>1773</v>
      </c>
      <c r="J257" s="183" t="s">
        <v>1770</v>
      </c>
      <c r="K257" s="216">
        <v>6</v>
      </c>
      <c r="L257" s="215">
        <v>0</v>
      </c>
      <c r="M257" s="171"/>
      <c r="N257" s="183" t="s">
        <v>5</v>
      </c>
      <c r="O257" s="183" t="s">
        <v>1773</v>
      </c>
      <c r="P257" s="183" t="s">
        <v>1767</v>
      </c>
      <c r="Q257" s="216">
        <v>114</v>
      </c>
      <c r="R257" s="215">
        <v>2E-3</v>
      </c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</row>
    <row r="258" spans="1:32">
      <c r="A258" s="171"/>
      <c r="B258" s="183" t="s">
        <v>52</v>
      </c>
      <c r="C258" s="183" t="s">
        <v>529</v>
      </c>
      <c r="D258" s="183" t="s">
        <v>1767</v>
      </c>
      <c r="E258" s="216">
        <v>1</v>
      </c>
      <c r="F258" s="215">
        <v>0</v>
      </c>
      <c r="G258" s="171"/>
      <c r="H258" s="183" t="s">
        <v>5</v>
      </c>
      <c r="I258" s="183" t="s">
        <v>1773</v>
      </c>
      <c r="J258" s="183" t="s">
        <v>1768</v>
      </c>
      <c r="K258" s="216">
        <v>6</v>
      </c>
      <c r="L258" s="215">
        <v>0</v>
      </c>
      <c r="M258" s="171"/>
      <c r="N258" s="183" t="s">
        <v>5</v>
      </c>
      <c r="O258" s="183" t="s">
        <v>1773</v>
      </c>
      <c r="P258" s="183" t="s">
        <v>1766</v>
      </c>
      <c r="Q258" s="216">
        <v>14</v>
      </c>
      <c r="R258" s="215">
        <v>0</v>
      </c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</row>
    <row r="259" spans="1:32">
      <c r="A259" s="171"/>
      <c r="B259" s="183" t="s">
        <v>52</v>
      </c>
      <c r="C259" s="183" t="s">
        <v>529</v>
      </c>
      <c r="D259" s="183" t="s">
        <v>1766</v>
      </c>
      <c r="E259" s="216">
        <v>1</v>
      </c>
      <c r="F259" s="215">
        <v>0</v>
      </c>
      <c r="G259" s="171"/>
      <c r="H259" s="183" t="s">
        <v>5</v>
      </c>
      <c r="I259" s="183" t="s">
        <v>1771</v>
      </c>
      <c r="J259" s="183" t="s">
        <v>1767</v>
      </c>
      <c r="K259" s="216">
        <v>7</v>
      </c>
      <c r="L259" s="215">
        <v>0</v>
      </c>
      <c r="M259" s="171"/>
      <c r="N259" s="183" t="s">
        <v>5</v>
      </c>
      <c r="O259" s="183" t="s">
        <v>1773</v>
      </c>
      <c r="P259" s="183" t="s">
        <v>1770</v>
      </c>
      <c r="Q259" s="216">
        <v>7</v>
      </c>
      <c r="R259" s="215">
        <v>0</v>
      </c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</row>
    <row r="260" spans="1:32">
      <c r="A260" s="171"/>
      <c r="B260" s="183" t="s">
        <v>52</v>
      </c>
      <c r="C260" s="183" t="s">
        <v>529</v>
      </c>
      <c r="D260" s="183" t="s">
        <v>1770</v>
      </c>
      <c r="E260" s="216">
        <v>1</v>
      </c>
      <c r="F260" s="215">
        <v>0</v>
      </c>
      <c r="G260" s="171"/>
      <c r="H260" s="183" t="s">
        <v>5</v>
      </c>
      <c r="I260" s="183" t="s">
        <v>1771</v>
      </c>
      <c r="J260" s="183" t="s">
        <v>1766</v>
      </c>
      <c r="K260" s="216">
        <v>3</v>
      </c>
      <c r="L260" s="215">
        <v>0</v>
      </c>
      <c r="M260" s="171"/>
      <c r="N260" s="183" t="s">
        <v>5</v>
      </c>
      <c r="O260" s="183" t="s">
        <v>1773</v>
      </c>
      <c r="P260" s="183" t="s">
        <v>1768</v>
      </c>
      <c r="Q260" s="216">
        <v>8</v>
      </c>
      <c r="R260" s="215">
        <v>0</v>
      </c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</row>
    <row r="261" spans="1:32">
      <c r="A261" s="171"/>
      <c r="B261" s="183" t="s">
        <v>52</v>
      </c>
      <c r="C261" s="183" t="s">
        <v>334</v>
      </c>
      <c r="D261" s="183" t="s">
        <v>1766</v>
      </c>
      <c r="E261" s="216">
        <v>1</v>
      </c>
      <c r="F261" s="215">
        <v>0</v>
      </c>
      <c r="G261" s="171"/>
      <c r="H261" s="183" t="s">
        <v>5</v>
      </c>
      <c r="I261" s="183" t="s">
        <v>1771</v>
      </c>
      <c r="J261" s="183" t="s">
        <v>1768</v>
      </c>
      <c r="K261" s="216">
        <v>1</v>
      </c>
      <c r="L261" s="215">
        <v>0</v>
      </c>
      <c r="M261" s="171"/>
      <c r="N261" s="183" t="s">
        <v>5</v>
      </c>
      <c r="O261" s="183" t="s">
        <v>1772</v>
      </c>
      <c r="P261" s="183" t="s">
        <v>1767</v>
      </c>
      <c r="Q261" s="216">
        <v>2</v>
      </c>
      <c r="R261" s="215">
        <v>0</v>
      </c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</row>
    <row r="262" spans="1:32">
      <c r="A262" s="171"/>
      <c r="B262" s="183" t="s">
        <v>52</v>
      </c>
      <c r="C262" s="183" t="s">
        <v>52</v>
      </c>
      <c r="D262" s="183" t="s">
        <v>1769</v>
      </c>
      <c r="E262" s="216">
        <v>50</v>
      </c>
      <c r="F262" s="215">
        <v>1E-3</v>
      </c>
      <c r="G262" s="171"/>
      <c r="H262" s="183" t="s">
        <v>5</v>
      </c>
      <c r="I262" s="183" t="s">
        <v>5</v>
      </c>
      <c r="J262" s="183" t="s">
        <v>1769</v>
      </c>
      <c r="K262" s="216">
        <v>3407</v>
      </c>
      <c r="L262" s="215">
        <v>5.5E-2</v>
      </c>
      <c r="M262" s="171"/>
      <c r="N262" s="183" t="s">
        <v>5</v>
      </c>
      <c r="O262" s="183" t="s">
        <v>1771</v>
      </c>
      <c r="P262" s="183" t="s">
        <v>1767</v>
      </c>
      <c r="Q262" s="216">
        <v>12</v>
      </c>
      <c r="R262" s="215">
        <v>0</v>
      </c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</row>
    <row r="263" spans="1:32">
      <c r="A263" s="171"/>
      <c r="B263" s="183" t="s">
        <v>52</v>
      </c>
      <c r="C263" s="183" t="s">
        <v>54</v>
      </c>
      <c r="D263" s="183" t="s">
        <v>1766</v>
      </c>
      <c r="E263" s="216">
        <v>1</v>
      </c>
      <c r="F263" s="215">
        <v>0</v>
      </c>
      <c r="G263" s="171"/>
      <c r="H263" s="183" t="s">
        <v>52</v>
      </c>
      <c r="I263" s="183" t="s">
        <v>529</v>
      </c>
      <c r="J263" s="183" t="s">
        <v>1767</v>
      </c>
      <c r="K263" s="216">
        <v>3</v>
      </c>
      <c r="L263" s="215">
        <v>0</v>
      </c>
      <c r="M263" s="171"/>
      <c r="N263" s="183" t="s">
        <v>5</v>
      </c>
      <c r="O263" s="183" t="s">
        <v>1771</v>
      </c>
      <c r="P263" s="183" t="s">
        <v>1766</v>
      </c>
      <c r="Q263" s="216">
        <v>3</v>
      </c>
      <c r="R263" s="215">
        <v>0</v>
      </c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</row>
    <row r="264" spans="1:32">
      <c r="A264" s="171"/>
      <c r="B264" s="183" t="s">
        <v>52</v>
      </c>
      <c r="C264" s="183" t="s">
        <v>7</v>
      </c>
      <c r="D264" s="183" t="s">
        <v>1767</v>
      </c>
      <c r="E264" s="216">
        <v>2</v>
      </c>
      <c r="F264" s="215">
        <v>0</v>
      </c>
      <c r="G264" s="171"/>
      <c r="H264" s="183" t="s">
        <v>52</v>
      </c>
      <c r="I264" s="183" t="s">
        <v>529</v>
      </c>
      <c r="J264" s="183" t="s">
        <v>1766</v>
      </c>
      <c r="K264" s="216">
        <v>2</v>
      </c>
      <c r="L264" s="215">
        <v>0</v>
      </c>
      <c r="M264" s="171"/>
      <c r="N264" s="183" t="s">
        <v>5</v>
      </c>
      <c r="O264" s="183" t="s">
        <v>1771</v>
      </c>
      <c r="P264" s="183" t="s">
        <v>1768</v>
      </c>
      <c r="Q264" s="216">
        <v>2</v>
      </c>
      <c r="R264" s="215">
        <v>0</v>
      </c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</row>
    <row r="265" spans="1:32">
      <c r="A265" s="171"/>
      <c r="B265" s="183" t="s">
        <v>52</v>
      </c>
      <c r="C265" s="183" t="s">
        <v>7</v>
      </c>
      <c r="D265" s="183" t="s">
        <v>1766</v>
      </c>
      <c r="E265" s="216">
        <v>2</v>
      </c>
      <c r="F265" s="215">
        <v>0</v>
      </c>
      <c r="G265" s="171"/>
      <c r="H265" s="183" t="s">
        <v>52</v>
      </c>
      <c r="I265" s="183" t="s">
        <v>529</v>
      </c>
      <c r="J265" s="183" t="s">
        <v>1770</v>
      </c>
      <c r="K265" s="216">
        <v>1</v>
      </c>
      <c r="L265" s="215">
        <v>0</v>
      </c>
      <c r="M265" s="171"/>
      <c r="N265" s="183" t="s">
        <v>5</v>
      </c>
      <c r="O265" s="183" t="s">
        <v>5</v>
      </c>
      <c r="P265" s="183" t="s">
        <v>1769</v>
      </c>
      <c r="Q265" s="216">
        <v>1222</v>
      </c>
      <c r="R265" s="215">
        <v>0.02</v>
      </c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</row>
    <row r="266" spans="1:32">
      <c r="A266" s="171"/>
      <c r="B266" s="183" t="s">
        <v>52</v>
      </c>
      <c r="C266" s="183" t="s">
        <v>5</v>
      </c>
      <c r="D266" s="183" t="s">
        <v>1767</v>
      </c>
      <c r="E266" s="216">
        <v>1</v>
      </c>
      <c r="F266" s="215">
        <v>0</v>
      </c>
      <c r="G266" s="171"/>
      <c r="H266" s="183" t="s">
        <v>52</v>
      </c>
      <c r="I266" s="183" t="s">
        <v>529</v>
      </c>
      <c r="J266" s="183" t="s">
        <v>1768</v>
      </c>
      <c r="K266" s="216">
        <v>1</v>
      </c>
      <c r="L266" s="215">
        <v>0</v>
      </c>
      <c r="M266" s="171"/>
      <c r="N266" s="183" t="s">
        <v>52</v>
      </c>
      <c r="O266" s="183" t="s">
        <v>529</v>
      </c>
      <c r="P266" s="183" t="s">
        <v>1767</v>
      </c>
      <c r="Q266" s="216">
        <v>13</v>
      </c>
      <c r="R266" s="215">
        <v>0</v>
      </c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</row>
    <row r="267" spans="1:32">
      <c r="A267" s="171"/>
      <c r="B267" s="171"/>
      <c r="C267" s="171"/>
      <c r="D267" s="171"/>
      <c r="E267" s="171"/>
      <c r="F267" s="171"/>
      <c r="G267" s="171"/>
      <c r="H267" s="183" t="s">
        <v>52</v>
      </c>
      <c r="I267" s="183" t="s">
        <v>334</v>
      </c>
      <c r="J267" s="183" t="s">
        <v>1766</v>
      </c>
      <c r="K267" s="216">
        <v>1</v>
      </c>
      <c r="L267" s="215">
        <v>0</v>
      </c>
      <c r="M267" s="171"/>
      <c r="N267" s="183" t="s">
        <v>52</v>
      </c>
      <c r="O267" s="183" t="s">
        <v>529</v>
      </c>
      <c r="P267" s="183" t="s">
        <v>1766</v>
      </c>
      <c r="Q267" s="216">
        <v>3</v>
      </c>
      <c r="R267" s="215">
        <v>0</v>
      </c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</row>
    <row r="268" spans="1:32">
      <c r="A268" s="171"/>
      <c r="B268" s="171"/>
      <c r="C268" s="171"/>
      <c r="D268" s="171"/>
      <c r="E268" s="171"/>
      <c r="F268" s="171"/>
      <c r="G268" s="171"/>
      <c r="H268" s="183" t="s">
        <v>52</v>
      </c>
      <c r="I268" s="183" t="s">
        <v>52</v>
      </c>
      <c r="J268" s="183" t="s">
        <v>1769</v>
      </c>
      <c r="K268" s="216">
        <v>44</v>
      </c>
      <c r="L268" s="215">
        <v>1E-3</v>
      </c>
      <c r="M268" s="171"/>
      <c r="N268" s="183" t="s">
        <v>52</v>
      </c>
      <c r="O268" s="183" t="s">
        <v>529</v>
      </c>
      <c r="P268" s="183" t="s">
        <v>1770</v>
      </c>
      <c r="Q268" s="216">
        <v>2</v>
      </c>
      <c r="R268" s="215">
        <v>0</v>
      </c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</row>
    <row r="269" spans="1:32">
      <c r="A269" s="171"/>
      <c r="B269" s="171"/>
      <c r="C269" s="171"/>
      <c r="D269" s="171"/>
      <c r="E269" s="171"/>
      <c r="F269" s="171"/>
      <c r="G269" s="171"/>
      <c r="H269" s="183" t="s">
        <v>52</v>
      </c>
      <c r="I269" s="183" t="s">
        <v>54</v>
      </c>
      <c r="J269" s="183" t="s">
        <v>1767</v>
      </c>
      <c r="K269" s="216">
        <v>1</v>
      </c>
      <c r="L269" s="215">
        <v>0</v>
      </c>
      <c r="M269" s="171"/>
      <c r="N269" s="183" t="s">
        <v>52</v>
      </c>
      <c r="O269" s="183" t="s">
        <v>529</v>
      </c>
      <c r="P269" s="183" t="s">
        <v>1768</v>
      </c>
      <c r="Q269" s="216">
        <v>1</v>
      </c>
      <c r="R269" s="215">
        <v>0</v>
      </c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</row>
    <row r="270" spans="1:32">
      <c r="A270" s="171"/>
      <c r="B270" s="171"/>
      <c r="C270" s="171"/>
      <c r="D270" s="171"/>
      <c r="E270" s="171"/>
      <c r="F270" s="171"/>
      <c r="G270" s="171"/>
      <c r="H270" s="183" t="s">
        <v>52</v>
      </c>
      <c r="I270" s="183" t="s">
        <v>54</v>
      </c>
      <c r="J270" s="183" t="s">
        <v>1766</v>
      </c>
      <c r="K270" s="216">
        <v>2</v>
      </c>
      <c r="L270" s="215">
        <v>0</v>
      </c>
      <c r="M270" s="171"/>
      <c r="N270" s="183" t="s">
        <v>52</v>
      </c>
      <c r="O270" s="183" t="s">
        <v>334</v>
      </c>
      <c r="P270" s="183" t="s">
        <v>1766</v>
      </c>
      <c r="Q270" s="216">
        <v>1</v>
      </c>
      <c r="R270" s="215">
        <v>0</v>
      </c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</row>
    <row r="271" spans="1:32">
      <c r="A271" s="171"/>
      <c r="B271" s="171"/>
      <c r="C271" s="171"/>
      <c r="D271" s="171"/>
      <c r="E271" s="171"/>
      <c r="F271" s="171"/>
      <c r="G271" s="171"/>
      <c r="H271" s="183" t="s">
        <v>52</v>
      </c>
      <c r="I271" s="183" t="s">
        <v>7</v>
      </c>
      <c r="J271" s="183" t="s">
        <v>1767</v>
      </c>
      <c r="K271" s="216">
        <v>2</v>
      </c>
      <c r="L271" s="215">
        <v>0</v>
      </c>
      <c r="M271" s="171"/>
      <c r="N271" s="183" t="s">
        <v>52</v>
      </c>
      <c r="O271" s="183" t="s">
        <v>52</v>
      </c>
      <c r="P271" s="183" t="s">
        <v>1769</v>
      </c>
      <c r="Q271" s="216">
        <v>17</v>
      </c>
      <c r="R271" s="215">
        <v>0</v>
      </c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</row>
    <row r="272" spans="1:32">
      <c r="A272" s="171"/>
      <c r="B272" s="171"/>
      <c r="C272" s="171"/>
      <c r="D272" s="171"/>
      <c r="E272" s="171"/>
      <c r="F272" s="171"/>
      <c r="G272" s="171"/>
      <c r="H272" s="183" t="s">
        <v>52</v>
      </c>
      <c r="I272" s="183" t="s">
        <v>7</v>
      </c>
      <c r="J272" s="183" t="s">
        <v>1766</v>
      </c>
      <c r="K272" s="216">
        <v>2</v>
      </c>
      <c r="L272" s="215">
        <v>0</v>
      </c>
      <c r="M272" s="171"/>
      <c r="N272" s="183" t="s">
        <v>52</v>
      </c>
      <c r="O272" s="183" t="s">
        <v>54</v>
      </c>
      <c r="P272" s="183" t="s">
        <v>1767</v>
      </c>
      <c r="Q272" s="216">
        <v>4</v>
      </c>
      <c r="R272" s="215">
        <v>0</v>
      </c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</row>
    <row r="273" spans="1:32">
      <c r="A273" s="171"/>
      <c r="B273" s="171"/>
      <c r="C273" s="171"/>
      <c r="D273" s="171"/>
      <c r="E273" s="171"/>
      <c r="F273" s="171"/>
      <c r="G273" s="171"/>
      <c r="H273" s="183" t="s">
        <v>52</v>
      </c>
      <c r="I273" s="183" t="s">
        <v>5</v>
      </c>
      <c r="J273" s="183" t="s">
        <v>1767</v>
      </c>
      <c r="K273" s="216">
        <v>1</v>
      </c>
      <c r="L273" s="215">
        <v>0</v>
      </c>
      <c r="M273" s="171"/>
      <c r="N273" s="183" t="s">
        <v>52</v>
      </c>
      <c r="O273" s="183" t="s">
        <v>54</v>
      </c>
      <c r="P273" s="183" t="s">
        <v>1766</v>
      </c>
      <c r="Q273" s="216">
        <v>2</v>
      </c>
      <c r="R273" s="215">
        <v>0</v>
      </c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</row>
    <row r="274" spans="1:32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83" t="s">
        <v>52</v>
      </c>
      <c r="O274" s="183" t="s">
        <v>54</v>
      </c>
      <c r="P274" s="183" t="s">
        <v>1768</v>
      </c>
      <c r="Q274" s="216">
        <v>1</v>
      </c>
      <c r="R274" s="215">
        <v>0</v>
      </c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</row>
    <row r="275" spans="1:32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83" t="s">
        <v>52</v>
      </c>
      <c r="O275" s="183" t="s">
        <v>7</v>
      </c>
      <c r="P275" s="183" t="s">
        <v>1767</v>
      </c>
      <c r="Q275" s="216">
        <v>8</v>
      </c>
      <c r="R275" s="215">
        <v>0</v>
      </c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</row>
    <row r="276" spans="1:32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83" t="s">
        <v>52</v>
      </c>
      <c r="O276" s="183" t="s">
        <v>7</v>
      </c>
      <c r="P276" s="183" t="s">
        <v>1766</v>
      </c>
      <c r="Q276" s="216">
        <v>2</v>
      </c>
      <c r="R276" s="215">
        <v>0</v>
      </c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</row>
    <row r="277" spans="1:32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83" t="s">
        <v>52</v>
      </c>
      <c r="O277" s="183" t="s">
        <v>7</v>
      </c>
      <c r="P277" s="183" t="s">
        <v>1768</v>
      </c>
      <c r="Q277" s="216">
        <v>1</v>
      </c>
      <c r="R277" s="215">
        <v>0</v>
      </c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</row>
    <row r="278" spans="1:32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83" t="s">
        <v>52</v>
      </c>
      <c r="O278" s="183" t="s">
        <v>5</v>
      </c>
      <c r="P278" s="183" t="s">
        <v>1767</v>
      </c>
      <c r="Q278" s="216">
        <v>3</v>
      </c>
      <c r="R278" s="215">
        <v>0</v>
      </c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</row>
    <row r="279" spans="1:32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83" t="s">
        <v>52</v>
      </c>
      <c r="O279" s="183" t="s">
        <v>5</v>
      </c>
      <c r="P279" s="183" t="s">
        <v>1766</v>
      </c>
      <c r="Q279" s="216">
        <v>2</v>
      </c>
      <c r="R279" s="215">
        <v>0</v>
      </c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</row>
    <row r="280" spans="1:32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</row>
    <row r="281" spans="1:32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</row>
    <row r="282" spans="1:3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</row>
    <row r="283" spans="1:32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</row>
    <row r="284" spans="1:32" ht="16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 t="s">
        <v>21</v>
      </c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</row>
    <row r="285" spans="1:32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</row>
    <row r="286" spans="1:32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 t="s">
        <v>1094</v>
      </c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</row>
    <row r="287" spans="1:32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 t="s">
        <v>1095</v>
      </c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</row>
    <row r="288" spans="1:32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230" t="s">
        <v>1796</v>
      </c>
      <c r="O288" s="230"/>
      <c r="P288" s="231"/>
      <c r="Q288" s="230"/>
      <c r="R288" s="230"/>
      <c r="S288" s="230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</row>
    <row r="289" spans="1:32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 t="s">
        <v>1097</v>
      </c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</row>
    <row r="290" spans="1:32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 t="s">
        <v>1098</v>
      </c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</row>
    <row r="333" ht="60" customHeight="1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196B-B450-554F-BB1C-5E4DEC3B546F}">
  <sheetPr>
    <outlinePr summaryBelow="0" summaryRight="0"/>
  </sheetPr>
  <dimension ref="A1:K32"/>
  <sheetViews>
    <sheetView zoomScale="106" workbookViewId="0">
      <selection activeCell="D29" sqref="D29"/>
    </sheetView>
  </sheetViews>
  <sheetFormatPr baseColWidth="10" defaultColWidth="12.6640625" defaultRowHeight="15" customHeight="1"/>
  <cols>
    <col min="1" max="1" width="22.1640625" style="170" customWidth="1"/>
    <col min="2" max="2" width="23.6640625" style="170" customWidth="1"/>
    <col min="3" max="3" width="23.6640625" style="249" customWidth="1"/>
    <col min="4" max="4" width="24.1640625" style="249" customWidth="1"/>
    <col min="5" max="5" width="21.83203125" style="249" customWidth="1"/>
    <col min="6" max="6" width="18.83203125" style="249" customWidth="1"/>
    <col min="7" max="7" width="18.5" style="249" customWidth="1"/>
    <col min="8" max="9" width="16.83203125" style="249" customWidth="1"/>
    <col min="10" max="10" width="14.1640625" style="249" customWidth="1"/>
    <col min="11" max="11" width="12.6640625" style="249"/>
    <col min="12" max="16384" width="12.6640625" style="170"/>
  </cols>
  <sheetData>
    <row r="1" spans="1:11">
      <c r="A1" s="241" t="s">
        <v>1188</v>
      </c>
      <c r="B1" s="240"/>
      <c r="C1" s="245"/>
      <c r="D1" s="245"/>
      <c r="E1" s="245"/>
      <c r="F1" s="245"/>
      <c r="G1" s="245"/>
      <c r="H1" s="245"/>
      <c r="I1" s="245"/>
      <c r="J1" s="245"/>
      <c r="K1" s="245"/>
    </row>
    <row r="2" spans="1:11">
      <c r="A2" s="239" t="s">
        <v>1076</v>
      </c>
      <c r="B2" s="238" t="s">
        <v>1077</v>
      </c>
      <c r="C2" s="243" t="s">
        <v>49</v>
      </c>
      <c r="D2" s="243" t="s">
        <v>1798</v>
      </c>
      <c r="E2" s="243" t="s">
        <v>1103</v>
      </c>
      <c r="F2" s="243" t="s">
        <v>1104</v>
      </c>
      <c r="G2" s="243" t="s">
        <v>1105</v>
      </c>
      <c r="H2" s="243" t="s">
        <v>1106</v>
      </c>
      <c r="I2" s="243" t="s">
        <v>1107</v>
      </c>
      <c r="J2" s="245"/>
      <c r="K2" s="245"/>
    </row>
    <row r="3" spans="1:11">
      <c r="A3" s="237" t="s">
        <v>7</v>
      </c>
      <c r="B3" s="237" t="s">
        <v>3</v>
      </c>
      <c r="C3" s="246">
        <v>1870</v>
      </c>
      <c r="D3" s="247">
        <v>0.1195040899795501</v>
      </c>
      <c r="E3" s="244">
        <v>76.2</v>
      </c>
      <c r="F3" s="248" t="s">
        <v>1799</v>
      </c>
      <c r="G3" s="244">
        <v>457.4</v>
      </c>
      <c r="H3" s="244">
        <v>957.9</v>
      </c>
      <c r="I3" s="248" t="s">
        <v>1192</v>
      </c>
      <c r="J3" s="245"/>
      <c r="K3" s="245"/>
    </row>
    <row r="4" spans="1:11">
      <c r="A4" s="237" t="s">
        <v>7</v>
      </c>
      <c r="B4" s="237" t="s">
        <v>54</v>
      </c>
      <c r="C4" s="246">
        <v>627</v>
      </c>
      <c r="D4" s="247">
        <v>4.0069018404907973E-2</v>
      </c>
      <c r="E4" s="244">
        <v>16.7</v>
      </c>
      <c r="F4" s="248" t="s">
        <v>1112</v>
      </c>
      <c r="G4" s="244">
        <v>87.1</v>
      </c>
      <c r="H4" s="244">
        <v>299.8</v>
      </c>
      <c r="I4" s="248" t="s">
        <v>1194</v>
      </c>
      <c r="J4" s="245"/>
      <c r="K4" s="245"/>
    </row>
    <row r="5" spans="1:11">
      <c r="A5" s="237" t="s">
        <v>7</v>
      </c>
      <c r="B5" s="237" t="s">
        <v>5</v>
      </c>
      <c r="C5" s="246">
        <v>248</v>
      </c>
      <c r="D5" s="247">
        <v>1.584867075664622E-2</v>
      </c>
      <c r="E5" s="244">
        <v>56.9</v>
      </c>
      <c r="F5" s="248" t="s">
        <v>1800</v>
      </c>
      <c r="G5" s="244">
        <v>391.7</v>
      </c>
      <c r="H5" s="244">
        <v>833.6</v>
      </c>
      <c r="I5" s="248" t="s">
        <v>1197</v>
      </c>
      <c r="J5" s="245"/>
      <c r="K5" s="245"/>
    </row>
    <row r="6" spans="1:11">
      <c r="A6" s="237" t="s">
        <v>3</v>
      </c>
      <c r="B6" s="237" t="s">
        <v>7</v>
      </c>
      <c r="C6" s="246">
        <v>1115</v>
      </c>
      <c r="D6" s="247">
        <v>7.1255112474437624E-2</v>
      </c>
      <c r="E6" s="244">
        <v>68.900000000000006</v>
      </c>
      <c r="F6" s="248" t="s">
        <v>1199</v>
      </c>
      <c r="G6" s="244">
        <v>417.5</v>
      </c>
      <c r="H6" s="244">
        <v>926.1</v>
      </c>
      <c r="I6" s="248" t="s">
        <v>1200</v>
      </c>
      <c r="J6" s="245"/>
      <c r="K6" s="245"/>
    </row>
    <row r="7" spans="1:11">
      <c r="A7" s="237" t="s">
        <v>3</v>
      </c>
      <c r="B7" s="237" t="s">
        <v>54</v>
      </c>
      <c r="C7" s="246">
        <v>417</v>
      </c>
      <c r="D7" s="247">
        <v>2.6648773006134972E-2</v>
      </c>
      <c r="E7" s="244">
        <v>55.9</v>
      </c>
      <c r="F7" s="248" t="s">
        <v>1132</v>
      </c>
      <c r="G7" s="244">
        <v>329.2</v>
      </c>
      <c r="H7" s="244">
        <v>738</v>
      </c>
      <c r="I7" s="248" t="s">
        <v>1202</v>
      </c>
      <c r="J7" s="245"/>
      <c r="K7" s="245"/>
    </row>
    <row r="8" spans="1:11">
      <c r="A8" s="237" t="s">
        <v>3</v>
      </c>
      <c r="B8" s="237" t="s">
        <v>5</v>
      </c>
      <c r="C8" s="246">
        <v>157</v>
      </c>
      <c r="D8" s="247">
        <v>1.0033231083844581E-2</v>
      </c>
      <c r="E8" s="244">
        <v>36.9</v>
      </c>
      <c r="F8" s="248" t="s">
        <v>1132</v>
      </c>
      <c r="G8" s="244">
        <v>196</v>
      </c>
      <c r="H8" s="244">
        <v>377.2</v>
      </c>
      <c r="I8" s="248" t="s">
        <v>1204</v>
      </c>
      <c r="J8" s="245"/>
      <c r="K8" s="245"/>
    </row>
    <row r="9" spans="1:11">
      <c r="A9" s="237" t="s">
        <v>3</v>
      </c>
      <c r="B9" s="237" t="s">
        <v>52</v>
      </c>
      <c r="C9" s="246">
        <v>3</v>
      </c>
      <c r="D9" s="247">
        <v>1.917177914110429E-4</v>
      </c>
      <c r="E9" s="244">
        <v>44.3</v>
      </c>
      <c r="F9" s="248" t="s">
        <v>1205</v>
      </c>
      <c r="G9" s="244">
        <v>119.7</v>
      </c>
      <c r="H9" s="244">
        <v>130.30000000000001</v>
      </c>
      <c r="I9" s="248" t="s">
        <v>1206</v>
      </c>
      <c r="J9" s="245"/>
      <c r="K9" s="245"/>
    </row>
    <row r="10" spans="1:11">
      <c r="A10" s="237" t="s">
        <v>54</v>
      </c>
      <c r="B10" s="237" t="s">
        <v>7</v>
      </c>
      <c r="C10" s="246">
        <v>285</v>
      </c>
      <c r="D10" s="247">
        <v>1.8213190184049079E-2</v>
      </c>
      <c r="E10" s="244">
        <v>20.3</v>
      </c>
      <c r="F10" s="248" t="s">
        <v>1112</v>
      </c>
      <c r="G10" s="244">
        <v>90.2</v>
      </c>
      <c r="H10" s="244">
        <v>405.3</v>
      </c>
      <c r="I10" s="248" t="s">
        <v>1208</v>
      </c>
      <c r="J10" s="245"/>
      <c r="K10" s="245"/>
    </row>
    <row r="11" spans="1:11">
      <c r="A11" s="237" t="s">
        <v>54</v>
      </c>
      <c r="B11" s="237" t="s">
        <v>3</v>
      </c>
      <c r="C11" s="246">
        <v>516</v>
      </c>
      <c r="D11" s="247">
        <v>3.2975460122699377E-2</v>
      </c>
      <c r="E11" s="244">
        <v>56.9</v>
      </c>
      <c r="F11" s="248" t="s">
        <v>1210</v>
      </c>
      <c r="G11" s="244">
        <v>322.5</v>
      </c>
      <c r="H11" s="244">
        <v>690.7</v>
      </c>
      <c r="I11" s="248" t="s">
        <v>1211</v>
      </c>
      <c r="J11" s="245"/>
      <c r="K11" s="245"/>
    </row>
    <row r="12" spans="1:11">
      <c r="A12" s="237" t="s">
        <v>54</v>
      </c>
      <c r="B12" s="237" t="s">
        <v>5</v>
      </c>
      <c r="C12" s="246">
        <v>146</v>
      </c>
      <c r="D12" s="247">
        <v>9.330265848670756E-3</v>
      </c>
      <c r="E12" s="244">
        <v>45.7</v>
      </c>
      <c r="F12" s="248" t="s">
        <v>1132</v>
      </c>
      <c r="G12" s="244">
        <v>275.2</v>
      </c>
      <c r="H12" s="244">
        <v>592.79999999999995</v>
      </c>
      <c r="I12" s="248" t="s">
        <v>1213</v>
      </c>
      <c r="J12" s="245"/>
      <c r="K12" s="245"/>
    </row>
    <row r="13" spans="1:11">
      <c r="A13" s="237" t="s">
        <v>5</v>
      </c>
      <c r="B13" s="237" t="s">
        <v>7</v>
      </c>
      <c r="C13" s="246">
        <v>180</v>
      </c>
      <c r="D13" s="247">
        <v>1.150306748466258E-2</v>
      </c>
      <c r="E13" s="244">
        <v>48.7</v>
      </c>
      <c r="F13" s="248" t="s">
        <v>1801</v>
      </c>
      <c r="G13" s="244">
        <v>250.3</v>
      </c>
      <c r="H13" s="244">
        <v>738.1</v>
      </c>
      <c r="I13" s="248" t="s">
        <v>1216</v>
      </c>
      <c r="J13" s="245"/>
      <c r="K13" s="245"/>
    </row>
    <row r="14" spans="1:11">
      <c r="A14" s="237" t="s">
        <v>5</v>
      </c>
      <c r="B14" s="237" t="s">
        <v>3</v>
      </c>
      <c r="C14" s="246">
        <v>107</v>
      </c>
      <c r="D14" s="247">
        <v>6.8379345603271982E-3</v>
      </c>
      <c r="E14" s="244">
        <v>19.399999999999999</v>
      </c>
      <c r="F14" s="248" t="s">
        <v>1112</v>
      </c>
      <c r="G14" s="244">
        <v>130.4</v>
      </c>
      <c r="H14" s="244">
        <v>300.7</v>
      </c>
      <c r="I14" s="248" t="s">
        <v>1218</v>
      </c>
      <c r="J14" s="245"/>
      <c r="K14" s="245"/>
    </row>
    <row r="15" spans="1:11">
      <c r="A15" s="237" t="s">
        <v>5</v>
      </c>
      <c r="B15" s="237" t="s">
        <v>54</v>
      </c>
      <c r="C15" s="246">
        <v>112</v>
      </c>
      <c r="D15" s="247">
        <v>7.1574642126789366E-3</v>
      </c>
      <c r="E15" s="244">
        <v>35.6</v>
      </c>
      <c r="F15" s="248" t="s">
        <v>1802</v>
      </c>
      <c r="G15" s="244">
        <v>224.4</v>
      </c>
      <c r="H15" s="244">
        <v>422</v>
      </c>
      <c r="I15" s="248" t="s">
        <v>1221</v>
      </c>
      <c r="J15" s="245"/>
      <c r="K15" s="245"/>
    </row>
    <row r="16" spans="1:11">
      <c r="A16" s="237" t="s">
        <v>5</v>
      </c>
      <c r="B16" s="237" t="s">
        <v>52</v>
      </c>
      <c r="C16" s="246">
        <v>1</v>
      </c>
      <c r="D16" s="247">
        <v>6.3905930470347654E-5</v>
      </c>
      <c r="E16" s="244">
        <v>0</v>
      </c>
      <c r="F16" s="248" t="s">
        <v>1125</v>
      </c>
      <c r="G16" s="244">
        <v>0</v>
      </c>
      <c r="H16" s="244">
        <v>0</v>
      </c>
      <c r="I16" s="248" t="s">
        <v>1222</v>
      </c>
      <c r="J16" s="245"/>
      <c r="K16" s="245"/>
    </row>
    <row r="17" spans="1:11">
      <c r="A17" s="237" t="s">
        <v>52</v>
      </c>
      <c r="B17" s="237" t="s">
        <v>3</v>
      </c>
      <c r="C17" s="246">
        <v>1</v>
      </c>
      <c r="D17" s="247">
        <v>6.3905930470347654E-5</v>
      </c>
      <c r="E17" s="244">
        <v>66</v>
      </c>
      <c r="F17" s="248" t="s">
        <v>1223</v>
      </c>
      <c r="G17" s="244">
        <v>66</v>
      </c>
      <c r="H17" s="244">
        <v>66</v>
      </c>
      <c r="I17" s="248" t="s">
        <v>1224</v>
      </c>
      <c r="J17" s="245"/>
      <c r="K17" s="245"/>
    </row>
    <row r="18" spans="1:11">
      <c r="A18" s="237" t="s">
        <v>52</v>
      </c>
      <c r="B18" s="237" t="s">
        <v>54</v>
      </c>
      <c r="C18" s="246">
        <v>1</v>
      </c>
      <c r="D18" s="247">
        <v>6.3905930470347654E-5</v>
      </c>
      <c r="E18" s="244">
        <v>0</v>
      </c>
      <c r="F18" s="248" t="s">
        <v>1125</v>
      </c>
      <c r="G18" s="244">
        <v>0</v>
      </c>
      <c r="H18" s="244">
        <v>0</v>
      </c>
      <c r="I18" s="248" t="s">
        <v>1222</v>
      </c>
      <c r="J18" s="245"/>
      <c r="K18" s="245"/>
    </row>
    <row r="19" spans="1:11">
      <c r="A19" s="240"/>
      <c r="B19" s="240"/>
      <c r="C19" s="245"/>
      <c r="D19" s="245"/>
      <c r="E19" s="245"/>
      <c r="F19" s="245"/>
      <c r="G19" s="245"/>
      <c r="H19" s="245"/>
      <c r="I19" s="245"/>
      <c r="J19" s="245"/>
      <c r="K19" s="245"/>
    </row>
    <row r="20" spans="1:11">
      <c r="A20" s="242" t="s">
        <v>21</v>
      </c>
      <c r="B20" s="240"/>
      <c r="C20" s="245"/>
      <c r="D20" s="245"/>
      <c r="E20" s="245"/>
      <c r="F20" s="245"/>
      <c r="G20" s="245"/>
      <c r="H20" s="245"/>
      <c r="I20" s="245"/>
      <c r="J20" s="245"/>
      <c r="K20" s="245"/>
    </row>
    <row r="21" spans="1:11">
      <c r="A21" s="240" t="s">
        <v>1225</v>
      </c>
      <c r="B21" s="240"/>
      <c r="C21" s="245"/>
      <c r="D21" s="245"/>
      <c r="E21" s="245"/>
      <c r="F21" s="245"/>
      <c r="G21" s="245"/>
      <c r="H21" s="245"/>
      <c r="I21" s="245"/>
      <c r="J21" s="245"/>
      <c r="K21" s="245"/>
    </row>
    <row r="22" spans="1:11">
      <c r="A22" s="240" t="s">
        <v>1156</v>
      </c>
      <c r="B22" s="240"/>
      <c r="C22" s="245"/>
      <c r="D22" s="245"/>
      <c r="E22" s="245"/>
      <c r="F22" s="245"/>
      <c r="G22" s="245"/>
      <c r="H22" s="245"/>
      <c r="I22" s="245"/>
      <c r="J22" s="245"/>
      <c r="K22" s="245"/>
    </row>
    <row r="23" spans="1:11">
      <c r="A23" s="240" t="s">
        <v>1157</v>
      </c>
      <c r="B23" s="240"/>
      <c r="C23" s="245"/>
      <c r="D23" s="245"/>
      <c r="E23" s="245"/>
      <c r="F23" s="245"/>
      <c r="G23" s="245"/>
      <c r="H23" s="245"/>
      <c r="I23" s="245"/>
      <c r="J23" s="245"/>
      <c r="K23" s="245"/>
    </row>
    <row r="24" spans="1:11">
      <c r="A24" s="240" t="s">
        <v>1158</v>
      </c>
      <c r="B24" s="240"/>
      <c r="C24" s="245"/>
      <c r="D24" s="245"/>
      <c r="E24" s="245"/>
      <c r="F24" s="245"/>
      <c r="G24" s="245"/>
      <c r="H24" s="245"/>
      <c r="I24" s="245"/>
      <c r="J24" s="245"/>
      <c r="K24" s="245"/>
    </row>
    <row r="25" spans="1:11">
      <c r="A25" s="240" t="s">
        <v>1159</v>
      </c>
      <c r="B25" s="240"/>
      <c r="C25" s="245"/>
      <c r="D25" s="245"/>
      <c r="E25" s="245"/>
      <c r="F25" s="245"/>
      <c r="G25" s="245"/>
      <c r="H25" s="245"/>
      <c r="I25" s="245"/>
      <c r="J25" s="245"/>
      <c r="K25" s="245"/>
    </row>
    <row r="26" spans="1:11">
      <c r="A26" s="240"/>
      <c r="B26" s="240"/>
      <c r="C26" s="245"/>
      <c r="D26" s="245"/>
      <c r="E26" s="245"/>
      <c r="F26" s="245"/>
      <c r="G26" s="245"/>
      <c r="H26" s="245"/>
      <c r="I26" s="245"/>
      <c r="J26" s="245"/>
      <c r="K26" s="245"/>
    </row>
    <row r="27" spans="1:11">
      <c r="A27" s="240"/>
      <c r="B27" s="240"/>
      <c r="C27" s="245"/>
      <c r="D27" s="245"/>
      <c r="E27" s="245"/>
      <c r="F27" s="245"/>
      <c r="G27" s="245"/>
      <c r="H27" s="245"/>
      <c r="I27" s="245"/>
      <c r="J27" s="245"/>
      <c r="K27" s="245"/>
    </row>
    <row r="28" spans="1:11">
      <c r="A28" s="241" t="s">
        <v>1226</v>
      </c>
      <c r="B28" s="240"/>
      <c r="C28" s="245"/>
      <c r="D28" s="245"/>
      <c r="E28" s="245"/>
      <c r="F28" s="245"/>
      <c r="G28" s="245"/>
      <c r="H28" s="245"/>
      <c r="I28" s="245"/>
      <c r="J28" s="245"/>
      <c r="K28" s="245"/>
    </row>
    <row r="29" spans="1:11">
      <c r="A29" s="239" t="s">
        <v>1076</v>
      </c>
      <c r="B29" s="238" t="s">
        <v>1077</v>
      </c>
      <c r="C29" s="243" t="s">
        <v>1227</v>
      </c>
      <c r="D29" s="243" t="s">
        <v>1821</v>
      </c>
      <c r="E29" s="252" t="s">
        <v>1162</v>
      </c>
      <c r="F29" s="250" t="s">
        <v>1103</v>
      </c>
      <c r="G29" s="250" t="s">
        <v>1104</v>
      </c>
      <c r="H29" s="250" t="s">
        <v>1105</v>
      </c>
      <c r="I29" s="250" t="s">
        <v>1106</v>
      </c>
      <c r="J29" s="250" t="s">
        <v>1107</v>
      </c>
    </row>
    <row r="30" spans="1:11">
      <c r="A30" s="237" t="s">
        <v>7</v>
      </c>
      <c r="B30" s="237" t="s">
        <v>3</v>
      </c>
      <c r="C30" s="246" t="s">
        <v>1803</v>
      </c>
      <c r="D30" s="244" t="s">
        <v>1806</v>
      </c>
      <c r="E30" s="253" t="s">
        <v>1809</v>
      </c>
      <c r="F30" s="253">
        <v>160.61000000000001</v>
      </c>
      <c r="G30" s="253" t="s">
        <v>1812</v>
      </c>
      <c r="H30" s="253">
        <v>680.4</v>
      </c>
      <c r="I30" s="253">
        <v>1221.56</v>
      </c>
      <c r="J30" s="251" t="s">
        <v>1231</v>
      </c>
    </row>
    <row r="31" spans="1:11">
      <c r="A31" s="237" t="s">
        <v>7</v>
      </c>
      <c r="B31" s="237" t="s">
        <v>54</v>
      </c>
      <c r="C31" s="246" t="s">
        <v>1804</v>
      </c>
      <c r="D31" s="244" t="s">
        <v>1807</v>
      </c>
      <c r="E31" s="253" t="s">
        <v>1810</v>
      </c>
      <c r="F31" s="253">
        <v>40.450000000000003</v>
      </c>
      <c r="G31" s="253" t="s">
        <v>1813</v>
      </c>
      <c r="H31" s="253">
        <v>172.2</v>
      </c>
      <c r="I31" s="253">
        <v>386.3</v>
      </c>
      <c r="J31" s="251" t="s">
        <v>1235</v>
      </c>
    </row>
    <row r="32" spans="1:11">
      <c r="A32" s="237" t="s">
        <v>7</v>
      </c>
      <c r="B32" s="237" t="s">
        <v>5</v>
      </c>
      <c r="C32" s="246" t="s">
        <v>1805</v>
      </c>
      <c r="D32" s="244" t="s">
        <v>1808</v>
      </c>
      <c r="E32" s="253" t="s">
        <v>1811</v>
      </c>
      <c r="F32" s="253">
        <v>138.25</v>
      </c>
      <c r="G32" s="253" t="s">
        <v>1814</v>
      </c>
      <c r="H32" s="253">
        <v>602.4</v>
      </c>
      <c r="I32" s="253">
        <v>867.68</v>
      </c>
      <c r="J32" s="251" t="s">
        <v>1239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C7ED-B631-CB47-BA60-D14177CA12BA}">
  <dimension ref="A1:G60"/>
  <sheetViews>
    <sheetView tabSelected="1" topLeftCell="A22" workbookViewId="0">
      <selection activeCell="C56" sqref="C56"/>
    </sheetView>
  </sheetViews>
  <sheetFormatPr baseColWidth="10" defaultColWidth="8.83203125" defaultRowHeight="14"/>
  <cols>
    <col min="1" max="1" width="22" style="266" customWidth="1"/>
    <col min="2" max="2" width="93.6640625" style="266" customWidth="1"/>
    <col min="3" max="3" width="87.5" style="266" customWidth="1"/>
    <col min="4" max="4" width="22" style="266" customWidth="1"/>
    <col min="5" max="5" width="14" style="266" customWidth="1"/>
    <col min="6" max="6" width="22" style="266" customWidth="1"/>
    <col min="7" max="7" width="42" style="266" customWidth="1"/>
    <col min="8" max="16384" width="8.83203125" style="266"/>
  </cols>
  <sheetData>
    <row r="1" spans="1:7" ht="15">
      <c r="A1" s="283" t="s">
        <v>1984</v>
      </c>
      <c r="B1" s="283" t="s">
        <v>1983</v>
      </c>
      <c r="C1" s="283" t="s">
        <v>1983</v>
      </c>
      <c r="D1" s="283" t="s">
        <v>1983</v>
      </c>
      <c r="E1" s="283" t="s">
        <v>1983</v>
      </c>
      <c r="F1" s="283" t="s">
        <v>1983</v>
      </c>
      <c r="G1" s="283" t="s">
        <v>1983</v>
      </c>
    </row>
    <row r="2" spans="1:7" ht="15">
      <c r="A2" s="282"/>
      <c r="B2" s="282"/>
      <c r="C2" s="282"/>
      <c r="D2" s="282"/>
      <c r="E2" s="282"/>
      <c r="F2" s="282"/>
      <c r="G2" s="282"/>
    </row>
    <row r="3" spans="1:7">
      <c r="A3" s="269"/>
      <c r="B3" s="269"/>
      <c r="C3" s="269"/>
      <c r="D3" s="269"/>
      <c r="E3" s="269"/>
      <c r="F3" s="269"/>
    </row>
    <row r="4" spans="1:7" ht="32">
      <c r="A4" s="281" t="s">
        <v>1982</v>
      </c>
      <c r="B4" s="281" t="s">
        <v>1981</v>
      </c>
      <c r="C4" s="281" t="s">
        <v>1826</v>
      </c>
      <c r="D4" s="281" t="s">
        <v>1877</v>
      </c>
      <c r="E4" s="281" t="s">
        <v>1828</v>
      </c>
      <c r="F4" s="281" t="s">
        <v>1875</v>
      </c>
    </row>
    <row r="5" spans="1:7" ht="16">
      <c r="A5" s="280" t="s">
        <v>1980</v>
      </c>
      <c r="B5" s="280" t="s">
        <v>1979</v>
      </c>
      <c r="C5" s="280" t="s">
        <v>1978</v>
      </c>
      <c r="D5" s="280" t="s">
        <v>1977</v>
      </c>
      <c r="E5" s="280" t="s">
        <v>1881</v>
      </c>
      <c r="F5" s="279">
        <v>86778</v>
      </c>
    </row>
    <row r="6" spans="1:7" ht="15">
      <c r="A6" s="269" t="s">
        <v>1884</v>
      </c>
      <c r="B6" s="269" t="s">
        <v>1976</v>
      </c>
      <c r="C6" s="269"/>
      <c r="D6" s="269" t="s">
        <v>1975</v>
      </c>
      <c r="E6" s="269" t="s">
        <v>1881</v>
      </c>
      <c r="F6" s="272">
        <v>16352</v>
      </c>
    </row>
    <row r="7" spans="1:7" ht="15">
      <c r="A7" s="269" t="s">
        <v>1884</v>
      </c>
      <c r="B7" s="269" t="s">
        <v>1974</v>
      </c>
      <c r="C7" s="269"/>
      <c r="D7" s="269" t="s">
        <v>1973</v>
      </c>
      <c r="E7" s="269" t="s">
        <v>1881</v>
      </c>
      <c r="F7" s="272">
        <v>8338</v>
      </c>
      <c r="G7" s="269"/>
    </row>
    <row r="8" spans="1:7" ht="15">
      <c r="A8" s="269" t="s">
        <v>1884</v>
      </c>
      <c r="B8" s="269" t="s">
        <v>1972</v>
      </c>
      <c r="C8" s="269"/>
      <c r="D8" s="269" t="s">
        <v>1971</v>
      </c>
      <c r="E8" s="269" t="s">
        <v>1881</v>
      </c>
      <c r="F8" s="272">
        <v>5708</v>
      </c>
      <c r="G8" s="269"/>
    </row>
    <row r="9" spans="1:7" ht="15">
      <c r="A9" s="269" t="s">
        <v>1884</v>
      </c>
      <c r="B9" s="269" t="s">
        <v>1970</v>
      </c>
      <c r="C9" s="269"/>
      <c r="D9" s="269" t="s">
        <v>1969</v>
      </c>
      <c r="E9" s="269" t="s">
        <v>1881</v>
      </c>
      <c r="F9" s="272">
        <v>3279</v>
      </c>
      <c r="G9" s="269"/>
    </row>
    <row r="10" spans="1:7" ht="15">
      <c r="A10" s="269" t="s">
        <v>1884</v>
      </c>
      <c r="B10" s="269" t="s">
        <v>1968</v>
      </c>
      <c r="C10" s="269"/>
      <c r="D10" s="269" t="s">
        <v>1967</v>
      </c>
      <c r="E10" s="269" t="s">
        <v>1881</v>
      </c>
      <c r="F10" s="272">
        <v>8844</v>
      </c>
      <c r="G10" s="269"/>
    </row>
    <row r="11" spans="1:7" ht="15">
      <c r="A11" s="269" t="s">
        <v>1884</v>
      </c>
      <c r="B11" s="269" t="s">
        <v>1966</v>
      </c>
      <c r="C11" s="269"/>
      <c r="D11" s="269" t="s">
        <v>1965</v>
      </c>
      <c r="E11" s="269" t="s">
        <v>1881</v>
      </c>
      <c r="F11" s="272">
        <v>1922</v>
      </c>
      <c r="G11" s="269"/>
    </row>
    <row r="12" spans="1:7" ht="15">
      <c r="A12" s="269" t="s">
        <v>1884</v>
      </c>
      <c r="B12" s="269" t="s">
        <v>1964</v>
      </c>
      <c r="C12" s="269"/>
      <c r="D12" s="269" t="s">
        <v>1963</v>
      </c>
      <c r="E12" s="269" t="s">
        <v>1881</v>
      </c>
      <c r="F12" s="272">
        <v>7502</v>
      </c>
      <c r="G12" s="269"/>
    </row>
    <row r="13" spans="1:7" ht="15">
      <c r="A13" s="269" t="s">
        <v>1884</v>
      </c>
      <c r="B13" s="269" t="s">
        <v>1962</v>
      </c>
      <c r="C13" s="269"/>
      <c r="D13" s="269" t="s">
        <v>1961</v>
      </c>
      <c r="E13" s="269" t="s">
        <v>1881</v>
      </c>
      <c r="F13" s="272">
        <v>13173</v>
      </c>
      <c r="G13" s="269"/>
    </row>
    <row r="14" spans="1:7" ht="15">
      <c r="A14" s="269" t="s">
        <v>1884</v>
      </c>
      <c r="B14" s="269" t="s">
        <v>1960</v>
      </c>
      <c r="C14" s="269"/>
      <c r="D14" s="269" t="s">
        <v>1959</v>
      </c>
      <c r="E14" s="269" t="s">
        <v>1881</v>
      </c>
      <c r="F14" s="272">
        <v>1</v>
      </c>
      <c r="G14" s="269"/>
    </row>
    <row r="15" spans="1:7" ht="15">
      <c r="A15" s="269" t="s">
        <v>1884</v>
      </c>
      <c r="B15" s="269" t="s">
        <v>1958</v>
      </c>
      <c r="C15" s="269"/>
      <c r="D15" s="269" t="s">
        <v>1957</v>
      </c>
      <c r="E15" s="269" t="s">
        <v>1881</v>
      </c>
      <c r="F15" s="272">
        <v>1227</v>
      </c>
      <c r="G15" s="269"/>
    </row>
    <row r="16" spans="1:7" ht="15">
      <c r="A16" s="269" t="s">
        <v>1884</v>
      </c>
      <c r="B16" s="269" t="s">
        <v>1956</v>
      </c>
      <c r="C16" s="269"/>
      <c r="D16" s="269" t="s">
        <v>1955</v>
      </c>
      <c r="E16" s="269" t="s">
        <v>1881</v>
      </c>
      <c r="F16" s="272">
        <v>1225</v>
      </c>
      <c r="G16" s="269"/>
    </row>
    <row r="17" spans="1:7" ht="15">
      <c r="A17" s="269" t="s">
        <v>1884</v>
      </c>
      <c r="B17" s="269" t="s">
        <v>1954</v>
      </c>
      <c r="C17" s="269"/>
      <c r="D17" s="269" t="s">
        <v>1953</v>
      </c>
      <c r="E17" s="269" t="s">
        <v>1881</v>
      </c>
      <c r="F17" s="272">
        <v>15</v>
      </c>
      <c r="G17" s="269"/>
    </row>
    <row r="18" spans="1:7" ht="15">
      <c r="A18" s="269" t="s">
        <v>1884</v>
      </c>
      <c r="B18" s="269" t="s">
        <v>1952</v>
      </c>
      <c r="C18" s="269"/>
      <c r="D18" s="269" t="s">
        <v>1951</v>
      </c>
      <c r="E18" s="269" t="s">
        <v>1881</v>
      </c>
      <c r="F18" s="272">
        <v>14</v>
      </c>
      <c r="G18" s="269"/>
    </row>
    <row r="19" spans="1:7" ht="15">
      <c r="A19" s="269" t="s">
        <v>1884</v>
      </c>
      <c r="B19" s="269" t="s">
        <v>1950</v>
      </c>
      <c r="C19" s="269"/>
      <c r="D19" s="269" t="s">
        <v>1949</v>
      </c>
      <c r="E19" s="269" t="s">
        <v>1881</v>
      </c>
      <c r="F19" s="272">
        <v>1155</v>
      </c>
      <c r="G19" s="269"/>
    </row>
    <row r="20" spans="1:7" ht="15">
      <c r="A20" s="269" t="s">
        <v>1884</v>
      </c>
      <c r="B20" s="269" t="s">
        <v>1948</v>
      </c>
      <c r="C20" s="269"/>
      <c r="D20" s="269" t="s">
        <v>1947</v>
      </c>
      <c r="E20" s="269" t="s">
        <v>1881</v>
      </c>
      <c r="F20" s="272">
        <v>94</v>
      </c>
      <c r="G20" s="269"/>
    </row>
    <row r="21" spans="1:7" ht="15">
      <c r="A21" s="269" t="s">
        <v>1884</v>
      </c>
      <c r="B21" s="269" t="s">
        <v>1946</v>
      </c>
      <c r="C21" s="269"/>
      <c r="D21" s="269" t="s">
        <v>1945</v>
      </c>
      <c r="E21" s="269" t="s">
        <v>1881</v>
      </c>
      <c r="F21" s="272">
        <v>1</v>
      </c>
      <c r="G21" s="269"/>
    </row>
    <row r="22" spans="1:7" ht="15">
      <c r="A22" s="269" t="s">
        <v>1884</v>
      </c>
      <c r="B22" s="269" t="s">
        <v>1944</v>
      </c>
      <c r="C22" s="269"/>
      <c r="D22" s="269" t="s">
        <v>1943</v>
      </c>
      <c r="E22" s="269" t="s">
        <v>1881</v>
      </c>
      <c r="F22" s="272">
        <v>71185</v>
      </c>
      <c r="G22" s="269"/>
    </row>
    <row r="23" spans="1:7" ht="15">
      <c r="A23" s="269" t="s">
        <v>1884</v>
      </c>
      <c r="B23" s="269" t="s">
        <v>1942</v>
      </c>
      <c r="C23" s="269"/>
      <c r="D23" s="269" t="s">
        <v>1941</v>
      </c>
      <c r="E23" s="269" t="s">
        <v>1881</v>
      </c>
      <c r="F23" s="272">
        <v>1</v>
      </c>
      <c r="G23" s="269"/>
    </row>
    <row r="24" spans="1:7" ht="15">
      <c r="A24" s="269" t="s">
        <v>1884</v>
      </c>
      <c r="B24" s="269" t="s">
        <v>1940</v>
      </c>
      <c r="C24" s="269"/>
      <c r="D24" s="269" t="s">
        <v>1939</v>
      </c>
      <c r="E24" s="269" t="s">
        <v>1881</v>
      </c>
      <c r="F24" s="272">
        <v>1</v>
      </c>
      <c r="G24" s="269"/>
    </row>
    <row r="25" spans="1:7" ht="15">
      <c r="A25" s="269" t="s">
        <v>1884</v>
      </c>
      <c r="B25" s="269" t="s">
        <v>1938</v>
      </c>
      <c r="C25" s="269"/>
      <c r="D25" s="269" t="s">
        <v>1937</v>
      </c>
      <c r="E25" s="269" t="s">
        <v>1881</v>
      </c>
      <c r="F25" s="272">
        <v>5017</v>
      </c>
      <c r="G25" s="269"/>
    </row>
    <row r="26" spans="1:7" ht="15">
      <c r="A26" s="269" t="s">
        <v>1884</v>
      </c>
      <c r="B26" s="269" t="s">
        <v>1936</v>
      </c>
      <c r="C26" s="269"/>
      <c r="D26" s="269" t="s">
        <v>1935</v>
      </c>
      <c r="E26" s="269" t="s">
        <v>1881</v>
      </c>
      <c r="F26" s="272">
        <v>6845</v>
      </c>
      <c r="G26" s="269"/>
    </row>
    <row r="27" spans="1:7" ht="15">
      <c r="A27" s="269" t="s">
        <v>1884</v>
      </c>
      <c r="B27" s="269" t="s">
        <v>1934</v>
      </c>
      <c r="C27" s="269"/>
      <c r="D27" s="269" t="s">
        <v>1933</v>
      </c>
      <c r="E27" s="269" t="s">
        <v>1881</v>
      </c>
      <c r="F27" s="272">
        <v>59</v>
      </c>
      <c r="G27" s="269"/>
    </row>
    <row r="28" spans="1:7" ht="15">
      <c r="A28" s="269" t="s">
        <v>1884</v>
      </c>
      <c r="B28" s="269" t="s">
        <v>1932</v>
      </c>
      <c r="C28" s="269"/>
      <c r="D28" s="269" t="s">
        <v>1931</v>
      </c>
      <c r="E28" s="269" t="s">
        <v>1881</v>
      </c>
      <c r="F28" s="272">
        <v>23</v>
      </c>
      <c r="G28" s="269"/>
    </row>
    <row r="29" spans="1:7" ht="15">
      <c r="A29" s="269" t="s">
        <v>1884</v>
      </c>
      <c r="B29" s="269" t="s">
        <v>1930</v>
      </c>
      <c r="C29" s="269"/>
      <c r="D29" s="269" t="s">
        <v>1929</v>
      </c>
      <c r="E29" s="269" t="s">
        <v>1881</v>
      </c>
      <c r="F29" s="272">
        <v>3496</v>
      </c>
      <c r="G29" s="269"/>
    </row>
    <row r="30" spans="1:7" ht="15">
      <c r="A30" s="269" t="s">
        <v>1884</v>
      </c>
      <c r="B30" s="269" t="s">
        <v>1928</v>
      </c>
      <c r="C30" s="269"/>
      <c r="D30" s="269" t="s">
        <v>1927</v>
      </c>
      <c r="E30" s="269" t="s">
        <v>1881</v>
      </c>
      <c r="F30" s="272">
        <v>1</v>
      </c>
      <c r="G30" s="269"/>
    </row>
    <row r="31" spans="1:7" ht="15">
      <c r="A31" s="269" t="s">
        <v>1884</v>
      </c>
      <c r="B31" s="269" t="s">
        <v>1926</v>
      </c>
      <c r="C31" s="269"/>
      <c r="D31" s="269" t="s">
        <v>1925</v>
      </c>
      <c r="E31" s="269" t="s">
        <v>1881</v>
      </c>
      <c r="F31" s="272">
        <v>12986</v>
      </c>
      <c r="G31" s="269"/>
    </row>
    <row r="32" spans="1:7" ht="15">
      <c r="A32" s="269" t="s">
        <v>1884</v>
      </c>
      <c r="B32" s="269" t="s">
        <v>1924</v>
      </c>
      <c r="C32" s="269"/>
      <c r="D32" s="269" t="s">
        <v>1923</v>
      </c>
      <c r="E32" s="269" t="s">
        <v>1881</v>
      </c>
      <c r="F32" s="272">
        <v>8841</v>
      </c>
      <c r="G32" s="269"/>
    </row>
    <row r="33" spans="1:7" ht="15">
      <c r="A33" s="269" t="s">
        <v>1884</v>
      </c>
      <c r="B33" s="269" t="s">
        <v>1922</v>
      </c>
      <c r="C33" s="269"/>
      <c r="D33" s="269" t="s">
        <v>1921</v>
      </c>
      <c r="E33" s="269" t="s">
        <v>1881</v>
      </c>
      <c r="F33" s="272">
        <v>1</v>
      </c>
      <c r="G33" s="269"/>
    </row>
    <row r="34" spans="1:7" ht="15">
      <c r="A34" s="269" t="s">
        <v>1884</v>
      </c>
      <c r="B34" s="269" t="s">
        <v>1920</v>
      </c>
      <c r="C34" s="269"/>
      <c r="D34" s="269" t="s">
        <v>1919</v>
      </c>
      <c r="E34" s="269" t="s">
        <v>1881</v>
      </c>
      <c r="F34" s="272">
        <v>23809</v>
      </c>
      <c r="G34" s="269"/>
    </row>
    <row r="35" spans="1:7" ht="15">
      <c r="A35" s="269" t="s">
        <v>1884</v>
      </c>
      <c r="B35" s="269" t="s">
        <v>1918</v>
      </c>
      <c r="C35" s="269"/>
      <c r="D35" s="269" t="s">
        <v>1917</v>
      </c>
      <c r="E35" s="269" t="s">
        <v>1881</v>
      </c>
      <c r="F35" s="272">
        <v>19394</v>
      </c>
      <c r="G35" s="269"/>
    </row>
    <row r="36" spans="1:7" ht="15">
      <c r="A36" s="269" t="s">
        <v>1884</v>
      </c>
      <c r="B36" s="269" t="s">
        <v>1916</v>
      </c>
      <c r="C36" s="269"/>
      <c r="D36" s="269" t="s">
        <v>1915</v>
      </c>
      <c r="E36" s="269" t="s">
        <v>1881</v>
      </c>
      <c r="F36" s="272">
        <v>9</v>
      </c>
      <c r="G36" s="269"/>
    </row>
    <row r="37" spans="1:7" ht="15">
      <c r="A37" s="269" t="s">
        <v>1884</v>
      </c>
      <c r="B37" s="269" t="s">
        <v>1914</v>
      </c>
      <c r="C37" s="269"/>
      <c r="D37" s="269" t="s">
        <v>1913</v>
      </c>
      <c r="E37" s="269" t="s">
        <v>1881</v>
      </c>
      <c r="F37" s="272">
        <v>2</v>
      </c>
      <c r="G37" s="269"/>
    </row>
    <row r="38" spans="1:7" ht="15">
      <c r="A38" s="269" t="s">
        <v>1884</v>
      </c>
      <c r="B38" s="269" t="s">
        <v>1912</v>
      </c>
      <c r="C38" s="269"/>
      <c r="D38" s="269" t="s">
        <v>1911</v>
      </c>
      <c r="E38" s="269" t="s">
        <v>1881</v>
      </c>
      <c r="F38" s="272">
        <v>42838</v>
      </c>
      <c r="G38" s="269"/>
    </row>
    <row r="39" spans="1:7" ht="15">
      <c r="A39" s="269" t="s">
        <v>1884</v>
      </c>
      <c r="B39" s="269" t="s">
        <v>1910</v>
      </c>
      <c r="C39" s="269"/>
      <c r="D39" s="269" t="s">
        <v>1909</v>
      </c>
      <c r="E39" s="269" t="s">
        <v>1881</v>
      </c>
      <c r="F39" s="272">
        <v>14</v>
      </c>
      <c r="G39" s="269"/>
    </row>
    <row r="40" spans="1:7" ht="15">
      <c r="A40" s="269" t="s">
        <v>1884</v>
      </c>
      <c r="B40" s="269" t="s">
        <v>1908</v>
      </c>
      <c r="C40" s="269"/>
      <c r="D40" s="269" t="s">
        <v>1907</v>
      </c>
      <c r="E40" s="269" t="s">
        <v>1881</v>
      </c>
      <c r="F40" s="272">
        <v>4</v>
      </c>
      <c r="G40" s="269"/>
    </row>
    <row r="41" spans="1:7" ht="15">
      <c r="A41" s="269" t="s">
        <v>1884</v>
      </c>
      <c r="B41" s="269" t="s">
        <v>1906</v>
      </c>
      <c r="C41" s="269"/>
      <c r="D41" s="269" t="s">
        <v>1905</v>
      </c>
      <c r="E41" s="269" t="s">
        <v>1881</v>
      </c>
      <c r="F41" s="272">
        <v>12564</v>
      </c>
      <c r="G41" s="269"/>
    </row>
    <row r="42" spans="1:7" ht="15">
      <c r="A42" s="269" t="s">
        <v>1884</v>
      </c>
      <c r="B42" s="269" t="s">
        <v>1904</v>
      </c>
      <c r="C42" s="269"/>
      <c r="D42" s="269" t="s">
        <v>1903</v>
      </c>
      <c r="E42" s="269" t="s">
        <v>1881</v>
      </c>
      <c r="F42" s="272">
        <v>3550</v>
      </c>
      <c r="G42" s="269"/>
    </row>
    <row r="43" spans="1:7" ht="15">
      <c r="A43" s="269" t="s">
        <v>1884</v>
      </c>
      <c r="B43" s="269" t="s">
        <v>1902</v>
      </c>
      <c r="C43" s="269"/>
      <c r="D43" s="269" t="s">
        <v>1901</v>
      </c>
      <c r="E43" s="269" t="s">
        <v>1881</v>
      </c>
      <c r="F43" s="272">
        <v>8863</v>
      </c>
      <c r="G43" s="269"/>
    </row>
    <row r="44" spans="1:7" ht="15">
      <c r="A44" s="269" t="s">
        <v>1884</v>
      </c>
      <c r="B44" s="269" t="s">
        <v>1900</v>
      </c>
      <c r="C44" s="269"/>
      <c r="D44" s="269" t="s">
        <v>1899</v>
      </c>
      <c r="E44" s="269" t="s">
        <v>1881</v>
      </c>
      <c r="F44" s="272">
        <v>2515</v>
      </c>
      <c r="G44" s="269"/>
    </row>
    <row r="45" spans="1:7" ht="15">
      <c r="A45" s="269" t="s">
        <v>1884</v>
      </c>
      <c r="B45" s="269" t="s">
        <v>1898</v>
      </c>
      <c r="C45" s="269"/>
      <c r="D45" s="269" t="s">
        <v>1897</v>
      </c>
      <c r="E45" s="269" t="s">
        <v>1881</v>
      </c>
      <c r="F45" s="272">
        <v>9537</v>
      </c>
      <c r="G45" s="269"/>
    </row>
    <row r="46" spans="1:7" ht="15">
      <c r="A46" s="269" t="s">
        <v>1884</v>
      </c>
      <c r="B46" s="269" t="s">
        <v>1896</v>
      </c>
      <c r="C46" s="269"/>
      <c r="D46" s="269" t="s">
        <v>1895</v>
      </c>
      <c r="E46" s="269" t="s">
        <v>1881</v>
      </c>
      <c r="F46" s="272">
        <v>5</v>
      </c>
      <c r="G46" s="269"/>
    </row>
    <row r="47" spans="1:7" ht="15">
      <c r="A47" s="269" t="s">
        <v>1884</v>
      </c>
      <c r="B47" s="269" t="s">
        <v>1894</v>
      </c>
      <c r="C47" s="269"/>
      <c r="D47" s="269" t="s">
        <v>1893</v>
      </c>
      <c r="E47" s="269" t="s">
        <v>1881</v>
      </c>
      <c r="F47" s="272">
        <v>1</v>
      </c>
      <c r="G47" s="269"/>
    </row>
    <row r="48" spans="1:7" ht="15">
      <c r="A48" s="269" t="s">
        <v>1884</v>
      </c>
      <c r="B48" s="269" t="s">
        <v>1892</v>
      </c>
      <c r="C48" s="269"/>
      <c r="D48" s="269" t="s">
        <v>1891</v>
      </c>
      <c r="E48" s="269" t="s">
        <v>1881</v>
      </c>
      <c r="F48" s="272">
        <v>3</v>
      </c>
      <c r="G48" s="269"/>
    </row>
    <row r="49" spans="1:7" ht="15">
      <c r="A49" s="269" t="s">
        <v>1884</v>
      </c>
      <c r="B49" s="269" t="s">
        <v>1890</v>
      </c>
      <c r="C49" s="269"/>
      <c r="D49" s="269" t="s">
        <v>1889</v>
      </c>
      <c r="E49" s="269" t="s">
        <v>1881</v>
      </c>
      <c r="F49" s="272">
        <v>4</v>
      </c>
      <c r="G49" s="269"/>
    </row>
    <row r="50" spans="1:7" ht="15">
      <c r="A50" s="269" t="s">
        <v>1884</v>
      </c>
      <c r="B50" s="269" t="s">
        <v>1888</v>
      </c>
      <c r="C50" s="269"/>
      <c r="D50" s="269" t="s">
        <v>1887</v>
      </c>
      <c r="E50" s="269" t="s">
        <v>1881</v>
      </c>
      <c r="F50" s="272">
        <v>9480</v>
      </c>
      <c r="G50" s="269"/>
    </row>
    <row r="51" spans="1:7" ht="15">
      <c r="A51" s="269" t="s">
        <v>1884</v>
      </c>
      <c r="B51" s="269" t="s">
        <v>1886</v>
      </c>
      <c r="C51" s="269"/>
      <c r="D51" s="269" t="s">
        <v>1885</v>
      </c>
      <c r="E51" s="269" t="s">
        <v>1881</v>
      </c>
      <c r="F51" s="272">
        <v>12378</v>
      </c>
      <c r="G51" s="269"/>
    </row>
    <row r="52" spans="1:7" ht="15">
      <c r="A52" s="269" t="s">
        <v>1884</v>
      </c>
      <c r="B52" s="269" t="s">
        <v>1883</v>
      </c>
      <c r="C52" s="269"/>
      <c r="D52" s="269" t="s">
        <v>1882</v>
      </c>
      <c r="E52" s="269" t="s">
        <v>1881</v>
      </c>
      <c r="F52" s="272">
        <v>11637</v>
      </c>
      <c r="G52" s="269"/>
    </row>
    <row r="53" spans="1:7">
      <c r="A53" s="269"/>
      <c r="B53" s="269"/>
      <c r="C53" s="269"/>
      <c r="D53" s="269"/>
      <c r="E53" s="269"/>
      <c r="F53" s="272"/>
      <c r="G53" s="269"/>
    </row>
    <row r="54" spans="1:7" ht="16">
      <c r="A54" s="278" t="s">
        <v>1880</v>
      </c>
      <c r="B54" s="277" t="s">
        <v>1879</v>
      </c>
      <c r="C54" s="269"/>
      <c r="D54" s="269"/>
      <c r="E54" s="269"/>
      <c r="F54" s="272"/>
      <c r="G54" s="269"/>
    </row>
    <row r="55" spans="1:7">
      <c r="A55" s="276" t="s">
        <v>1826</v>
      </c>
      <c r="B55" s="275" t="s">
        <v>1878</v>
      </c>
      <c r="C55" s="269"/>
      <c r="D55" s="269"/>
      <c r="E55" s="269"/>
      <c r="F55" s="272"/>
      <c r="G55" s="269"/>
    </row>
    <row r="56" spans="1:7">
      <c r="A56" s="274" t="s">
        <v>1877</v>
      </c>
      <c r="B56" s="273" t="s">
        <v>1876</v>
      </c>
      <c r="C56" s="269"/>
      <c r="D56" s="269"/>
      <c r="E56" s="269"/>
      <c r="F56" s="272"/>
      <c r="G56" s="269"/>
    </row>
    <row r="57" spans="1:7">
      <c r="A57" s="276" t="s">
        <v>1875</v>
      </c>
      <c r="B57" s="275" t="s">
        <v>1874</v>
      </c>
      <c r="C57" s="269"/>
      <c r="D57" s="269"/>
      <c r="E57" s="269"/>
      <c r="F57" s="272"/>
      <c r="G57" s="269"/>
    </row>
    <row r="58" spans="1:7">
      <c r="A58" s="274" t="s">
        <v>1873</v>
      </c>
      <c r="B58" s="273" t="s">
        <v>1872</v>
      </c>
      <c r="C58" s="269"/>
      <c r="D58" s="269"/>
      <c r="E58" s="269"/>
      <c r="F58" s="272"/>
      <c r="G58" s="269"/>
    </row>
    <row r="59" spans="1:7">
      <c r="A59" s="269"/>
      <c r="B59" s="269"/>
      <c r="C59" s="269"/>
      <c r="D59" s="269"/>
      <c r="E59" s="269"/>
      <c r="F59" s="272"/>
      <c r="G59" s="269"/>
    </row>
    <row r="60" spans="1:7">
      <c r="A60" s="269"/>
      <c r="B60" s="269"/>
      <c r="C60" s="269"/>
      <c r="D60" s="269"/>
      <c r="E60" s="269"/>
      <c r="F60" s="272"/>
      <c r="G60" s="269"/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516D-2FD9-0D44-8524-23BD17DD5CC5}">
  <dimension ref="A1:H38"/>
  <sheetViews>
    <sheetView workbookViewId="0">
      <selection activeCell="K25" sqref="K25"/>
    </sheetView>
  </sheetViews>
  <sheetFormatPr baseColWidth="10" defaultColWidth="8.83203125" defaultRowHeight="14"/>
  <cols>
    <col min="1" max="1" width="26" style="266" customWidth="1"/>
    <col min="2" max="2" width="24" style="266" customWidth="1"/>
    <col min="3" max="4" width="16" style="266" customWidth="1"/>
    <col min="5" max="8" width="14" style="266" customWidth="1"/>
    <col min="9" max="16384" width="8.83203125" style="266"/>
  </cols>
  <sheetData>
    <row r="1" spans="1:8" ht="32" customHeight="1">
      <c r="A1" s="265" t="s">
        <v>1823</v>
      </c>
      <c r="B1" s="265"/>
      <c r="C1" s="265"/>
      <c r="D1" s="265"/>
      <c r="E1" s="265"/>
      <c r="F1" s="265"/>
      <c r="G1" s="265"/>
      <c r="H1" s="265"/>
    </row>
    <row r="2" spans="1:8" ht="15">
      <c r="A2" s="267"/>
      <c r="B2" s="267"/>
      <c r="C2" s="267"/>
      <c r="D2" s="267"/>
      <c r="E2" s="267"/>
      <c r="F2" s="267"/>
      <c r="G2" s="267"/>
      <c r="H2" s="267"/>
    </row>
    <row r="4" spans="1:8" ht="32">
      <c r="A4" s="268" t="s">
        <v>1824</v>
      </c>
      <c r="B4" s="268" t="s">
        <v>1825</v>
      </c>
      <c r="C4" s="268" t="s">
        <v>1826</v>
      </c>
      <c r="D4" s="268" t="s">
        <v>1827</v>
      </c>
      <c r="E4" s="268" t="s">
        <v>1828</v>
      </c>
      <c r="F4" s="268" t="s">
        <v>1829</v>
      </c>
      <c r="G4" s="268" t="s">
        <v>1830</v>
      </c>
      <c r="H4" s="268" t="s">
        <v>1831</v>
      </c>
    </row>
    <row r="5" spans="1:8" ht="15">
      <c r="A5" s="269" t="s">
        <v>5</v>
      </c>
      <c r="B5" s="269" t="s">
        <v>4</v>
      </c>
      <c r="C5" s="270">
        <v>710062</v>
      </c>
      <c r="D5" s="269" t="s">
        <v>1832</v>
      </c>
      <c r="E5" s="269" t="s">
        <v>1833</v>
      </c>
      <c r="F5" s="271" t="s">
        <v>1834</v>
      </c>
      <c r="G5" s="272">
        <v>0</v>
      </c>
      <c r="H5" s="272">
        <v>19592</v>
      </c>
    </row>
    <row r="6" spans="1:8" ht="15">
      <c r="A6" s="269" t="s">
        <v>5</v>
      </c>
      <c r="B6" s="269" t="s">
        <v>101</v>
      </c>
      <c r="C6" s="270">
        <v>713109</v>
      </c>
      <c r="D6" s="269" t="s">
        <v>1832</v>
      </c>
      <c r="E6" s="269" t="s">
        <v>1833</v>
      </c>
      <c r="F6" s="271" t="s">
        <v>1835</v>
      </c>
      <c r="G6" s="272">
        <v>0</v>
      </c>
      <c r="H6" s="272">
        <v>1330</v>
      </c>
    </row>
    <row r="7" spans="1:8" ht="15">
      <c r="A7" s="269" t="s">
        <v>1836</v>
      </c>
      <c r="B7" s="269" t="s">
        <v>1837</v>
      </c>
      <c r="C7" s="270">
        <v>1510996</v>
      </c>
      <c r="D7" s="269" t="s">
        <v>1832</v>
      </c>
      <c r="E7" s="269" t="s">
        <v>1833</v>
      </c>
      <c r="F7" s="271" t="s">
        <v>1838</v>
      </c>
      <c r="G7" s="272">
        <v>0</v>
      </c>
      <c r="H7" s="272">
        <v>1</v>
      </c>
    </row>
    <row r="8" spans="1:8" ht="15">
      <c r="A8" s="269" t="s">
        <v>1839</v>
      </c>
      <c r="B8" s="269" t="s">
        <v>162</v>
      </c>
      <c r="C8" s="270">
        <v>46275300</v>
      </c>
      <c r="D8" s="269" t="s">
        <v>1832</v>
      </c>
      <c r="E8" s="269" t="s">
        <v>1833</v>
      </c>
      <c r="F8" s="271" t="s">
        <v>1840</v>
      </c>
      <c r="G8" s="272">
        <v>0</v>
      </c>
      <c r="H8" s="272">
        <v>687</v>
      </c>
    </row>
    <row r="9" spans="1:8" ht="15">
      <c r="A9" s="269" t="s">
        <v>1841</v>
      </c>
      <c r="B9" s="269" t="s">
        <v>2</v>
      </c>
      <c r="C9" s="270">
        <v>750982</v>
      </c>
      <c r="D9" s="269" t="s">
        <v>1832</v>
      </c>
      <c r="E9" s="269" t="s">
        <v>1833</v>
      </c>
      <c r="F9" s="271" t="s">
        <v>1842</v>
      </c>
      <c r="G9" s="272">
        <v>0</v>
      </c>
      <c r="H9" s="272">
        <v>36417</v>
      </c>
    </row>
    <row r="10" spans="1:8" ht="15">
      <c r="A10" s="269" t="s">
        <v>1839</v>
      </c>
      <c r="B10" s="269" t="s">
        <v>160</v>
      </c>
      <c r="C10" s="270">
        <v>35603277</v>
      </c>
      <c r="D10" s="269" t="s">
        <v>1832</v>
      </c>
      <c r="E10" s="269" t="s">
        <v>1833</v>
      </c>
      <c r="F10" s="271" t="s">
        <v>1843</v>
      </c>
      <c r="G10" s="272">
        <v>0</v>
      </c>
      <c r="H10" s="272">
        <v>815</v>
      </c>
    </row>
    <row r="11" spans="1:8" ht="15">
      <c r="A11" s="269" t="s">
        <v>7</v>
      </c>
      <c r="B11" s="269" t="s">
        <v>92</v>
      </c>
      <c r="C11" s="270">
        <v>797617</v>
      </c>
      <c r="D11" s="269" t="s">
        <v>1832</v>
      </c>
      <c r="E11" s="269" t="s">
        <v>1833</v>
      </c>
      <c r="F11" s="271" t="s">
        <v>1844</v>
      </c>
      <c r="G11" s="272">
        <v>0</v>
      </c>
      <c r="H11" s="272">
        <v>23392</v>
      </c>
    </row>
    <row r="12" spans="1:8" ht="15">
      <c r="A12" s="269" t="s">
        <v>5</v>
      </c>
      <c r="B12" s="269" t="s">
        <v>107</v>
      </c>
      <c r="C12" s="270">
        <v>798834</v>
      </c>
      <c r="D12" s="269" t="s">
        <v>1832</v>
      </c>
      <c r="E12" s="269" t="s">
        <v>1833</v>
      </c>
      <c r="F12" s="271" t="s">
        <v>1845</v>
      </c>
      <c r="G12" s="272">
        <v>0</v>
      </c>
      <c r="H12" s="272">
        <v>297</v>
      </c>
    </row>
    <row r="13" spans="1:8" ht="15">
      <c r="A13" s="269" t="s">
        <v>5</v>
      </c>
      <c r="B13" s="269" t="s">
        <v>104</v>
      </c>
      <c r="C13" s="270">
        <v>716968</v>
      </c>
      <c r="D13" s="269" t="s">
        <v>1832</v>
      </c>
      <c r="E13" s="269" t="s">
        <v>1833</v>
      </c>
      <c r="F13" s="271" t="s">
        <v>1846</v>
      </c>
      <c r="G13" s="272">
        <v>0</v>
      </c>
      <c r="H13" s="272">
        <v>750</v>
      </c>
    </row>
    <row r="14" spans="1:8" ht="15">
      <c r="A14" s="269" t="s">
        <v>54</v>
      </c>
      <c r="B14" s="269" t="s">
        <v>134</v>
      </c>
      <c r="C14" s="270">
        <v>717607</v>
      </c>
      <c r="D14" s="269" t="s">
        <v>1832</v>
      </c>
      <c r="E14" s="269" t="s">
        <v>1833</v>
      </c>
      <c r="F14" s="271" t="s">
        <v>1847</v>
      </c>
      <c r="G14" s="272">
        <v>0</v>
      </c>
      <c r="H14" s="272">
        <v>2076</v>
      </c>
    </row>
    <row r="15" spans="1:8" ht="15">
      <c r="A15" s="269" t="s">
        <v>5</v>
      </c>
      <c r="B15" s="269" t="s">
        <v>95</v>
      </c>
      <c r="C15" s="270">
        <v>738156</v>
      </c>
      <c r="D15" s="269" t="s">
        <v>1832</v>
      </c>
      <c r="E15" s="269" t="s">
        <v>1833</v>
      </c>
      <c r="F15" s="271" t="s">
        <v>1848</v>
      </c>
      <c r="G15" s="272">
        <v>0</v>
      </c>
      <c r="H15" s="272">
        <v>5759</v>
      </c>
    </row>
    <row r="16" spans="1:8" ht="15">
      <c r="A16" s="269" t="s">
        <v>54</v>
      </c>
      <c r="B16" s="269" t="s">
        <v>128</v>
      </c>
      <c r="C16" s="270">
        <v>715259</v>
      </c>
      <c r="D16" s="269" t="s">
        <v>1832</v>
      </c>
      <c r="E16" s="269" t="s">
        <v>1833</v>
      </c>
      <c r="F16" s="271" t="s">
        <v>1849</v>
      </c>
      <c r="G16" s="272">
        <v>0</v>
      </c>
      <c r="H16" s="272">
        <v>27422</v>
      </c>
    </row>
    <row r="17" spans="1:8" ht="15">
      <c r="A17" s="269" t="s">
        <v>7</v>
      </c>
      <c r="B17" s="269" t="s">
        <v>97</v>
      </c>
      <c r="C17" s="270">
        <v>715939</v>
      </c>
      <c r="D17" s="269" t="s">
        <v>1832</v>
      </c>
      <c r="E17" s="269" t="s">
        <v>1833</v>
      </c>
      <c r="F17" s="271" t="s">
        <v>1850</v>
      </c>
      <c r="G17" s="272">
        <v>0</v>
      </c>
      <c r="H17" s="272">
        <v>26871</v>
      </c>
    </row>
    <row r="18" spans="1:8" ht="15">
      <c r="A18" s="269" t="s">
        <v>1841</v>
      </c>
      <c r="B18" s="269" t="s">
        <v>164</v>
      </c>
      <c r="C18" s="270">
        <v>1366610</v>
      </c>
      <c r="D18" s="269" t="s">
        <v>1832</v>
      </c>
      <c r="E18" s="269" t="s">
        <v>1833</v>
      </c>
      <c r="F18" s="271" t="s">
        <v>1851</v>
      </c>
      <c r="G18" s="272">
        <v>0</v>
      </c>
      <c r="H18" s="272">
        <v>57</v>
      </c>
    </row>
    <row r="19" spans="1:8" ht="15">
      <c r="A19" s="269" t="s">
        <v>7</v>
      </c>
      <c r="B19" s="269" t="s">
        <v>6</v>
      </c>
      <c r="C19" s="270">
        <v>755695</v>
      </c>
      <c r="D19" s="269" t="s">
        <v>1832</v>
      </c>
      <c r="E19" s="269" t="s">
        <v>1833</v>
      </c>
      <c r="F19" s="271" t="s">
        <v>1852</v>
      </c>
      <c r="G19" s="272">
        <v>0</v>
      </c>
      <c r="H19" s="272">
        <v>23868</v>
      </c>
    </row>
    <row r="20" spans="1:8" ht="15">
      <c r="A20" s="269" t="s">
        <v>7</v>
      </c>
      <c r="B20" s="269" t="s">
        <v>103</v>
      </c>
      <c r="C20" s="270">
        <v>751412</v>
      </c>
      <c r="D20" s="269" t="s">
        <v>1832</v>
      </c>
      <c r="E20" s="269" t="s">
        <v>1833</v>
      </c>
      <c r="F20" s="271" t="s">
        <v>1853</v>
      </c>
      <c r="G20" s="272">
        <v>0</v>
      </c>
      <c r="H20" s="272">
        <v>816</v>
      </c>
    </row>
    <row r="21" spans="1:8" ht="15">
      <c r="A21" s="269" t="s">
        <v>5</v>
      </c>
      <c r="B21" s="269" t="s">
        <v>98</v>
      </c>
      <c r="C21" s="270">
        <v>778268</v>
      </c>
      <c r="D21" s="269" t="s">
        <v>1832</v>
      </c>
      <c r="E21" s="269" t="s">
        <v>1833</v>
      </c>
      <c r="F21" s="271" t="s">
        <v>1854</v>
      </c>
      <c r="G21" s="272">
        <v>0</v>
      </c>
      <c r="H21" s="272">
        <v>1183</v>
      </c>
    </row>
    <row r="22" spans="1:8" ht="15">
      <c r="A22" s="269" t="s">
        <v>52</v>
      </c>
      <c r="B22" s="269" t="s">
        <v>1611</v>
      </c>
      <c r="C22" s="270">
        <v>781705</v>
      </c>
      <c r="D22" s="269" t="s">
        <v>1832</v>
      </c>
      <c r="E22" s="269" t="s">
        <v>1833</v>
      </c>
      <c r="F22" s="271" t="s">
        <v>1855</v>
      </c>
      <c r="G22" s="272">
        <v>0</v>
      </c>
      <c r="H22" s="272">
        <v>6</v>
      </c>
    </row>
    <row r="23" spans="1:8" ht="15">
      <c r="A23" s="269" t="s">
        <v>54</v>
      </c>
      <c r="B23" s="269" t="s">
        <v>137</v>
      </c>
      <c r="C23" s="270">
        <v>43560354</v>
      </c>
      <c r="D23" s="269" t="s">
        <v>1832</v>
      </c>
      <c r="E23" s="269" t="s">
        <v>1833</v>
      </c>
      <c r="F23" s="271" t="s">
        <v>1856</v>
      </c>
      <c r="G23" s="272">
        <v>0</v>
      </c>
      <c r="H23" s="272">
        <v>210</v>
      </c>
    </row>
    <row r="24" spans="1:8" ht="15">
      <c r="A24" s="269" t="s">
        <v>1839</v>
      </c>
      <c r="B24" s="269" t="s">
        <v>167</v>
      </c>
      <c r="C24" s="270">
        <v>37498659</v>
      </c>
      <c r="D24" s="269" t="s">
        <v>1832</v>
      </c>
      <c r="E24" s="269" t="s">
        <v>1833</v>
      </c>
      <c r="F24" s="271" t="s">
        <v>1857</v>
      </c>
      <c r="G24" s="272">
        <v>0</v>
      </c>
      <c r="H24" s="272">
        <v>92</v>
      </c>
    </row>
    <row r="25" spans="1:8" ht="15">
      <c r="A25" s="269" t="s">
        <v>1841</v>
      </c>
      <c r="B25" s="269" t="s">
        <v>147</v>
      </c>
      <c r="C25" s="270">
        <v>725131</v>
      </c>
      <c r="D25" s="269" t="s">
        <v>1832</v>
      </c>
      <c r="E25" s="269" t="s">
        <v>1833</v>
      </c>
      <c r="F25" s="271" t="s">
        <v>1858</v>
      </c>
      <c r="G25" s="272">
        <v>0</v>
      </c>
      <c r="H25" s="272">
        <v>15167</v>
      </c>
    </row>
    <row r="26" spans="1:8" ht="15">
      <c r="A26" s="269" t="s">
        <v>1841</v>
      </c>
      <c r="B26" s="269" t="s">
        <v>151</v>
      </c>
      <c r="C26" s="270">
        <v>714684</v>
      </c>
      <c r="D26" s="269" t="s">
        <v>1832</v>
      </c>
      <c r="E26" s="269" t="s">
        <v>1833</v>
      </c>
      <c r="F26" s="271" t="s">
        <v>1859</v>
      </c>
      <c r="G26" s="272">
        <v>0</v>
      </c>
      <c r="H26" s="272">
        <v>1198</v>
      </c>
    </row>
    <row r="27" spans="1:8" ht="15">
      <c r="A27" s="269" t="s">
        <v>5</v>
      </c>
      <c r="B27" s="269" t="s">
        <v>93</v>
      </c>
      <c r="C27" s="270">
        <v>721724</v>
      </c>
      <c r="D27" s="269" t="s">
        <v>1832</v>
      </c>
      <c r="E27" s="269" t="s">
        <v>1833</v>
      </c>
      <c r="F27" s="271" t="s">
        <v>1860</v>
      </c>
      <c r="G27" s="272">
        <v>0</v>
      </c>
      <c r="H27" s="272">
        <v>10708</v>
      </c>
    </row>
    <row r="28" spans="1:8" ht="15">
      <c r="A28" s="269" t="s">
        <v>7</v>
      </c>
      <c r="B28" s="269" t="s">
        <v>100</v>
      </c>
      <c r="C28" s="270">
        <v>722031</v>
      </c>
      <c r="D28" s="269" t="s">
        <v>1832</v>
      </c>
      <c r="E28" s="269" t="s">
        <v>1833</v>
      </c>
      <c r="F28" s="271" t="s">
        <v>1861</v>
      </c>
      <c r="G28" s="272">
        <v>0</v>
      </c>
      <c r="H28" s="272">
        <v>9988</v>
      </c>
    </row>
    <row r="29" spans="1:8" ht="15">
      <c r="A29" s="269" t="s">
        <v>52</v>
      </c>
      <c r="B29" s="269" t="s">
        <v>142</v>
      </c>
      <c r="C29" s="270">
        <v>733896</v>
      </c>
      <c r="D29" s="269" t="s">
        <v>1832</v>
      </c>
      <c r="E29" s="269" t="s">
        <v>1833</v>
      </c>
      <c r="F29" s="271" t="s">
        <v>1862</v>
      </c>
      <c r="G29" s="272">
        <v>0</v>
      </c>
      <c r="H29" s="272">
        <v>86</v>
      </c>
    </row>
    <row r="30" spans="1:8" ht="15">
      <c r="A30" s="269" t="s">
        <v>5</v>
      </c>
      <c r="B30" s="269" t="s">
        <v>113</v>
      </c>
      <c r="C30" s="270">
        <v>754270</v>
      </c>
      <c r="D30" s="269" t="s">
        <v>1832</v>
      </c>
      <c r="E30" s="269" t="s">
        <v>1833</v>
      </c>
      <c r="F30" s="271" t="s">
        <v>1863</v>
      </c>
      <c r="G30" s="272">
        <v>0</v>
      </c>
      <c r="H30" s="272">
        <v>125</v>
      </c>
    </row>
    <row r="31" spans="1:8" ht="15">
      <c r="A31" s="269" t="s">
        <v>52</v>
      </c>
      <c r="B31" s="269" t="s">
        <v>140</v>
      </c>
      <c r="C31" s="270">
        <v>766209</v>
      </c>
      <c r="D31" s="269" t="s">
        <v>1832</v>
      </c>
      <c r="E31" s="269" t="s">
        <v>1833</v>
      </c>
      <c r="F31" s="271" t="s">
        <v>1864</v>
      </c>
      <c r="G31" s="272">
        <v>0</v>
      </c>
      <c r="H31" s="272">
        <v>235</v>
      </c>
    </row>
    <row r="32" spans="1:8" ht="15">
      <c r="A32" s="269" t="s">
        <v>7</v>
      </c>
      <c r="B32" s="269" t="s">
        <v>90</v>
      </c>
      <c r="C32" s="270">
        <v>739138</v>
      </c>
      <c r="D32" s="269" t="s">
        <v>1832</v>
      </c>
      <c r="E32" s="269" t="s">
        <v>1833</v>
      </c>
      <c r="F32" s="271" t="s">
        <v>1865</v>
      </c>
      <c r="G32" s="272">
        <v>0</v>
      </c>
      <c r="H32" s="272">
        <v>37059</v>
      </c>
    </row>
    <row r="33" spans="1:8" ht="15">
      <c r="A33" s="269" t="s">
        <v>52</v>
      </c>
      <c r="B33" s="269" t="s">
        <v>145</v>
      </c>
      <c r="C33" s="270">
        <v>703470</v>
      </c>
      <c r="D33" s="269" t="s">
        <v>1832</v>
      </c>
      <c r="E33" s="269" t="s">
        <v>1833</v>
      </c>
      <c r="F33" s="271" t="s">
        <v>1866</v>
      </c>
      <c r="G33" s="272">
        <v>0</v>
      </c>
      <c r="H33" s="272">
        <v>81</v>
      </c>
    </row>
    <row r="34" spans="1:8" ht="15">
      <c r="A34" s="269" t="s">
        <v>1841</v>
      </c>
      <c r="B34" s="269" t="s">
        <v>144</v>
      </c>
      <c r="C34" s="270">
        <v>703547</v>
      </c>
      <c r="D34" s="269" t="s">
        <v>1832</v>
      </c>
      <c r="E34" s="269" t="s">
        <v>1833</v>
      </c>
      <c r="F34" s="271" t="s">
        <v>1867</v>
      </c>
      <c r="G34" s="272">
        <v>0</v>
      </c>
      <c r="H34" s="272">
        <v>42930</v>
      </c>
    </row>
    <row r="35" spans="1:8" ht="15">
      <c r="A35" s="269" t="s">
        <v>5</v>
      </c>
      <c r="B35" s="269" t="s">
        <v>110</v>
      </c>
      <c r="C35" s="270">
        <v>705755</v>
      </c>
      <c r="D35" s="269" t="s">
        <v>1832</v>
      </c>
      <c r="E35" s="269" t="s">
        <v>1833</v>
      </c>
      <c r="F35" s="271" t="s">
        <v>1868</v>
      </c>
      <c r="G35" s="272">
        <v>0</v>
      </c>
      <c r="H35" s="272">
        <v>35</v>
      </c>
    </row>
    <row r="36" spans="1:8" ht="15">
      <c r="A36" s="269" t="s">
        <v>54</v>
      </c>
      <c r="B36" s="269" t="s">
        <v>131</v>
      </c>
      <c r="C36" s="270">
        <v>743670</v>
      </c>
      <c r="D36" s="269" t="s">
        <v>1832</v>
      </c>
      <c r="E36" s="269" t="s">
        <v>1833</v>
      </c>
      <c r="F36" s="271" t="s">
        <v>1869</v>
      </c>
      <c r="G36" s="272">
        <v>0</v>
      </c>
      <c r="H36" s="272">
        <v>19313</v>
      </c>
    </row>
    <row r="37" spans="1:8" ht="15">
      <c r="A37" s="269" t="s">
        <v>1841</v>
      </c>
      <c r="B37" s="269" t="s">
        <v>155</v>
      </c>
      <c r="C37" s="270">
        <v>40234834</v>
      </c>
      <c r="D37" s="269" t="s">
        <v>1832</v>
      </c>
      <c r="E37" s="269" t="s">
        <v>1833</v>
      </c>
      <c r="F37" s="271" t="s">
        <v>1870</v>
      </c>
      <c r="G37" s="272">
        <v>0</v>
      </c>
      <c r="H37" s="272">
        <v>1105</v>
      </c>
    </row>
    <row r="38" spans="1:8" ht="15">
      <c r="A38" s="269" t="s">
        <v>1841</v>
      </c>
      <c r="B38" s="269" t="s">
        <v>153</v>
      </c>
      <c r="C38" s="270">
        <v>44507700</v>
      </c>
      <c r="D38" s="269" t="s">
        <v>1832</v>
      </c>
      <c r="E38" s="269" t="s">
        <v>1833</v>
      </c>
      <c r="F38" s="271" t="s">
        <v>1871</v>
      </c>
      <c r="G38" s="272">
        <v>0</v>
      </c>
      <c r="H38" s="272">
        <v>1683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5A6BD"/>
  </sheetPr>
  <dimension ref="A1:E1000"/>
  <sheetViews>
    <sheetView zoomScale="114" zoomScaleNormal="114" workbookViewId="0">
      <pane ySplit="1" topLeftCell="A16" activePane="bottomLeft" state="frozen"/>
      <selection pane="bottomLeft" activeCell="E33" sqref="E33"/>
    </sheetView>
  </sheetViews>
  <sheetFormatPr baseColWidth="10" defaultColWidth="12.6640625" defaultRowHeight="15" customHeight="1"/>
  <cols>
    <col min="1" max="1" width="30.1640625" customWidth="1"/>
    <col min="2" max="2" width="44.33203125" customWidth="1"/>
    <col min="3" max="3" width="31.1640625" customWidth="1"/>
    <col min="4" max="4" width="16.6640625" customWidth="1"/>
    <col min="5" max="26" width="30.83203125" customWidth="1"/>
  </cols>
  <sheetData>
    <row r="1" spans="1:4" ht="14.25" customHeight="1">
      <c r="A1" s="139" t="s">
        <v>1580</v>
      </c>
      <c r="B1" s="139" t="s">
        <v>1581</v>
      </c>
      <c r="C1" s="139" t="s">
        <v>1582</v>
      </c>
      <c r="D1" s="29"/>
    </row>
    <row r="2" spans="1:4" ht="14.25" customHeight="1">
      <c r="A2" s="139" t="s">
        <v>92</v>
      </c>
      <c r="B2" s="140" t="s">
        <v>1583</v>
      </c>
      <c r="C2" s="140" t="s">
        <v>7</v>
      </c>
      <c r="D2" s="29"/>
    </row>
    <row r="3" spans="1:4" ht="14.25" customHeight="1">
      <c r="A3" s="139" t="s">
        <v>97</v>
      </c>
      <c r="B3" s="140" t="s">
        <v>1584</v>
      </c>
      <c r="C3" s="140" t="s">
        <v>7</v>
      </c>
      <c r="D3" s="29"/>
    </row>
    <row r="4" spans="1:4" ht="14.25" customHeight="1">
      <c r="A4" s="139" t="s">
        <v>6</v>
      </c>
      <c r="B4" s="140" t="s">
        <v>1585</v>
      </c>
      <c r="C4" s="140" t="s">
        <v>7</v>
      </c>
      <c r="D4" s="29"/>
    </row>
    <row r="5" spans="1:4" ht="14.25" customHeight="1">
      <c r="A5" s="139" t="s">
        <v>103</v>
      </c>
      <c r="B5" s="140" t="s">
        <v>1586</v>
      </c>
      <c r="C5" s="140" t="s">
        <v>7</v>
      </c>
      <c r="D5" s="29" t="s">
        <v>1587</v>
      </c>
    </row>
    <row r="6" spans="1:4" ht="14.25" customHeight="1">
      <c r="A6" s="139" t="s">
        <v>100</v>
      </c>
      <c r="B6" s="140" t="s">
        <v>1588</v>
      </c>
      <c r="C6" s="140" t="s">
        <v>7</v>
      </c>
      <c r="D6" s="29"/>
    </row>
    <row r="7" spans="1:4" ht="14.25" customHeight="1">
      <c r="A7" s="139" t="s">
        <v>90</v>
      </c>
      <c r="B7" s="140" t="s">
        <v>1589</v>
      </c>
      <c r="C7" s="140" t="s">
        <v>7</v>
      </c>
      <c r="D7" s="29"/>
    </row>
    <row r="8" spans="1:4" ht="14.25" customHeight="1">
      <c r="A8" s="139" t="s">
        <v>131</v>
      </c>
      <c r="B8" s="141" t="s">
        <v>1590</v>
      </c>
      <c r="C8" s="140" t="s">
        <v>54</v>
      </c>
      <c r="D8" s="29"/>
    </row>
    <row r="9" spans="1:4" ht="14.25" customHeight="1">
      <c r="A9" s="139" t="s">
        <v>134</v>
      </c>
      <c r="B9" s="140" t="s">
        <v>1591</v>
      </c>
      <c r="C9" s="140" t="s">
        <v>54</v>
      </c>
      <c r="D9" s="29"/>
    </row>
    <row r="10" spans="1:4" ht="14.25" customHeight="1">
      <c r="A10" s="139" t="s">
        <v>128</v>
      </c>
      <c r="B10" s="140" t="s">
        <v>1592</v>
      </c>
      <c r="C10" s="140" t="s">
        <v>54</v>
      </c>
      <c r="D10" s="29"/>
    </row>
    <row r="11" spans="1:4" ht="14.25" customHeight="1">
      <c r="A11" s="139" t="s">
        <v>137</v>
      </c>
      <c r="B11" s="140" t="s">
        <v>1593</v>
      </c>
      <c r="C11" s="140" t="s">
        <v>54</v>
      </c>
      <c r="D11" s="29"/>
    </row>
    <row r="12" spans="1:4" ht="21" customHeight="1">
      <c r="A12" s="139" t="s">
        <v>2</v>
      </c>
      <c r="B12" s="140" t="s">
        <v>1594</v>
      </c>
      <c r="C12" s="140" t="s">
        <v>529</v>
      </c>
      <c r="D12" s="29"/>
    </row>
    <row r="13" spans="1:4" ht="14.25" customHeight="1">
      <c r="A13" s="139" t="s">
        <v>153</v>
      </c>
      <c r="B13" s="140" t="s">
        <v>1595</v>
      </c>
      <c r="C13" s="140" t="s">
        <v>529</v>
      </c>
      <c r="D13" s="29"/>
    </row>
    <row r="14" spans="1:4" ht="14.25" customHeight="1">
      <c r="A14" s="139" t="s">
        <v>155</v>
      </c>
      <c r="B14" s="140" t="s">
        <v>1596</v>
      </c>
      <c r="C14" s="140" t="s">
        <v>529</v>
      </c>
      <c r="D14" s="29"/>
    </row>
    <row r="15" spans="1:4" ht="14.25" customHeight="1">
      <c r="A15" s="139" t="s">
        <v>144</v>
      </c>
      <c r="B15" s="140" t="s">
        <v>1597</v>
      </c>
      <c r="C15" s="140" t="s">
        <v>529</v>
      </c>
      <c r="D15" s="29"/>
    </row>
    <row r="16" spans="1:4" ht="14.25" customHeight="1">
      <c r="A16" s="139" t="s">
        <v>151</v>
      </c>
      <c r="B16" s="140" t="s">
        <v>1598</v>
      </c>
      <c r="C16" s="140" t="s">
        <v>529</v>
      </c>
      <c r="D16" s="29"/>
    </row>
    <row r="17" spans="1:4" ht="14.25" customHeight="1">
      <c r="A17" s="139" t="s">
        <v>147</v>
      </c>
      <c r="B17" s="140" t="s">
        <v>1599</v>
      </c>
      <c r="C17" s="140" t="s">
        <v>529</v>
      </c>
      <c r="D17" s="29"/>
    </row>
    <row r="18" spans="1:4" ht="14.25" customHeight="1">
      <c r="A18" s="139" t="s">
        <v>4</v>
      </c>
      <c r="B18" s="140" t="s">
        <v>1600</v>
      </c>
      <c r="C18" s="140" t="s">
        <v>5</v>
      </c>
      <c r="D18" s="29"/>
    </row>
    <row r="19" spans="1:4" ht="14.25" customHeight="1">
      <c r="A19" s="139" t="s">
        <v>93</v>
      </c>
      <c r="B19" s="140" t="s">
        <v>1601</v>
      </c>
      <c r="C19" s="140" t="s">
        <v>5</v>
      </c>
      <c r="D19" s="29"/>
    </row>
    <row r="20" spans="1:4" ht="14.25" customHeight="1">
      <c r="A20" s="139" t="s">
        <v>98</v>
      </c>
      <c r="B20" s="140" t="s">
        <v>1602</v>
      </c>
      <c r="C20" s="140" t="s">
        <v>5</v>
      </c>
      <c r="D20" s="29"/>
    </row>
    <row r="21" spans="1:4" ht="14.25" customHeight="1">
      <c r="A21" s="139" t="s">
        <v>104</v>
      </c>
      <c r="B21" s="140" t="s">
        <v>1603</v>
      </c>
      <c r="C21" s="140" t="s">
        <v>5</v>
      </c>
      <c r="D21" s="29"/>
    </row>
    <row r="22" spans="1:4" ht="14.25" customHeight="1">
      <c r="A22" s="139" t="s">
        <v>107</v>
      </c>
      <c r="B22" s="140" t="s">
        <v>1604</v>
      </c>
      <c r="C22" s="140" t="s">
        <v>5</v>
      </c>
      <c r="D22" s="29"/>
    </row>
    <row r="23" spans="1:4" ht="14.25" customHeight="1">
      <c r="A23" s="139" t="s">
        <v>95</v>
      </c>
      <c r="B23" s="140" t="s">
        <v>1605</v>
      </c>
      <c r="C23" s="140" t="s">
        <v>5</v>
      </c>
      <c r="D23" s="29"/>
    </row>
    <row r="24" spans="1:4" ht="14.25" customHeight="1">
      <c r="A24" s="139" t="s">
        <v>110</v>
      </c>
      <c r="B24" s="140" t="s">
        <v>1606</v>
      </c>
      <c r="C24" s="140" t="s">
        <v>5</v>
      </c>
      <c r="D24" s="29"/>
    </row>
    <row r="25" spans="1:4" ht="14.25" customHeight="1">
      <c r="A25" s="139" t="s">
        <v>113</v>
      </c>
      <c r="B25" s="140" t="s">
        <v>1607</v>
      </c>
      <c r="C25" s="140" t="s">
        <v>5</v>
      </c>
      <c r="D25" s="29"/>
    </row>
    <row r="26" spans="1:4" ht="14.25" customHeight="1">
      <c r="A26" s="139" t="s">
        <v>101</v>
      </c>
      <c r="B26" s="140" t="s">
        <v>1608</v>
      </c>
      <c r="C26" s="140" t="s">
        <v>5</v>
      </c>
      <c r="D26" s="29"/>
    </row>
    <row r="27" spans="1:4" ht="14.25" customHeight="1">
      <c r="A27" s="139" t="s">
        <v>142</v>
      </c>
      <c r="B27" s="140" t="s">
        <v>1609</v>
      </c>
      <c r="C27" s="140" t="s">
        <v>52</v>
      </c>
      <c r="D27" s="29"/>
    </row>
    <row r="28" spans="1:4" ht="14.25" customHeight="1">
      <c r="A28" s="139" t="s">
        <v>145</v>
      </c>
      <c r="B28" s="140" t="s">
        <v>1610</v>
      </c>
      <c r="C28" s="140" t="s">
        <v>52</v>
      </c>
      <c r="D28" s="29"/>
    </row>
    <row r="29" spans="1:4" ht="14.25" customHeight="1">
      <c r="A29" s="139" t="s">
        <v>1611</v>
      </c>
      <c r="B29" s="140" t="s">
        <v>1612</v>
      </c>
      <c r="C29" s="140" t="s">
        <v>52</v>
      </c>
      <c r="D29" s="29"/>
    </row>
    <row r="30" spans="1:4" ht="14.25" customHeight="1">
      <c r="A30" s="139" t="s">
        <v>140</v>
      </c>
      <c r="B30" s="140" t="s">
        <v>1613</v>
      </c>
      <c r="C30" s="140" t="s">
        <v>52</v>
      </c>
      <c r="D30" s="29"/>
    </row>
    <row r="31" spans="1:4" ht="14.25" customHeight="1">
      <c r="A31" s="139" t="s">
        <v>164</v>
      </c>
      <c r="B31" s="140" t="s">
        <v>1614</v>
      </c>
      <c r="C31" s="140" t="s">
        <v>529</v>
      </c>
      <c r="D31" s="29"/>
    </row>
    <row r="32" spans="1:4" ht="14.25" customHeight="1">
      <c r="A32" s="139" t="s">
        <v>1615</v>
      </c>
      <c r="B32" s="140" t="s">
        <v>1616</v>
      </c>
      <c r="C32" s="140" t="s">
        <v>529</v>
      </c>
      <c r="D32" s="29"/>
    </row>
    <row r="33" spans="1:5" ht="14.25" customHeight="1">
      <c r="A33" s="139" t="s">
        <v>1617</v>
      </c>
      <c r="B33" s="139" t="s">
        <v>1618</v>
      </c>
      <c r="C33" s="139" t="s">
        <v>529</v>
      </c>
      <c r="D33" s="168"/>
      <c r="E33" s="206" t="s">
        <v>20</v>
      </c>
    </row>
    <row r="34" spans="1:5" ht="14.25" customHeight="1">
      <c r="A34" s="258" t="s">
        <v>1619</v>
      </c>
      <c r="B34" s="259" t="s">
        <v>1620</v>
      </c>
      <c r="C34" s="259" t="s">
        <v>1621</v>
      </c>
      <c r="D34" s="259" t="s">
        <v>1622</v>
      </c>
      <c r="E34" s="260"/>
    </row>
    <row r="35" spans="1:5" ht="14.25" customHeight="1">
      <c r="A35" s="258" t="s">
        <v>1623</v>
      </c>
      <c r="B35" s="259" t="s">
        <v>1624</v>
      </c>
      <c r="C35" s="259" t="s">
        <v>1621</v>
      </c>
      <c r="D35" s="259" t="s">
        <v>1622</v>
      </c>
      <c r="E35" s="260"/>
    </row>
    <row r="36" spans="1:5" ht="14.25" customHeight="1">
      <c r="A36" s="258" t="s">
        <v>1625</v>
      </c>
      <c r="B36" s="259" t="s">
        <v>1626</v>
      </c>
      <c r="C36" s="259" t="s">
        <v>1621</v>
      </c>
      <c r="D36" s="259" t="s">
        <v>1622</v>
      </c>
      <c r="E36" s="260"/>
    </row>
    <row r="37" spans="1:5" ht="14.25" customHeight="1">
      <c r="A37" s="142"/>
      <c r="B37" s="143"/>
      <c r="C37" s="143"/>
      <c r="D37" s="143"/>
    </row>
    <row r="38" spans="1:5" ht="14.25" customHeight="1">
      <c r="A38" s="48" t="s">
        <v>1819</v>
      </c>
      <c r="B38" s="143"/>
      <c r="C38" s="143"/>
      <c r="D38" s="143"/>
    </row>
    <row r="39" spans="1:5" ht="14.25" customHeight="1">
      <c r="A39" s="48" t="s">
        <v>1820</v>
      </c>
      <c r="B39" s="143"/>
      <c r="C39" s="143"/>
      <c r="D39" s="143"/>
    </row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F52-F65B-BA42-A4C4-4E146629D4E5}">
  <dimension ref="A1:H16"/>
  <sheetViews>
    <sheetView workbookViewId="0">
      <selection activeCell="L17" sqref="L17"/>
    </sheetView>
  </sheetViews>
  <sheetFormatPr baseColWidth="10" defaultColWidth="8.83203125" defaultRowHeight="14"/>
  <cols>
    <col min="1" max="1" width="26" style="266" customWidth="1"/>
    <col min="2" max="2" width="24" style="266" customWidth="1"/>
    <col min="3" max="4" width="16" style="266" customWidth="1"/>
    <col min="5" max="8" width="14" style="266" customWidth="1"/>
    <col min="9" max="16384" width="8.83203125" style="266"/>
  </cols>
  <sheetData>
    <row r="1" spans="1:8" ht="32" customHeight="1">
      <c r="A1" s="265" t="s">
        <v>2007</v>
      </c>
      <c r="B1" s="265"/>
      <c r="C1" s="265"/>
      <c r="D1" s="265"/>
      <c r="E1" s="265"/>
      <c r="F1" s="265"/>
      <c r="G1" s="265"/>
      <c r="H1" s="265"/>
    </row>
    <row r="2" spans="1:8" ht="15">
      <c r="A2" s="267"/>
      <c r="B2" s="267"/>
      <c r="C2" s="267"/>
      <c r="D2" s="267"/>
      <c r="E2" s="267"/>
      <c r="F2" s="267"/>
      <c r="G2" s="267"/>
      <c r="H2" s="267"/>
    </row>
    <row r="4" spans="1:8" ht="32">
      <c r="A4" s="268" t="s">
        <v>1824</v>
      </c>
      <c r="B4" s="268" t="s">
        <v>1825</v>
      </c>
      <c r="C4" s="268" t="s">
        <v>1826</v>
      </c>
      <c r="D4" s="268" t="s">
        <v>1827</v>
      </c>
      <c r="E4" s="268" t="s">
        <v>1828</v>
      </c>
      <c r="F4" s="268" t="s">
        <v>1829</v>
      </c>
      <c r="G4" s="268" t="s">
        <v>1830</v>
      </c>
      <c r="H4" s="268" t="s">
        <v>1831</v>
      </c>
    </row>
    <row r="5" spans="1:8" ht="15">
      <c r="A5" s="269" t="s">
        <v>1990</v>
      </c>
      <c r="B5" s="269" t="s">
        <v>1646</v>
      </c>
      <c r="C5" s="270">
        <v>1309944</v>
      </c>
      <c r="D5" s="269" t="s">
        <v>1832</v>
      </c>
      <c r="E5" s="269" t="s">
        <v>1833</v>
      </c>
      <c r="F5" s="271" t="s">
        <v>2006</v>
      </c>
      <c r="G5" s="272">
        <v>0</v>
      </c>
      <c r="H5" s="272">
        <v>7665</v>
      </c>
    </row>
    <row r="6" spans="1:8" ht="15">
      <c r="A6" s="269" t="s">
        <v>1987</v>
      </c>
      <c r="B6" s="269" t="s">
        <v>1630</v>
      </c>
      <c r="C6" s="270">
        <v>1750500</v>
      </c>
      <c r="D6" s="269" t="s">
        <v>1832</v>
      </c>
      <c r="E6" s="269" t="s">
        <v>1833</v>
      </c>
      <c r="F6" s="271" t="s">
        <v>2005</v>
      </c>
      <c r="G6" s="272">
        <v>0</v>
      </c>
      <c r="H6" s="272">
        <v>9182</v>
      </c>
    </row>
    <row r="7" spans="1:8" ht="15">
      <c r="A7" s="269" t="s">
        <v>1987</v>
      </c>
      <c r="B7" s="269" t="s">
        <v>2004</v>
      </c>
      <c r="C7" s="270">
        <v>42874220</v>
      </c>
      <c r="D7" s="269" t="s">
        <v>1832</v>
      </c>
      <c r="E7" s="269" t="s">
        <v>1833</v>
      </c>
      <c r="F7" s="271" t="s">
        <v>2003</v>
      </c>
      <c r="G7" s="272">
        <v>0</v>
      </c>
      <c r="H7" s="272">
        <v>1433</v>
      </c>
    </row>
    <row r="8" spans="1:8" ht="15">
      <c r="A8" s="269" t="s">
        <v>1990</v>
      </c>
      <c r="B8" s="269" t="s">
        <v>2002</v>
      </c>
      <c r="C8" s="270">
        <v>1328165</v>
      </c>
      <c r="D8" s="269" t="s">
        <v>1832</v>
      </c>
      <c r="E8" s="269" t="s">
        <v>1833</v>
      </c>
      <c r="F8" s="271" t="s">
        <v>2001</v>
      </c>
      <c r="G8" s="272">
        <v>0</v>
      </c>
      <c r="H8" s="272">
        <v>14250</v>
      </c>
    </row>
    <row r="9" spans="1:8" ht="15">
      <c r="A9" s="269" t="s">
        <v>1990</v>
      </c>
      <c r="B9" s="269" t="s">
        <v>1639</v>
      </c>
      <c r="C9" s="270">
        <v>1746940</v>
      </c>
      <c r="D9" s="269" t="s">
        <v>1832</v>
      </c>
      <c r="E9" s="269" t="s">
        <v>1833</v>
      </c>
      <c r="F9" s="271" t="s">
        <v>2000</v>
      </c>
      <c r="G9" s="272">
        <v>0</v>
      </c>
      <c r="H9" s="272">
        <v>27152</v>
      </c>
    </row>
    <row r="10" spans="1:8" ht="15">
      <c r="A10" s="269" t="s">
        <v>1990</v>
      </c>
      <c r="B10" s="269" t="s">
        <v>1642</v>
      </c>
      <c r="C10" s="270">
        <v>1754994</v>
      </c>
      <c r="D10" s="269" t="s">
        <v>1832</v>
      </c>
      <c r="E10" s="269" t="s">
        <v>1833</v>
      </c>
      <c r="F10" s="271" t="s">
        <v>1999</v>
      </c>
      <c r="G10" s="272">
        <v>0</v>
      </c>
      <c r="H10" s="272">
        <v>45839</v>
      </c>
    </row>
    <row r="11" spans="1:8" ht="15">
      <c r="A11" s="269" t="s">
        <v>1987</v>
      </c>
      <c r="B11" s="269" t="s">
        <v>1998</v>
      </c>
      <c r="C11" s="270">
        <v>1703653</v>
      </c>
      <c r="D11" s="269" t="s">
        <v>1832</v>
      </c>
      <c r="E11" s="269" t="s">
        <v>1833</v>
      </c>
      <c r="F11" s="271" t="s">
        <v>1997</v>
      </c>
      <c r="G11" s="272">
        <v>0</v>
      </c>
      <c r="H11" s="272">
        <v>915</v>
      </c>
    </row>
    <row r="12" spans="1:8" ht="15">
      <c r="A12" s="269" t="s">
        <v>1987</v>
      </c>
      <c r="B12" s="269" t="s">
        <v>1996</v>
      </c>
      <c r="C12" s="270">
        <v>985708</v>
      </c>
      <c r="D12" s="269" t="s">
        <v>1832</v>
      </c>
      <c r="E12" s="269" t="s">
        <v>1833</v>
      </c>
      <c r="F12" s="271" t="s">
        <v>1995</v>
      </c>
      <c r="G12" s="272">
        <v>0</v>
      </c>
      <c r="H12" s="272">
        <v>26279</v>
      </c>
    </row>
    <row r="13" spans="1:8" ht="15">
      <c r="A13" s="269" t="s">
        <v>1987</v>
      </c>
      <c r="B13" s="269" t="s">
        <v>1994</v>
      </c>
      <c r="C13" s="270">
        <v>1704139</v>
      </c>
      <c r="D13" s="269" t="s">
        <v>1832</v>
      </c>
      <c r="E13" s="269" t="s">
        <v>1833</v>
      </c>
      <c r="F13" s="271" t="s">
        <v>1993</v>
      </c>
      <c r="G13" s="272">
        <v>0</v>
      </c>
      <c r="H13" s="272">
        <v>549</v>
      </c>
    </row>
    <row r="14" spans="1:8" ht="15">
      <c r="A14" s="269" t="s">
        <v>1987</v>
      </c>
      <c r="B14" s="269" t="s">
        <v>1992</v>
      </c>
      <c r="C14" s="270">
        <v>1748921</v>
      </c>
      <c r="D14" s="269" t="s">
        <v>1832</v>
      </c>
      <c r="E14" s="269" t="s">
        <v>1833</v>
      </c>
      <c r="F14" s="271" t="s">
        <v>1991</v>
      </c>
      <c r="G14" s="272">
        <v>0</v>
      </c>
      <c r="H14" s="272">
        <v>11577</v>
      </c>
    </row>
    <row r="15" spans="1:8" ht="15">
      <c r="A15" s="269" t="s">
        <v>1990</v>
      </c>
      <c r="B15" s="269" t="s">
        <v>1989</v>
      </c>
      <c r="C15" s="270">
        <v>1307863</v>
      </c>
      <c r="D15" s="269" t="s">
        <v>1832</v>
      </c>
      <c r="E15" s="269" t="s">
        <v>1833</v>
      </c>
      <c r="F15" s="271" t="s">
        <v>1988</v>
      </c>
      <c r="G15" s="272">
        <v>0</v>
      </c>
      <c r="H15" s="272">
        <v>14726</v>
      </c>
    </row>
    <row r="16" spans="1:8" ht="15">
      <c r="A16" s="269" t="s">
        <v>1987</v>
      </c>
      <c r="B16" s="269" t="s">
        <v>1986</v>
      </c>
      <c r="C16" s="270">
        <v>1714277</v>
      </c>
      <c r="D16" s="269" t="s">
        <v>1832</v>
      </c>
      <c r="E16" s="269" t="s">
        <v>1833</v>
      </c>
      <c r="F16" s="271" t="s">
        <v>1985</v>
      </c>
      <c r="G16" s="272">
        <v>0</v>
      </c>
      <c r="H16" s="272">
        <v>846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49EDD"/>
  </sheetPr>
  <dimension ref="A1:G1001"/>
  <sheetViews>
    <sheetView zoomScale="108" workbookViewId="0">
      <selection activeCell="C19" sqref="C19"/>
    </sheetView>
  </sheetViews>
  <sheetFormatPr baseColWidth="10" defaultColWidth="12.6640625" defaultRowHeight="15" customHeight="1"/>
  <cols>
    <col min="1" max="1" width="27" customWidth="1"/>
    <col min="2" max="2" width="13.1640625" customWidth="1"/>
    <col min="3" max="3" width="70" customWidth="1"/>
    <col min="4" max="4" width="14.1640625" customWidth="1"/>
    <col min="5" max="6" width="11.83203125" customWidth="1"/>
    <col min="7" max="7" width="12.6640625" customWidth="1"/>
    <col min="8" max="26" width="8.6640625" customWidth="1"/>
  </cols>
  <sheetData>
    <row r="1" spans="1:7">
      <c r="A1" s="3" t="s">
        <v>1627</v>
      </c>
      <c r="B1" s="3" t="s">
        <v>1628</v>
      </c>
      <c r="C1" s="3" t="s">
        <v>1629</v>
      </c>
    </row>
    <row r="2" spans="1:7">
      <c r="A2" s="5" t="s">
        <v>1630</v>
      </c>
      <c r="B2" s="5" t="s">
        <v>1631</v>
      </c>
      <c r="C2" s="5" t="s">
        <v>1632</v>
      </c>
    </row>
    <row r="3" spans="1:7">
      <c r="A3" s="5" t="s">
        <v>1633</v>
      </c>
      <c r="B3" s="5" t="s">
        <v>1631</v>
      </c>
      <c r="C3" s="5" t="s">
        <v>1634</v>
      </c>
    </row>
    <row r="4" spans="1:7" s="146" customFormat="1">
      <c r="A4" s="153" t="s">
        <v>1635</v>
      </c>
      <c r="B4" s="145" t="s">
        <v>1631</v>
      </c>
      <c r="C4" s="145" t="s">
        <v>1636</v>
      </c>
    </row>
    <row r="5" spans="1:7">
      <c r="A5" s="5" t="s">
        <v>1637</v>
      </c>
      <c r="B5" s="5" t="s">
        <v>1631</v>
      </c>
      <c r="C5" s="5" t="s">
        <v>1638</v>
      </c>
    </row>
    <row r="6" spans="1:7">
      <c r="A6" s="5" t="s">
        <v>1639</v>
      </c>
      <c r="B6" s="5" t="s">
        <v>1640</v>
      </c>
      <c r="C6" s="5" t="s">
        <v>1641</v>
      </c>
    </row>
    <row r="7" spans="1:7">
      <c r="A7" s="5" t="s">
        <v>1642</v>
      </c>
      <c r="B7" s="5" t="s">
        <v>1640</v>
      </c>
      <c r="C7" s="5" t="s">
        <v>1643</v>
      </c>
    </row>
    <row r="8" spans="1:7">
      <c r="A8" s="5" t="s">
        <v>1644</v>
      </c>
      <c r="B8" s="5" t="s">
        <v>1640</v>
      </c>
      <c r="C8" s="5" t="s">
        <v>1645</v>
      </c>
    </row>
    <row r="9" spans="1:7">
      <c r="A9" s="5" t="s">
        <v>1646</v>
      </c>
      <c r="B9" s="5" t="s">
        <v>1640</v>
      </c>
      <c r="C9" s="5" t="s">
        <v>1647</v>
      </c>
    </row>
    <row r="10" spans="1:7">
      <c r="A10" s="5"/>
      <c r="B10" s="5"/>
      <c r="C10" s="5"/>
    </row>
    <row r="11" spans="1:7" ht="15" customHeight="1">
      <c r="A11" s="150"/>
      <c r="B11" s="150"/>
      <c r="C11" s="150"/>
      <c r="D11" s="150"/>
      <c r="E11" s="150"/>
      <c r="F11" s="150"/>
      <c r="G11" s="150"/>
    </row>
    <row r="12" spans="1:7" ht="15" customHeight="1">
      <c r="A12" s="150"/>
      <c r="B12" s="151"/>
      <c r="C12" s="150"/>
      <c r="D12" s="150"/>
      <c r="E12" s="150"/>
      <c r="F12" s="150"/>
      <c r="G12" s="152"/>
    </row>
    <row r="13" spans="1:7" ht="15" customHeight="1">
      <c r="A13" s="150"/>
      <c r="B13" s="151"/>
      <c r="C13" s="150"/>
      <c r="D13" s="150"/>
      <c r="E13" s="150"/>
      <c r="F13" s="150"/>
      <c r="G13" s="152"/>
    </row>
    <row r="14" spans="1:7" ht="15" customHeight="1">
      <c r="A14" s="150"/>
      <c r="B14" s="151"/>
      <c r="C14" s="150"/>
      <c r="D14" s="150"/>
      <c r="E14" s="150"/>
      <c r="F14" s="150"/>
      <c r="G14" s="152"/>
    </row>
    <row r="15" spans="1:7" ht="15" customHeight="1">
      <c r="A15" s="150"/>
      <c r="B15" s="151"/>
      <c r="C15" s="150"/>
      <c r="D15" s="150"/>
      <c r="E15" s="150"/>
      <c r="F15" s="150"/>
      <c r="G15" s="152"/>
    </row>
    <row r="16" spans="1:7" ht="15" customHeight="1">
      <c r="A16" s="150"/>
      <c r="B16" s="151"/>
      <c r="C16" s="150"/>
      <c r="D16" s="150"/>
      <c r="E16" s="150"/>
      <c r="F16" s="150"/>
      <c r="G16" s="152"/>
    </row>
    <row r="17" spans="1:7" ht="15" customHeight="1">
      <c r="A17" s="150"/>
      <c r="B17" s="151"/>
      <c r="C17" s="150"/>
      <c r="D17" s="150"/>
      <c r="E17" s="150"/>
      <c r="F17" s="150"/>
      <c r="G17" s="152"/>
    </row>
    <row r="18" spans="1:7" ht="15" customHeight="1">
      <c r="A18" s="150"/>
      <c r="B18" s="151"/>
      <c r="C18" s="150"/>
      <c r="D18" s="150"/>
      <c r="E18" s="150"/>
      <c r="F18" s="150"/>
      <c r="G18" s="150"/>
    </row>
    <row r="19" spans="1:7" ht="15" customHeight="1">
      <c r="A19" s="150"/>
      <c r="B19" s="151"/>
      <c r="C19" s="150"/>
      <c r="D19" s="150"/>
      <c r="E19" s="150"/>
      <c r="F19" s="150"/>
      <c r="G19" s="152"/>
    </row>
    <row r="20" spans="1:7" ht="15" customHeight="1">
      <c r="A20" s="150"/>
      <c r="B20" s="151"/>
      <c r="C20" s="150"/>
      <c r="D20" s="150"/>
      <c r="E20" s="150"/>
      <c r="F20" s="150"/>
      <c r="G20" s="150"/>
    </row>
    <row r="21" spans="1:7" ht="15" customHeight="1">
      <c r="A21" s="150"/>
      <c r="B21" s="151"/>
      <c r="C21" s="150"/>
      <c r="D21" s="150"/>
      <c r="E21" s="150"/>
      <c r="F21" s="150"/>
      <c r="G21" s="152"/>
    </row>
    <row r="22" spans="1:7" ht="15.75" customHeight="1">
      <c r="A22" s="150"/>
      <c r="B22" s="151"/>
      <c r="C22" s="150"/>
      <c r="D22" s="150"/>
      <c r="E22" s="150"/>
      <c r="F22" s="150"/>
      <c r="G22" s="152"/>
    </row>
    <row r="23" spans="1:7" ht="15.75" customHeight="1">
      <c r="A23" s="150"/>
      <c r="B23" s="151"/>
      <c r="C23" s="150"/>
      <c r="D23" s="150"/>
      <c r="E23" s="150"/>
      <c r="F23" s="150"/>
      <c r="G23" s="150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tbl1 Attrition</vt:lpstr>
      <vt:lpstr>tbl2_demo</vt:lpstr>
      <vt:lpstr>tbl3 Drug_Summary</vt:lpstr>
      <vt:lpstr>Distribution Index Drug Class</vt:lpstr>
      <vt:lpstr>Index date mono class</vt:lpstr>
      <vt:lpstr>Baseline Characteristics</vt:lpstr>
      <vt:lpstr>LOT summary</vt:lpstr>
      <vt:lpstr>LOT summary 0505</vt:lpstr>
      <vt:lpstr>lot_summary_entire</vt:lpstr>
      <vt:lpstr>lot_summary_recent5y</vt:lpstr>
      <vt:lpstr>Antidepressant_Treatment_spec</vt:lpstr>
      <vt:lpstr>tbl4_dist_Index_Drug_Class</vt:lpstr>
      <vt:lpstr>tbl5_Index date mono class</vt:lpstr>
      <vt:lpstr>tbl6 LOT summary</vt:lpstr>
      <vt:lpstr>tbl7_lot_recent5y(Oct.1)</vt:lpstr>
      <vt:lpstr>MDD Concept Mapping</vt:lpstr>
      <vt:lpstr>Antidepressants Mapping</vt:lpstr>
      <vt:lpstr>Antidepression Drugs</vt:lpstr>
      <vt:lpstr>CYP3A4 Mapping</vt:lpstr>
      <vt:lpstr> CYP3A4-Strength-Notesoninter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Wang [C]</dc:creator>
  <cp:lastModifiedBy>A1839</cp:lastModifiedBy>
  <dcterms:created xsi:type="dcterms:W3CDTF">2026-04-14T16:19:29Z</dcterms:created>
  <dcterms:modified xsi:type="dcterms:W3CDTF">2026-07-01T03:28:03Z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0x0101004F710E5497AD854894731EF6B719B659</vt:lpwstr>
  </property>
  <property fmtid="{D5CDD505-2E9C-101B-9397-08002B2CF9AE}" pid="3" name="MediaServiceImageTags">
    <vt:lpwstr/>
  </property>
</Properties>
</file>