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dongh\Downloads\동그라미팀 최종 보고서\5) 요구사항 명세서\"/>
    </mc:Choice>
  </mc:AlternateContent>
  <xr:revisionPtr revIDLastSave="0" documentId="13_ncr:1_{F52A13E8-8580-4B36-9C3F-7BB901740C83}" xr6:coauthVersionLast="36" xr6:coauthVersionMax="36" xr10:uidLastSave="{00000000-0000-0000-0000-000000000000}"/>
  <bookViews>
    <workbookView xWindow="0" yWindow="0" windowWidth="28800" windowHeight="12180" activeTab="1" xr2:uid="{00000000-000D-0000-FFFF-FFFF00000000}"/>
  </bookViews>
  <sheets>
    <sheet name="기본 정보" sheetId="7" r:id="rId1"/>
    <sheet name="기능요구사항" sheetId="1" r:id="rId2"/>
    <sheet name="도구" sheetId="5" r:id="rId3"/>
  </sheets>
  <definedNames>
    <definedName name="_xlnm._FilterDatabase" localSheetId="1" hidden="1">기능요구사항!$A$9:$H$100</definedName>
  </definedNames>
  <calcPr calcId="191029"/>
</workbook>
</file>

<file path=xl/calcChain.xml><?xml version="1.0" encoding="utf-8"?>
<calcChain xmlns="http://schemas.openxmlformats.org/spreadsheetml/2006/main">
  <c r="D1" i="1" l="1"/>
  <c r="D5" i="1"/>
  <c r="D4" i="1"/>
  <c r="F2" i="1"/>
  <c r="D3" i="1"/>
  <c r="D2" i="1"/>
  <c r="F1" i="1"/>
</calcChain>
</file>

<file path=xl/sharedStrings.xml><?xml version="1.0" encoding="utf-8"?>
<sst xmlns="http://schemas.openxmlformats.org/spreadsheetml/2006/main" count="407" uniqueCount="264">
  <si>
    <t>ID</t>
  </si>
  <si>
    <t>우선순위</t>
  </si>
  <si>
    <t>추정치</t>
    <phoneticPr fontId="2" type="noConversion"/>
  </si>
  <si>
    <t>우선순위</t>
    <phoneticPr fontId="2" type="noConversion"/>
  </si>
  <si>
    <t>상</t>
  </si>
  <si>
    <t>상</t>
    <phoneticPr fontId="2" type="noConversion"/>
  </si>
  <si>
    <t>중</t>
    <phoneticPr fontId="2" type="noConversion"/>
  </si>
  <si>
    <t>하</t>
    <phoneticPr fontId="2" type="noConversion"/>
  </si>
  <si>
    <t>추정치(일)</t>
    <phoneticPr fontId="2" type="noConversion"/>
  </si>
  <si>
    <t>개발 단계</t>
    <phoneticPr fontId="2" type="noConversion"/>
  </si>
  <si>
    <t>개발단계</t>
    <phoneticPr fontId="2" type="noConversion"/>
  </si>
  <si>
    <t>시작</t>
    <phoneticPr fontId="2" type="noConversion"/>
  </si>
  <si>
    <t>분석</t>
    <phoneticPr fontId="2" type="noConversion"/>
  </si>
  <si>
    <t>설계</t>
    <phoneticPr fontId="2" type="noConversion"/>
  </si>
  <si>
    <t>구현</t>
    <phoneticPr fontId="2" type="noConversion"/>
  </si>
  <si>
    <t>테스팅</t>
    <phoneticPr fontId="2" type="noConversion"/>
  </si>
  <si>
    <t>완료</t>
    <phoneticPr fontId="2" type="noConversion"/>
  </si>
  <si>
    <t>테스팅 결과</t>
    <phoneticPr fontId="2" type="noConversion"/>
  </si>
  <si>
    <t>반복 대상</t>
    <phoneticPr fontId="2" type="noConversion"/>
  </si>
  <si>
    <t>또는 스크럼의 User Story와 Task 개념으로 생각해도 좋음</t>
    <phoneticPr fontId="2" type="noConversion"/>
  </si>
  <si>
    <t>기능 요구사항</t>
    <phoneticPr fontId="2" type="noConversion"/>
  </si>
  <si>
    <t>요구사항 상세화 실무 가이드라인의 레벨2과 3에 기반하여 2 단계로 작성</t>
    <phoneticPr fontId="2" type="noConversion"/>
  </si>
  <si>
    <t>개발자</t>
    <phoneticPr fontId="2" type="noConversion"/>
  </si>
  <si>
    <t>success</t>
    <phoneticPr fontId="2" type="noConversion"/>
  </si>
  <si>
    <t>failed</t>
    <phoneticPr fontId="2" type="noConversion"/>
  </si>
  <si>
    <t>분반</t>
    <phoneticPr fontId="2" type="noConversion"/>
  </si>
  <si>
    <t>프로젝트</t>
    <phoneticPr fontId="2" type="noConversion"/>
  </si>
  <si>
    <t>조 번호</t>
    <phoneticPr fontId="2" type="noConversion"/>
  </si>
  <si>
    <t>2조</t>
    <phoneticPr fontId="2" type="noConversion"/>
  </si>
  <si>
    <t>3조</t>
    <phoneticPr fontId="2" type="noConversion"/>
  </si>
  <si>
    <t>4조</t>
    <phoneticPr fontId="2" type="noConversion"/>
  </si>
  <si>
    <t>5조</t>
    <phoneticPr fontId="2" type="noConversion"/>
  </si>
  <si>
    <t>6조</t>
    <phoneticPr fontId="2" type="noConversion"/>
  </si>
  <si>
    <t>7조</t>
    <phoneticPr fontId="2" type="noConversion"/>
  </si>
  <si>
    <t>8조</t>
    <phoneticPr fontId="2" type="noConversion"/>
  </si>
  <si>
    <t>9조</t>
    <phoneticPr fontId="2" type="noConversion"/>
  </si>
  <si>
    <t>10조</t>
    <phoneticPr fontId="2" type="noConversion"/>
  </si>
  <si>
    <t>11조</t>
    <phoneticPr fontId="2" type="noConversion"/>
  </si>
  <si>
    <t>12조</t>
    <phoneticPr fontId="2" type="noConversion"/>
  </si>
  <si>
    <t>13조</t>
    <phoneticPr fontId="2" type="noConversion"/>
  </si>
  <si>
    <t>14조</t>
    <phoneticPr fontId="2" type="noConversion"/>
  </si>
  <si>
    <t>15조</t>
    <phoneticPr fontId="2" type="noConversion"/>
  </si>
  <si>
    <t>추정치 총합</t>
    <phoneticPr fontId="2" type="noConversion"/>
  </si>
  <si>
    <t>시작</t>
  </si>
  <si>
    <t>완료 총합(B)</t>
    <phoneticPr fontId="2" type="noConversion"/>
  </si>
  <si>
    <r>
      <rPr>
        <b/>
        <sz val="11"/>
        <color theme="1"/>
        <rFont val="맑은 고딕"/>
        <family val="2"/>
        <scheme val="minor"/>
      </rPr>
      <t>추정치 총합</t>
    </r>
    <r>
      <rPr>
        <sz val="11"/>
        <color theme="1"/>
        <rFont val="맑은 고딕"/>
        <family val="2"/>
        <charset val="129"/>
        <scheme val="minor"/>
      </rPr>
      <t>: 현재까지 파악된 기능 요구사항의 추정치 총합</t>
    </r>
    <phoneticPr fontId="2" type="noConversion"/>
  </si>
  <si>
    <r>
      <rPr>
        <b/>
        <sz val="11"/>
        <color theme="1"/>
        <rFont val="맑은 고딕"/>
        <family val="2"/>
        <scheme val="minor"/>
      </rPr>
      <t>진행 총합</t>
    </r>
    <r>
      <rPr>
        <sz val="11"/>
        <color theme="1"/>
        <rFont val="맑은 고딕"/>
        <family val="2"/>
        <charset val="129"/>
        <scheme val="minor"/>
      </rPr>
      <t>: 반복 대상이 TRUE인 기능 요구사항의 추정치 총합</t>
    </r>
    <phoneticPr fontId="2" type="noConversion"/>
  </si>
  <si>
    <r>
      <rPr>
        <b/>
        <sz val="11"/>
        <color theme="1"/>
        <rFont val="맑은 고딕"/>
        <family val="2"/>
        <scheme val="minor"/>
      </rPr>
      <t>완료 총합</t>
    </r>
    <r>
      <rPr>
        <sz val="11"/>
        <color theme="1"/>
        <rFont val="맑은 고딕"/>
        <family val="2"/>
        <charset val="129"/>
        <scheme val="minor"/>
      </rPr>
      <t>: 개발 단계가 "완료"인 기능 요구사항의 추정치 총합</t>
    </r>
    <phoneticPr fontId="2" type="noConversion"/>
  </si>
  <si>
    <r>
      <rPr>
        <b/>
        <sz val="11"/>
        <color theme="1"/>
        <rFont val="맑은 고딕"/>
        <family val="2"/>
        <scheme val="minor"/>
      </rPr>
      <t>진행&amp;완료 총합</t>
    </r>
    <r>
      <rPr>
        <sz val="11"/>
        <color theme="1"/>
        <rFont val="맑은 고딕"/>
        <family val="2"/>
        <charset val="129"/>
        <scheme val="minor"/>
      </rPr>
      <t>: 진행 중이면서 완료한 기능 요구사항의 추정치 총합</t>
    </r>
    <phoneticPr fontId="2" type="noConversion"/>
  </si>
  <si>
    <r>
      <rPr>
        <b/>
        <sz val="11"/>
        <color theme="1"/>
        <rFont val="맑은 고딕"/>
        <family val="2"/>
        <scheme val="minor"/>
      </rPr>
      <t>계획 총합</t>
    </r>
    <r>
      <rPr>
        <sz val="11"/>
        <color theme="1"/>
        <rFont val="맑은 고딕"/>
        <family val="2"/>
        <charset val="129"/>
        <scheme val="minor"/>
      </rPr>
      <t>: 진행 중이거나 완료한 기능 요구사항의 추정치 총합 (EVM의 Planned Value 개념)</t>
    </r>
    <phoneticPr fontId="2" type="noConversion"/>
  </si>
  <si>
    <t>기준: 4h/day/person * 2days/week * 팀원 수</t>
    <phoneticPr fontId="2" type="noConversion"/>
  </si>
  <si>
    <t>예) 팀원 수 4명: 4*2*4 = 32h/week --&gt; 32시간/주 * 9주 = 288시간 = 하루 8시간 기준 36일</t>
    <phoneticPr fontId="2" type="noConversion"/>
  </si>
  <si>
    <t>진행&amp;완료 
총합(C)</t>
    <phoneticPr fontId="2" type="noConversion"/>
  </si>
  <si>
    <t>교과목명</t>
    <phoneticPr fontId="4" type="noConversion"/>
  </si>
  <si>
    <t>객체지향프로그래밍II</t>
    <phoneticPr fontId="4" type="noConversion"/>
  </si>
  <si>
    <t>소프트웨어설계공학</t>
    <phoneticPr fontId="4" type="noConversion"/>
  </si>
  <si>
    <t>객체지향모델링</t>
    <phoneticPr fontId="4" type="noConversion"/>
  </si>
  <si>
    <t>객체지향설계</t>
    <phoneticPr fontId="4" type="noConversion"/>
  </si>
  <si>
    <t>기능 요구사항 수</t>
    <phoneticPr fontId="2" type="noConversion"/>
  </si>
  <si>
    <t>16조</t>
    <phoneticPr fontId="2" type="noConversion"/>
  </si>
  <si>
    <t>* 아래 부분만 수정 가능! 현재 셀의 배치  수정시 측정 오류 발생함</t>
    <phoneticPr fontId="2" type="noConversion"/>
  </si>
  <si>
    <t>spring_pm개발</t>
    <phoneticPr fontId="2" type="noConversion"/>
  </si>
  <si>
    <t>(교과목명에 여백문자 허용 안 됨)</t>
    <phoneticPr fontId="2" type="noConversion"/>
  </si>
  <si>
    <t>비고</t>
    <phoneticPr fontId="2" type="noConversion"/>
  </si>
  <si>
    <t>완료 기능 요구사항 수</t>
    <phoneticPr fontId="2" type="noConversion"/>
  </si>
  <si>
    <t>반복 대상 요구사항 수</t>
    <phoneticPr fontId="2" type="noConversion"/>
  </si>
  <si>
    <t>반복 대상 일량</t>
    <phoneticPr fontId="2" type="noConversion"/>
  </si>
  <si>
    <t>1분반</t>
  </si>
  <si>
    <t>1분반</t>
    <phoneticPr fontId="2" type="noConversion"/>
  </si>
  <si>
    <t>2분반</t>
    <phoneticPr fontId="2" type="noConversion"/>
  </si>
  <si>
    <t>3분반</t>
    <phoneticPr fontId="2" type="noConversion"/>
  </si>
  <si>
    <t>통합</t>
    <phoneticPr fontId="2" type="noConversion"/>
  </si>
  <si>
    <t>1조</t>
  </si>
  <si>
    <t>1조</t>
    <phoneticPr fontId="2" type="noConversion"/>
  </si>
  <si>
    <t>웹메일 시스템</t>
    <phoneticPr fontId="2" type="noConversion"/>
  </si>
  <si>
    <t>학번/성명</t>
    <phoneticPr fontId="2" type="noConversion"/>
  </si>
  <si>
    <t>20001111/홍길동</t>
    <phoneticPr fontId="2" type="noConversion"/>
  </si>
  <si>
    <t>20002222/전우치</t>
    <phoneticPr fontId="2" type="noConversion"/>
  </si>
  <si>
    <t>조원
(제출자는 반드시 'O'으로 표시)</t>
    <phoneticPr fontId="2" type="noConversion"/>
  </si>
  <si>
    <t>제출자</t>
    <phoneticPr fontId="2" type="noConversion"/>
  </si>
  <si>
    <t>교과목</t>
    <phoneticPr fontId="2" type="noConversion"/>
  </si>
  <si>
    <t>본 문서는 프로젝트 모니터링 서비스를 사용하기 위한 문서 템플릿이며, 저작권은 동의대학교 컴퓨터소프트웨어공학과 이종민교수에게 있습니다. 본 문서와 관련 서비스를 사용하려면 이용 계약을 체결하여야 합니다.</t>
    <phoneticPr fontId="2" type="noConversion"/>
  </si>
  <si>
    <t>* 사용 시 유의 사항
  1. 기본 양식에서 제공되는 항목은 수정할 수 없습니다.
  2. 필요한 경우 도구 쉬트에 있는 값을 적절히 수정하여 사용할 수 있습니다.</t>
    <phoneticPr fontId="2" type="noConversion"/>
  </si>
  <si>
    <t>O</t>
    <phoneticPr fontId="2" type="noConversion"/>
  </si>
  <si>
    <t>SFR-100</t>
  </si>
  <si>
    <t>토큰 발급 - 조교</t>
    <phoneticPr fontId="2" type="noConversion"/>
  </si>
  <si>
    <t>SFR-101</t>
    <phoneticPr fontId="2" type="noConversion"/>
  </si>
  <si>
    <t xml:space="preserve">토큰 발급 </t>
    <phoneticPr fontId="2" type="noConversion"/>
  </si>
  <si>
    <t>- 조교는 토큰을 발급할 수 있다.</t>
    <phoneticPr fontId="2" type="noConversion"/>
  </si>
  <si>
    <t>SFR-200</t>
    <phoneticPr fontId="2" type="noConversion"/>
  </si>
  <si>
    <t>회원 관리 - 조교</t>
    <phoneticPr fontId="2" type="noConversion"/>
  </si>
  <si>
    <t>SFR-201</t>
    <phoneticPr fontId="2" type="noConversion"/>
  </si>
  <si>
    <t>회원 정보 조회</t>
    <phoneticPr fontId="2" type="noConversion"/>
  </si>
  <si>
    <t>- 조교는 회원의 정보(ID, 이름, 전화번호, 이메일, 재학 상태 등) 조회 가능</t>
    <phoneticPr fontId="2" type="noConversion"/>
  </si>
  <si>
    <t>SFR-202</t>
  </si>
  <si>
    <t>회원 정보 수정</t>
    <phoneticPr fontId="2" type="noConversion"/>
  </si>
  <si>
    <t>- 조교는 회원의 정보(ID, 이름, 전화번호, 이메일, 재학 상태 등) 수정 가능</t>
    <phoneticPr fontId="2" type="noConversion"/>
  </si>
  <si>
    <t>SFR-203</t>
  </si>
  <si>
    <t>회원 정보 삭제</t>
    <phoneticPr fontId="2" type="noConversion"/>
  </si>
  <si>
    <t>- 조교는 회원의 정보(ID, 이름, 전화번호, 이메일, 재학 상태 등) 삭제 가능</t>
    <phoneticPr fontId="2" type="noConversion"/>
  </si>
  <si>
    <t>SFR-204</t>
  </si>
  <si>
    <t>- 조교는 관리자(조교, 교수)의 계정을 생성할 수 있다.</t>
    <phoneticPr fontId="2" type="noConversion"/>
  </si>
  <si>
    <t>SFR-300</t>
    <phoneticPr fontId="2" type="noConversion"/>
  </si>
  <si>
    <t>회원 관리</t>
    <phoneticPr fontId="2" type="noConversion"/>
  </si>
  <si>
    <t>SFR-301</t>
    <phoneticPr fontId="2" type="noConversion"/>
  </si>
  <si>
    <t>회원 가입</t>
    <phoneticPr fontId="2" type="noConversion"/>
  </si>
  <si>
    <t>- 학생은 ID, PW, 이름, 전화번호, 이메일, 재학 상태 등의 정보를 입력하여 회원가입을 할 수 있다</t>
    <phoneticPr fontId="2" type="noConversion"/>
  </si>
  <si>
    <t>SFR-302</t>
  </si>
  <si>
    <t>회원 권한 인증</t>
    <phoneticPr fontId="2" type="noConversion"/>
  </si>
  <si>
    <t>- 학생에게 토큰값을 입력받아 사용자 승인</t>
    <phoneticPr fontId="2" type="noConversion"/>
  </si>
  <si>
    <t>SFR-303</t>
  </si>
  <si>
    <t>회원 권한 인증 확인</t>
    <phoneticPr fontId="2" type="noConversion"/>
  </si>
  <si>
    <t>- 접속시 회원 권한 인증 여부를 확인한다.
- 매 학기 최초 접속시 토큰을 입력받는다.</t>
    <phoneticPr fontId="2" type="noConversion"/>
  </si>
  <si>
    <t>SFR-304</t>
  </si>
  <si>
    <t>회원 권한 초기화</t>
    <phoneticPr fontId="2" type="noConversion"/>
  </si>
  <si>
    <t>- 학생의 권한은 매 학기 시작일(3/1, 9/1)에 초기화한다.</t>
    <phoneticPr fontId="2" type="noConversion"/>
  </si>
  <si>
    <t>SFR-305</t>
  </si>
  <si>
    <t>- 사용자는 본인의 정보(ID, 이름, 전화번호, 이메일, 재학 상태 등) 조회 가능</t>
    <phoneticPr fontId="2" type="noConversion"/>
  </si>
  <si>
    <t>SFR-306</t>
  </si>
  <si>
    <t>- 사용자는 본인의 정보(ID, 이름, 전화번호, 이메일, 재학 상태 등) 수정 가능</t>
    <phoneticPr fontId="2" type="noConversion"/>
  </si>
  <si>
    <t>SFR-307</t>
  </si>
  <si>
    <t>- 사용자는 본인의 정보(ID, 이름, 전화번호, 이메일, 재학 상태 등) 삭제 가능</t>
    <phoneticPr fontId="2" type="noConversion"/>
  </si>
  <si>
    <t>SFR-400</t>
    <phoneticPr fontId="2" type="noConversion"/>
  </si>
  <si>
    <t>로그인</t>
    <phoneticPr fontId="2" type="noConversion"/>
  </si>
  <si>
    <t>SFR-401</t>
    <phoneticPr fontId="2" type="noConversion"/>
  </si>
  <si>
    <t>- 사용자는 ID, PW를 입력하여 로그인 할 수 있다.</t>
    <phoneticPr fontId="2" type="noConversion"/>
  </si>
  <si>
    <t>SFR-402</t>
  </si>
  <si>
    <t>토큰 입력</t>
    <phoneticPr fontId="2" type="noConversion"/>
  </si>
  <si>
    <t>- 매 학기 최초 접속 시 토큰을 입력한다.</t>
    <phoneticPr fontId="2" type="noConversion"/>
  </si>
  <si>
    <t>SFR-500</t>
    <phoneticPr fontId="2" type="noConversion"/>
  </si>
  <si>
    <t>실습실 조회</t>
    <phoneticPr fontId="2" type="noConversion"/>
  </si>
  <si>
    <t>SFR-501</t>
    <phoneticPr fontId="2" type="noConversion"/>
  </si>
  <si>
    <t>실습실 좌석 조회</t>
    <phoneticPr fontId="2" type="noConversion"/>
  </si>
  <si>
    <t>- 사용자는 실습실 좌석 현황을 조회할 수 있다.</t>
    <phoneticPr fontId="2" type="noConversion"/>
  </si>
  <si>
    <t>SFR-502</t>
  </si>
  <si>
    <t>실습실 현황 조회</t>
    <phoneticPr fontId="2" type="noConversion"/>
  </si>
  <si>
    <t>- 사용자는 실습실 오픈 여부, 이용자 수, 방장 등을 조회할 수 있다.</t>
    <phoneticPr fontId="2" type="noConversion"/>
  </si>
  <si>
    <t>SFR-503</t>
  </si>
  <si>
    <t>실습실 시간표 조회</t>
    <phoneticPr fontId="2" type="noConversion"/>
  </si>
  <si>
    <t>- 사용자는 실습실 별로 시간표를 조회할 수 있다.</t>
    <phoneticPr fontId="2" type="noConversion"/>
  </si>
  <si>
    <t>SFR-504</t>
  </si>
  <si>
    <t>실습실 이용자 조회</t>
    <phoneticPr fontId="2" type="noConversion"/>
  </si>
  <si>
    <t>- 조교는 실습실 이용자 목록을 조회할 수 있다.</t>
    <phoneticPr fontId="2" type="noConversion"/>
  </si>
  <si>
    <t>SFR-600</t>
    <phoneticPr fontId="2" type="noConversion"/>
  </si>
  <si>
    <t>실습실 관리 - 조교, 교수</t>
    <phoneticPr fontId="2" type="noConversion"/>
  </si>
  <si>
    <t>SFR-601</t>
    <phoneticPr fontId="2" type="noConversion"/>
  </si>
  <si>
    <t>실습실 수업 추가</t>
    <phoneticPr fontId="2" type="noConversion"/>
  </si>
  <si>
    <t>- 조교는 실습실별 수업 시간표를 입력할 수 있다.</t>
    <phoneticPr fontId="2" type="noConversion"/>
  </si>
  <si>
    <t>SFR-602</t>
  </si>
  <si>
    <t>실습실 수업 수정</t>
    <phoneticPr fontId="2" type="noConversion"/>
  </si>
  <si>
    <t>- 조교는 실습실별 시간표를 수정할 수 있다.</t>
    <phoneticPr fontId="2" type="noConversion"/>
  </si>
  <si>
    <t>SFR-603</t>
  </si>
  <si>
    <t>실습실 수업 삭제</t>
    <phoneticPr fontId="2" type="noConversion"/>
  </si>
  <si>
    <t>- 조교는 실습실별 수업을 삭제할 수 있다.</t>
    <phoneticPr fontId="2" type="noConversion"/>
  </si>
  <si>
    <t>SFR-604</t>
  </si>
  <si>
    <t>특강, 세미나 등록</t>
    <phoneticPr fontId="2" type="noConversion"/>
  </si>
  <si>
    <t>- 교수는 특강 또는 세미나를 등록할 수 있다.</t>
    <phoneticPr fontId="2" type="noConversion"/>
  </si>
  <si>
    <t>SFR-605</t>
  </si>
  <si>
    <t>특강, 세미나 수정</t>
    <phoneticPr fontId="2" type="noConversion"/>
  </si>
  <si>
    <t>- 교수는 특강 또는 세미나를 수정할 수 있다.</t>
    <phoneticPr fontId="2" type="noConversion"/>
  </si>
  <si>
    <t>SFR-606</t>
  </si>
  <si>
    <t>특강, 세미나 삭제</t>
    <phoneticPr fontId="2" type="noConversion"/>
  </si>
  <si>
    <t>- 교수는 특강 또는 세미나를 삭제할 수 있다.</t>
    <phoneticPr fontId="2" type="noConversion"/>
  </si>
  <si>
    <t>SFR-700</t>
    <phoneticPr fontId="2" type="noConversion"/>
  </si>
  <si>
    <t>실습실 책임자 관리</t>
    <phoneticPr fontId="2" type="noConversion"/>
  </si>
  <si>
    <t>SFR-701</t>
    <phoneticPr fontId="2" type="noConversion"/>
  </si>
  <si>
    <t>실습실 책임자 설정</t>
    <phoneticPr fontId="2" type="noConversion"/>
  </si>
  <si>
    <t>- 실습실 이용자 중 이용 시간이 가장 긴 학생에게 관리 권한을 부여한다.</t>
    <phoneticPr fontId="2" type="noConversion"/>
  </si>
  <si>
    <t>SFR-702</t>
  </si>
  <si>
    <t>실습실 책임자 지정 알림</t>
    <phoneticPr fontId="2" type="noConversion"/>
  </si>
  <si>
    <t>- 실습실 책임자로 지정된 학생에게 알림 전송</t>
    <phoneticPr fontId="2" type="noConversion"/>
  </si>
  <si>
    <t>SFR-800</t>
    <phoneticPr fontId="2" type="noConversion"/>
  </si>
  <si>
    <t>실습실 예약 관리 - 조교</t>
    <phoneticPr fontId="2" type="noConversion"/>
  </si>
  <si>
    <t>SFR-801</t>
    <phoneticPr fontId="2" type="noConversion"/>
  </si>
  <si>
    <t>사용자 예약 승인</t>
    <phoneticPr fontId="2" type="noConversion"/>
  </si>
  <si>
    <t>SFR-802</t>
  </si>
  <si>
    <t>사용자 예약 취소</t>
    <phoneticPr fontId="2" type="noConversion"/>
  </si>
  <si>
    <t>- 조교는 사용자의 실습실 예약을 취소할 수 있다.</t>
    <phoneticPr fontId="2" type="noConversion"/>
  </si>
  <si>
    <t>SFR-900</t>
    <phoneticPr fontId="2" type="noConversion"/>
  </si>
  <si>
    <t>실습실 예약 - 학생</t>
    <phoneticPr fontId="2" type="noConversion"/>
  </si>
  <si>
    <t>SFR-901</t>
    <phoneticPr fontId="2" type="noConversion"/>
  </si>
  <si>
    <t>실습실 예약 신청</t>
    <phoneticPr fontId="2" type="noConversion"/>
  </si>
  <si>
    <t>- 학생의 경우 실습실 이용에 대한 예약 신청 가능
- 17시 이전엔 모두 승인, 17시 이후 이용에 대해서는 조교의 승인 필요</t>
    <phoneticPr fontId="2" type="noConversion"/>
  </si>
  <si>
    <t>SFR-902</t>
  </si>
  <si>
    <t>실습실 예약 취소</t>
    <phoneticPr fontId="2" type="noConversion"/>
  </si>
  <si>
    <t>- 학생은 예약 조회 화면에서 예약 취소 버튼을 통해 자신의 예약을 취소할 수 있다.</t>
    <phoneticPr fontId="2" type="noConversion"/>
  </si>
  <si>
    <t>SFR-903</t>
  </si>
  <si>
    <t>실습실 예약 조회</t>
    <phoneticPr fontId="2" type="noConversion"/>
  </si>
  <si>
    <t>- 학생은 예약 조회 화면에서 자신의 실습실 예약을 조회할 수 있다.</t>
    <phoneticPr fontId="2" type="noConversion"/>
  </si>
  <si>
    <t>SFR-904</t>
  </si>
  <si>
    <t>실습실 예약 내역 조회</t>
    <phoneticPr fontId="2" type="noConversion"/>
  </si>
  <si>
    <t>- 학생은 예약 조회 화면에서 이전 내역 조회 버튼을 통해 자신의 이전 예약 내역을 조회할 수 있다.</t>
    <phoneticPr fontId="2" type="noConversion"/>
  </si>
  <si>
    <t>SFR-905</t>
  </si>
  <si>
    <t>실습실 예약 연장</t>
    <phoneticPr fontId="2" type="noConversion"/>
  </si>
  <si>
    <t>- 학생은 연장 가능 시간 내에서   1시간 단위로 연장 가능하다.</t>
    <phoneticPr fontId="2" type="noConversion"/>
  </si>
  <si>
    <t>SFR-1000</t>
    <phoneticPr fontId="2" type="noConversion"/>
  </si>
  <si>
    <t>실습실 예약 관리 - 시스템</t>
    <phoneticPr fontId="2" type="noConversion"/>
  </si>
  <si>
    <t>예약 좌석 선택</t>
    <phoneticPr fontId="2" type="noConversion"/>
  </si>
  <si>
    <t>- 실습실 예약 시 빈 좌석 중 하나의 좌석만 선택 가능하다.</t>
    <phoneticPr fontId="2" type="noConversion"/>
  </si>
  <si>
    <t>SFR-1002</t>
  </si>
  <si>
    <t>예약 시간 설정</t>
    <phoneticPr fontId="2" type="noConversion"/>
  </si>
  <si>
    <t>- 예약 시작 시간과 종료 시간을 설정할 수 있다.</t>
    <phoneticPr fontId="2" type="noConversion"/>
  </si>
  <si>
    <t>SFR-1003</t>
  </si>
  <si>
    <t>예약 인원 선택</t>
    <phoneticPr fontId="2" type="noConversion"/>
  </si>
  <si>
    <t>- 실습실을 같이 이용할 팀 인원 수를 선택할 수 있다.</t>
    <phoneticPr fontId="2" type="noConversion"/>
  </si>
  <si>
    <t>SFR-1004</t>
  </si>
  <si>
    <t>남은 자리 확인</t>
    <phoneticPr fontId="2" type="noConversion"/>
  </si>
  <si>
    <t>- 좌석 배치도를 통해 남은 자리를 확인할 수 있다.</t>
    <phoneticPr fontId="2" type="noConversion"/>
  </si>
  <si>
    <t>SFR-1005</t>
  </si>
  <si>
    <t>실습실 오픈</t>
  </si>
  <si>
    <t>- 17시 이전엔 모든 실습실을 오픈한다.
- 17시 이후엔 915-&gt;916-&gt;918-&gt;911 순서대로 오픈한다.</t>
    <phoneticPr fontId="2" type="noConversion"/>
  </si>
  <si>
    <t>SFR-1006</t>
  </si>
  <si>
    <t>예약 가능 여부 확인</t>
    <phoneticPr fontId="2" type="noConversion"/>
  </si>
  <si>
    <t>- 학생의 예약 신청에 대해 예약 가능 여부(시간대, 인원 수, 강의실 오픈 여부 등)를 확인한다.</t>
    <phoneticPr fontId="2" type="noConversion"/>
  </si>
  <si>
    <t>예약 등록</t>
    <phoneticPr fontId="2" type="noConversion"/>
  </si>
  <si>
    <t>- 사용자의 실습실 예약을 서버에 등록한다.</t>
    <phoneticPr fontId="2" type="noConversion"/>
  </si>
  <si>
    <t>실습실 공지사항 안내</t>
    <phoneticPr fontId="2" type="noConversion"/>
  </si>
  <si>
    <t>- 예약 완료시 실습실 공지사항을 보여준다.</t>
    <phoneticPr fontId="2" type="noConversion"/>
  </si>
  <si>
    <t>실습실 이동 제안</t>
    <phoneticPr fontId="2" type="noConversion"/>
  </si>
  <si>
    <t>- 실습실 예약 인원이 20명 이상인 경우 팀 단위 예약자에 대해서 다른 실습실 이용을 제안한다.</t>
    <phoneticPr fontId="2" type="noConversion"/>
  </si>
  <si>
    <t>SFR-1100</t>
    <phoneticPr fontId="2" type="noConversion"/>
  </si>
  <si>
    <t>문의(신고) 관리</t>
    <phoneticPr fontId="2" type="noConversion"/>
  </si>
  <si>
    <t>SFR-1101</t>
    <phoneticPr fontId="2" type="noConversion"/>
  </si>
  <si>
    <t>이용자 문의 및 신고</t>
    <phoneticPr fontId="2" type="noConversion"/>
  </si>
  <si>
    <t>- 학생은 비정상 사용자에 대해 신고를 할 수 있다.</t>
    <phoneticPr fontId="2" type="noConversion"/>
  </si>
  <si>
    <t>SFR-1102</t>
  </si>
  <si>
    <t>경고 부여</t>
    <phoneticPr fontId="2" type="noConversion"/>
  </si>
  <si>
    <t>- 신고를 받은 사용자에 대해 경고를 부여한다.</t>
    <phoneticPr fontId="2" type="noConversion"/>
  </si>
  <si>
    <t>SFR-1103</t>
  </si>
  <si>
    <t>사용자 이용 제한</t>
    <phoneticPr fontId="2" type="noConversion"/>
  </si>
  <si>
    <t>- 경고 3회를 받은 사용자에 한해 일정기간 이용이 제한된다.</t>
    <phoneticPr fontId="2" type="noConversion"/>
  </si>
  <si>
    <t>- 조교는 17시 이후 또는 주말(휴일 포함) 실습실 예약에 대해 승인을 할 수
 있다</t>
    <phoneticPr fontId="2" type="noConversion"/>
  </si>
  <si>
    <t>- 토큰 발급 버튼은 조교의 프로필 화면에 위치</t>
    <phoneticPr fontId="2" type="noConversion"/>
  </si>
  <si>
    <t>(추가 기능)
'- 프로그램 인수시 관리자(조교와 동일한 권한) 아이디를 제공하여 조교, 교수 계정을 생성할 수 있도록 함</t>
    <phoneticPr fontId="2" type="noConversion"/>
  </si>
  <si>
    <t>- 조교 및 교수의 권한은 초기화 되지 않는다.</t>
    <phoneticPr fontId="2" type="noConversion"/>
  </si>
  <si>
    <t>- 좌석 현황은 좌석 배치도를 통해 제공</t>
    <phoneticPr fontId="2" type="noConversion"/>
  </si>
  <si>
    <t>- 실습실 수업 등록시 수업명, 담당 교수명, 기간, 장소, 시간 등을 입력한다.</t>
    <phoneticPr fontId="2" type="noConversion"/>
  </si>
  <si>
    <t>- 세미나 등록시 세미나 명, 담당 교수명, 세미나 기간, 요일, 장소, 시간 등을 입력한다.</t>
    <phoneticPr fontId="2" type="noConversion"/>
  </si>
  <si>
    <t>- 다른 사용자가 예약 연장을 하여 기존의 방장보다 늦게까지 이용하는 경우 해당 학생에게 관리 권한이 넘어간다.</t>
    <phoneticPr fontId="2" type="noConversion"/>
  </si>
  <si>
    <t>- 책임자가 변경 되는 경우 새로 지정된 학생과 기존 책임자였던 학생 둘 다에게 알림 전송</t>
    <phoneticPr fontId="2" type="noConversion"/>
  </si>
  <si>
    <t>- 17시 이전의 사용 예약에 대해서는 승인이 필요 없음
- 조교는 퇴근(16시 30분) 전 반드시 승인을 해야한다.</t>
    <phoneticPr fontId="2" type="noConversion"/>
  </si>
  <si>
    <t>- 예약은 조교 퇴근 전(16시 30분) 전에만 가능</t>
    <phoneticPr fontId="2" type="noConversion"/>
  </si>
  <si>
    <t>- 예약 정보에는 사용자 정보, 예약 시간, 승인 여부, 연장 가능 시간, 장소, 좌석 등이 포함 됨</t>
    <phoneticPr fontId="2" type="noConversion"/>
  </si>
  <si>
    <t>(추가 기능)
'- 완료된 예약, 취소된 예약 등의 내역을 모두 조회 가능</t>
    <phoneticPr fontId="2" type="noConversion"/>
  </si>
  <si>
    <t>- 연장 가능 시간은 다른 사용자의 예약과 수업이 없는 시간 혹은 실습실 마감 시간까지 허용
- 17시 이전 사용자가 17시 이후까지 연장하는 경우는 조교의 승인이 필요</t>
    <phoneticPr fontId="2" type="noConversion"/>
  </si>
  <si>
    <t>- 예약 시작 시간이 17시 이전인 경우 예약 종료 시간은 17시로 제한된다.</t>
    <phoneticPr fontId="2" type="noConversion"/>
  </si>
  <si>
    <t>- 팀 인원의 수는 최대 8명으로 제한한다.</t>
    <phoneticPr fontId="2" type="noConversion"/>
  </si>
  <si>
    <t>- 이전 실습실의 예약 인원이 25명 이상인 경우에 다음 실습실 오픈이 가능하다.</t>
    <phoneticPr fontId="2" type="noConversion"/>
  </si>
  <si>
    <t>- 예약이 불가능한 경우
   1. 실습실이 수업 중인 경우
   2. 실습실 예약 인원이 다 찬 경우
   3. 오픈 되지 않은 실습실인 경우</t>
    <phoneticPr fontId="2" type="noConversion"/>
  </si>
  <si>
    <t>하</t>
  </si>
  <si>
    <t xml:space="preserve">김동현, 이수찬 </t>
  </si>
  <si>
    <t>중</t>
  </si>
  <si>
    <t xml:space="preserve">김동현, 이수찬 </t>
    <phoneticPr fontId="2" type="noConversion"/>
  </si>
  <si>
    <t xml:space="preserve">김동현, 이수찬 </t>
    <phoneticPr fontId="2" type="noConversion"/>
  </si>
  <si>
    <t>객체지향설계</t>
  </si>
  <si>
    <t>SFR-906</t>
  </si>
  <si>
    <t>SFR-907</t>
  </si>
  <si>
    <t>SFR-908</t>
  </si>
  <si>
    <t>SFR-1001</t>
    <phoneticPr fontId="2" type="noConversion"/>
  </si>
  <si>
    <t xml:space="preserve">김동현, 김예지, 이수찬 </t>
    <phoneticPr fontId="2" type="noConversion"/>
  </si>
  <si>
    <t>김동현, 이수찬, 이영훈</t>
    <phoneticPr fontId="2" type="noConversion"/>
  </si>
  <si>
    <t>완료</t>
  </si>
  <si>
    <t>회원 정보 삭제 (회원 개별 탈퇴로 변경)</t>
    <phoneticPr fontId="2" type="noConversion"/>
  </si>
  <si>
    <t>관리자 계정 생성 (모두 회원가입 할 수 있도록 변경)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</si>
</sst>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  <font>
      <b/>
      <sz val="11"/>
      <color rgb="FF0000FF"/>
      <name val="맑은 고딕"/>
      <family val="2"/>
      <charset val="129"/>
      <scheme val="minor"/>
    </font>
    <font>
      <b/>
      <sz val="11"/>
      <color rgb="FF0070C0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rgb="FF0070C0"/>
      <name val="맑은 고딕"/>
      <family val="3"/>
      <charset val="129"/>
      <scheme val="minor"/>
    </font>
    <font>
      <sz val="12"/>
      <color rgb="FF0070C0"/>
      <name val="맑은 고딕"/>
      <family val="3"/>
      <charset val="129"/>
      <scheme val="minor"/>
    </font>
    <font>
      <b/>
      <sz val="12"/>
      <color rgb="FF0070C0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rgb="FF000000"/>
      <name val="맑은 고딕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7" fillId="0" borderId="0">
      <alignment vertical="center"/>
    </xf>
  </cellStyleXfs>
  <cellXfs count="5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Alignment="1"/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8" fillId="6" borderId="0" xfId="0" applyFont="1" applyFill="1" applyAlignment="1">
      <alignment vertical="center" wrapText="1"/>
    </xf>
    <xf numFmtId="0" fontId="8" fillId="6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3" fillId="8" borderId="8" xfId="0" applyFont="1" applyFill="1" applyBorder="1" applyAlignment="1">
      <alignment horizontal="justify" vertical="center" wrapText="1"/>
    </xf>
    <xf numFmtId="0" fontId="13" fillId="8" borderId="1" xfId="0" applyFont="1" applyFill="1" applyBorder="1" applyAlignment="1">
      <alignment horizontal="justify" vertical="center" wrapText="1"/>
    </xf>
    <xf numFmtId="0" fontId="13" fillId="9" borderId="8" xfId="0" applyFont="1" applyFill="1" applyBorder="1" applyAlignment="1">
      <alignment horizontal="justify" vertical="center" wrapText="1"/>
    </xf>
    <xf numFmtId="0" fontId="13" fillId="9" borderId="1" xfId="0" applyFont="1" applyFill="1" applyBorder="1" applyAlignment="1">
      <alignment horizontal="justify" vertical="center" wrapText="1"/>
    </xf>
    <xf numFmtId="0" fontId="13" fillId="9" borderId="1" xfId="0" quotePrefix="1" applyFont="1" applyFill="1" applyBorder="1" applyAlignment="1">
      <alignment horizontal="justify" vertical="center" wrapText="1"/>
    </xf>
    <xf numFmtId="0" fontId="14" fillId="0" borderId="0" xfId="0" applyFont="1" applyAlignment="1">
      <alignment vertical="center" wrapText="1"/>
    </xf>
    <xf numFmtId="0" fontId="15" fillId="0" borderId="9" xfId="0" applyFont="1" applyBorder="1" applyAlignment="1">
      <alignment horizontal="left" vertical="center" wrapText="1"/>
    </xf>
    <xf numFmtId="0" fontId="16" fillId="0" borderId="9" xfId="0" quotePrefix="1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7" fillId="0" borderId="0" xfId="1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2" fillId="7" borderId="0" xfId="0" applyFont="1" applyFill="1" applyAlignment="1">
      <alignment horizontal="left" vertical="center" wrapText="1"/>
    </xf>
    <xf numFmtId="0" fontId="10" fillId="7" borderId="0" xfId="0" applyFont="1" applyFill="1" applyAlignment="1">
      <alignment horizontal="left"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</cellXfs>
  <cellStyles count="2">
    <cellStyle name="Excel Built-in Normal" xfId="1" xr:uid="{AB6A8F6F-401F-4795-8DBC-DA68CDA5EA50}"/>
    <cellStyle name="표준" xfId="0" builtinId="0"/>
  </cellStyles>
  <dxfs count="75"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66"/>
      <color rgb="FF0000FF"/>
      <color rgb="FFFFFF99"/>
      <color rgb="FFFFCCCC"/>
      <color rgb="FFFD9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G15"/>
  <sheetViews>
    <sheetView workbookViewId="0">
      <selection activeCell="B6" sqref="B6:F6"/>
    </sheetView>
  </sheetViews>
  <sheetFormatPr defaultRowHeight="16.5" x14ac:dyDescent="0.3"/>
  <cols>
    <col min="1" max="7" width="13.25" customWidth="1"/>
  </cols>
  <sheetData>
    <row r="1" spans="1:7" ht="33" customHeight="1" x14ac:dyDescent="0.3">
      <c r="A1" s="18" t="s">
        <v>80</v>
      </c>
      <c r="B1" s="32" t="s">
        <v>254</v>
      </c>
      <c r="C1" s="32"/>
      <c r="D1" s="32"/>
      <c r="E1" s="32"/>
      <c r="F1" s="32"/>
      <c r="G1" s="32"/>
    </row>
    <row r="2" spans="1:7" ht="33" customHeight="1" x14ac:dyDescent="0.3">
      <c r="A2" s="18" t="s">
        <v>25</v>
      </c>
      <c r="B2" s="33" t="s">
        <v>67</v>
      </c>
      <c r="C2" s="33"/>
      <c r="D2" s="33"/>
      <c r="E2" s="33"/>
      <c r="F2" s="33"/>
      <c r="G2" s="33"/>
    </row>
    <row r="3" spans="1:7" ht="33" customHeight="1" x14ac:dyDescent="0.3">
      <c r="A3" s="18" t="s">
        <v>27</v>
      </c>
      <c r="B3" s="33" t="s">
        <v>72</v>
      </c>
      <c r="C3" s="33"/>
      <c r="D3" s="33"/>
      <c r="E3" s="33"/>
      <c r="F3" s="33"/>
      <c r="G3" s="33"/>
    </row>
    <row r="4" spans="1:7" ht="33" customHeight="1" x14ac:dyDescent="0.3">
      <c r="A4" s="18" t="s">
        <v>26</v>
      </c>
      <c r="B4" s="32" t="s">
        <v>74</v>
      </c>
      <c r="C4" s="32"/>
      <c r="D4" s="32"/>
      <c r="E4" s="32"/>
      <c r="F4" s="32"/>
      <c r="G4" s="32"/>
    </row>
    <row r="5" spans="1:7" ht="33" customHeight="1" x14ac:dyDescent="0.3">
      <c r="A5" s="34" t="s">
        <v>78</v>
      </c>
      <c r="B5" s="37" t="s">
        <v>75</v>
      </c>
      <c r="C5" s="38"/>
      <c r="D5" s="38"/>
      <c r="E5" s="38"/>
      <c r="F5" s="39"/>
      <c r="G5" s="19" t="s">
        <v>79</v>
      </c>
    </row>
    <row r="6" spans="1:7" ht="33" customHeight="1" x14ac:dyDescent="0.3">
      <c r="A6" s="35"/>
      <c r="B6" s="40" t="s">
        <v>76</v>
      </c>
      <c r="C6" s="41"/>
      <c r="D6" s="41"/>
      <c r="E6" s="41"/>
      <c r="F6" s="42"/>
      <c r="G6" s="20" t="s">
        <v>83</v>
      </c>
    </row>
    <row r="7" spans="1:7" ht="33" customHeight="1" x14ac:dyDescent="0.3">
      <c r="A7" s="35"/>
      <c r="B7" s="40" t="s">
        <v>77</v>
      </c>
      <c r="C7" s="41"/>
      <c r="D7" s="41"/>
      <c r="E7" s="41"/>
      <c r="F7" s="42"/>
      <c r="G7" s="20"/>
    </row>
    <row r="8" spans="1:7" ht="33" customHeight="1" x14ac:dyDescent="0.3">
      <c r="A8" s="35"/>
      <c r="B8" s="40"/>
      <c r="C8" s="41"/>
      <c r="D8" s="41"/>
      <c r="E8" s="41"/>
      <c r="F8" s="42"/>
      <c r="G8" s="20"/>
    </row>
    <row r="9" spans="1:7" ht="33" customHeight="1" x14ac:dyDescent="0.3">
      <c r="A9" s="35"/>
      <c r="B9" s="40"/>
      <c r="C9" s="41"/>
      <c r="D9" s="41"/>
      <c r="E9" s="41"/>
      <c r="F9" s="42"/>
      <c r="G9" s="20"/>
    </row>
    <row r="10" spans="1:7" ht="33" customHeight="1" x14ac:dyDescent="0.3">
      <c r="A10" s="36"/>
      <c r="B10" s="40"/>
      <c r="C10" s="41"/>
      <c r="D10" s="41"/>
      <c r="E10" s="41"/>
      <c r="F10" s="42"/>
      <c r="G10" s="20"/>
    </row>
    <row r="12" spans="1:7" ht="66.599999999999994" customHeight="1" x14ac:dyDescent="0.3">
      <c r="A12" s="45" t="s">
        <v>81</v>
      </c>
      <c r="B12" s="46"/>
      <c r="C12" s="46"/>
      <c r="D12" s="46"/>
      <c r="E12" s="46"/>
      <c r="F12" s="46"/>
      <c r="G12" s="46"/>
    </row>
    <row r="13" spans="1:7" ht="57" customHeight="1" x14ac:dyDescent="0.3">
      <c r="A13" s="43" t="s">
        <v>82</v>
      </c>
      <c r="B13" s="44"/>
      <c r="C13" s="44"/>
      <c r="D13" s="44"/>
      <c r="E13" s="44"/>
      <c r="F13" s="44"/>
      <c r="G13" s="44"/>
    </row>
    <row r="14" spans="1:7" x14ac:dyDescent="0.3">
      <c r="A14" s="31"/>
      <c r="B14" s="31"/>
      <c r="C14" s="31"/>
      <c r="D14" s="31"/>
      <c r="E14" s="31"/>
      <c r="F14" s="31"/>
      <c r="G14" s="31"/>
    </row>
    <row r="15" spans="1:7" x14ac:dyDescent="0.3">
      <c r="A15" s="31"/>
      <c r="B15" s="31"/>
      <c r="C15" s="31"/>
      <c r="D15" s="31"/>
      <c r="E15" s="31"/>
      <c r="F15" s="31"/>
      <c r="G15" s="31"/>
    </row>
  </sheetData>
  <mergeCells count="15">
    <mergeCell ref="A14:G14"/>
    <mergeCell ref="A15:G15"/>
    <mergeCell ref="B1:G1"/>
    <mergeCell ref="B2:G2"/>
    <mergeCell ref="B3:G3"/>
    <mergeCell ref="B4:G4"/>
    <mergeCell ref="A5:A10"/>
    <mergeCell ref="B5:F5"/>
    <mergeCell ref="B6:F6"/>
    <mergeCell ref="B7:F7"/>
    <mergeCell ref="B8:F8"/>
    <mergeCell ref="B9:F9"/>
    <mergeCell ref="B10:F10"/>
    <mergeCell ref="A13:G13"/>
    <mergeCell ref="A12:G12"/>
  </mergeCells>
  <phoneticPr fontId="2" type="noConversion"/>
  <dataValidations count="2">
    <dataValidation type="list" allowBlank="1" showInputMessage="1" showErrorMessage="1" promptTitle="교과목명" prompt="해당하는 교과목명을 선택하면 됩니다." sqref="B1:G1" xr:uid="{00000000-0002-0000-0000-000002000000}">
      <formula1>"객체지향설계,소프트웨어설계공학,캡스톤디자인II,클라우드시스템,인터넷프로그래밍"</formula1>
    </dataValidation>
    <dataValidation type="list" allowBlank="1" showInputMessage="1" showErrorMessage="1" promptTitle="분반" prompt="1분반 또는 2분반 선택" sqref="B2:G2" xr:uid="{14267154-C3E5-4E54-8B66-8B998E986CDE}">
      <formula1>"1분반,2분반,합반"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조 번호" prompt="조 번호 선택!" xr:uid="{00000000-0002-0000-0000-000001000000}">
          <x14:formula1>
            <xm:f>도구!$M$2:$M$17</xm:f>
          </x14:formula1>
          <xm:sqref>B3:G3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H129"/>
  <sheetViews>
    <sheetView tabSelected="1" topLeftCell="D1" zoomScale="115" zoomScaleNormal="115" zoomScaleSheetLayoutView="100" workbookViewId="0">
      <pane ySplit="9" topLeftCell="A13" activePane="bottomLeft" state="frozen"/>
      <selection pane="bottomLeft" activeCell="F33" sqref="F33"/>
    </sheetView>
  </sheetViews>
  <sheetFormatPr defaultColWidth="8.625" defaultRowHeight="16.5" x14ac:dyDescent="0.3"/>
  <cols>
    <col min="1" max="1" width="12.75" style="1" customWidth="1"/>
    <col min="2" max="2" width="41.75" style="2" customWidth="1"/>
    <col min="3" max="3" width="57.5" style="2" customWidth="1"/>
    <col min="4" max="4" width="13.25" style="1" customWidth="1"/>
    <col min="5" max="5" width="12.625" style="1" bestFit="1" customWidth="1"/>
    <col min="6" max="6" width="13" style="1" bestFit="1" customWidth="1"/>
    <col min="7" max="7" width="26.625" customWidth="1"/>
    <col min="8" max="8" width="33" style="13" customWidth="1"/>
  </cols>
  <sheetData>
    <row r="1" spans="1:8" ht="19.149999999999999" hidden="1" customHeight="1" x14ac:dyDescent="0.3">
      <c r="B1" s="15" t="s">
        <v>42</v>
      </c>
      <c r="C1" s="15"/>
      <c r="D1" s="16">
        <f>SUMIF($D10:$D116, "&gt;0")</f>
        <v>69</v>
      </c>
      <c r="E1" s="16" t="s">
        <v>44</v>
      </c>
      <c r="F1" s="16">
        <f>SUMIF(F10:F116, "완료", D10:D116)</f>
        <v>67</v>
      </c>
    </row>
    <row r="2" spans="1:8" ht="40.9" hidden="1" customHeight="1" x14ac:dyDescent="0.3">
      <c r="B2" s="15" t="s">
        <v>58</v>
      </c>
      <c r="C2" s="15"/>
      <c r="D2" s="16">
        <f>COUNTA($A$10:$A$116)-COUNTIF($D$10:$D$116, 0)-COUNTIF($D$10:$D$116, -1)</f>
        <v>45</v>
      </c>
      <c r="E2" s="17" t="s">
        <v>52</v>
      </c>
      <c r="F2" s="16" t="e">
        <f>SUMIFS(D10:D116, F10:F116, "완료",#REF!, TRUE)</f>
        <v>#REF!</v>
      </c>
    </row>
    <row r="3" spans="1:8" ht="16.149999999999999" hidden="1" customHeight="1" x14ac:dyDescent="0.3">
      <c r="B3" s="15" t="s">
        <v>64</v>
      </c>
      <c r="C3" s="15"/>
      <c r="D3" s="16">
        <f>COUNTIF($F$10:$F$116, "완료")</f>
        <v>54</v>
      </c>
      <c r="E3" s="16"/>
      <c r="F3" s="16"/>
    </row>
    <row r="4" spans="1:8" ht="16.149999999999999" hidden="1" customHeight="1" x14ac:dyDescent="0.3">
      <c r="B4" s="15" t="s">
        <v>65</v>
      </c>
      <c r="C4" s="15"/>
      <c r="D4" s="16" t="e">
        <f>COUNTIF(#REF!, "TRUE")</f>
        <v>#REF!</v>
      </c>
      <c r="E4" s="16"/>
      <c r="F4" s="16"/>
    </row>
    <row r="5" spans="1:8" ht="16.149999999999999" hidden="1" customHeight="1" x14ac:dyDescent="0.3">
      <c r="B5" s="15" t="s">
        <v>66</v>
      </c>
      <c r="C5" s="15"/>
      <c r="D5" s="16" t="e">
        <f>SUMIF(#REF!, "TRUE", D10:D116)</f>
        <v>#REF!</v>
      </c>
      <c r="E5" s="16"/>
      <c r="F5" s="16"/>
    </row>
    <row r="7" spans="1:8" x14ac:dyDescent="0.3">
      <c r="B7" s="49" t="s">
        <v>60</v>
      </c>
      <c r="C7" s="49"/>
      <c r="D7" s="49"/>
    </row>
    <row r="9" spans="1:8" x14ac:dyDescent="0.3">
      <c r="A9" s="5" t="s">
        <v>0</v>
      </c>
      <c r="B9" s="6" t="s">
        <v>20</v>
      </c>
      <c r="C9" s="6"/>
      <c r="D9" s="5" t="s">
        <v>8</v>
      </c>
      <c r="E9" s="5" t="s">
        <v>1</v>
      </c>
      <c r="F9" s="5" t="s">
        <v>9</v>
      </c>
      <c r="G9" s="5" t="s">
        <v>22</v>
      </c>
      <c r="H9" s="5" t="s">
        <v>63</v>
      </c>
    </row>
    <row r="10" spans="1:8" x14ac:dyDescent="0.3">
      <c r="A10" s="21" t="s">
        <v>84</v>
      </c>
      <c r="B10" s="22" t="s">
        <v>85</v>
      </c>
      <c r="C10" s="22"/>
      <c r="D10" s="4">
        <v>0</v>
      </c>
      <c r="E10" s="4"/>
      <c r="F10" s="4" t="s">
        <v>261</v>
      </c>
      <c r="G10" s="4"/>
      <c r="H10" s="27"/>
    </row>
    <row r="11" spans="1:8" ht="27" x14ac:dyDescent="0.3">
      <c r="A11" s="23" t="s">
        <v>86</v>
      </c>
      <c r="B11" s="24" t="s">
        <v>87</v>
      </c>
      <c r="C11" s="25" t="s">
        <v>88</v>
      </c>
      <c r="D11" s="8">
        <v>2</v>
      </c>
      <c r="E11" s="8" t="s">
        <v>249</v>
      </c>
      <c r="F11" s="8" t="s">
        <v>261</v>
      </c>
      <c r="G11" s="30" t="s">
        <v>260</v>
      </c>
      <c r="H11" s="28" t="s">
        <v>232</v>
      </c>
    </row>
    <row r="12" spans="1:8" x14ac:dyDescent="0.3">
      <c r="A12" s="21" t="s">
        <v>89</v>
      </c>
      <c r="B12" s="22" t="s">
        <v>90</v>
      </c>
      <c r="C12" s="22"/>
      <c r="D12" s="8">
        <v>0</v>
      </c>
      <c r="E12" s="8" t="s">
        <v>249</v>
      </c>
      <c r="F12" s="8" t="s">
        <v>261</v>
      </c>
      <c r="G12" s="8"/>
      <c r="H12" s="27"/>
    </row>
    <row r="13" spans="1:8" x14ac:dyDescent="0.3">
      <c r="A13" s="23" t="s">
        <v>91</v>
      </c>
      <c r="B13" s="26" t="s">
        <v>92</v>
      </c>
      <c r="C13" s="25" t="s">
        <v>93</v>
      </c>
      <c r="D13" s="8">
        <v>1</v>
      </c>
      <c r="E13" s="8" t="s">
        <v>249</v>
      </c>
      <c r="F13" s="8" t="s">
        <v>261</v>
      </c>
      <c r="G13" s="8" t="s">
        <v>253</v>
      </c>
      <c r="H13" s="28"/>
    </row>
    <row r="14" spans="1:8" x14ac:dyDescent="0.3">
      <c r="A14" s="23" t="s">
        <v>94</v>
      </c>
      <c r="B14" s="24" t="s">
        <v>95</v>
      </c>
      <c r="C14" s="25" t="s">
        <v>96</v>
      </c>
      <c r="D14" s="8">
        <v>1</v>
      </c>
      <c r="E14" s="8" t="s">
        <v>249</v>
      </c>
      <c r="F14" s="8" t="s">
        <v>261</v>
      </c>
      <c r="G14" s="8" t="s">
        <v>253</v>
      </c>
      <c r="H14" s="28"/>
    </row>
    <row r="15" spans="1:8" x14ac:dyDescent="0.3">
      <c r="A15" s="23" t="s">
        <v>97</v>
      </c>
      <c r="B15" s="24" t="s">
        <v>262</v>
      </c>
      <c r="C15" s="25" t="s">
        <v>99</v>
      </c>
      <c r="D15" s="8">
        <v>2</v>
      </c>
      <c r="E15" s="8" t="s">
        <v>249</v>
      </c>
      <c r="F15" s="8" t="s">
        <v>261</v>
      </c>
      <c r="G15" s="8" t="s">
        <v>253</v>
      </c>
      <c r="H15" s="28"/>
    </row>
    <row r="16" spans="1:8" ht="54" x14ac:dyDescent="0.3">
      <c r="A16" s="23" t="s">
        <v>100</v>
      </c>
      <c r="B16" s="24" t="s">
        <v>263</v>
      </c>
      <c r="C16" s="25" t="s">
        <v>101</v>
      </c>
      <c r="D16" s="8">
        <v>3</v>
      </c>
      <c r="E16" s="8" t="s">
        <v>251</v>
      </c>
      <c r="F16" s="8" t="s">
        <v>261</v>
      </c>
      <c r="G16" s="8" t="s">
        <v>253</v>
      </c>
      <c r="H16" s="28" t="s">
        <v>233</v>
      </c>
    </row>
    <row r="17" spans="1:8" x14ac:dyDescent="0.3">
      <c r="A17" s="21" t="s">
        <v>102</v>
      </c>
      <c r="B17" s="22" t="s">
        <v>103</v>
      </c>
      <c r="C17" s="22"/>
      <c r="D17" s="8">
        <v>0</v>
      </c>
      <c r="E17" s="8" t="s">
        <v>249</v>
      </c>
      <c r="F17" s="8" t="s">
        <v>261</v>
      </c>
      <c r="G17" s="8"/>
      <c r="H17" s="27"/>
    </row>
    <row r="18" spans="1:8" ht="27" x14ac:dyDescent="0.3">
      <c r="A18" s="23" t="s">
        <v>104</v>
      </c>
      <c r="B18" s="24" t="s">
        <v>105</v>
      </c>
      <c r="C18" s="25" t="s">
        <v>106</v>
      </c>
      <c r="D18" s="8">
        <v>1</v>
      </c>
      <c r="E18" s="8" t="s">
        <v>249</v>
      </c>
      <c r="F18" s="8" t="s">
        <v>261</v>
      </c>
      <c r="G18" s="8" t="s">
        <v>253</v>
      </c>
      <c r="H18" s="27"/>
    </row>
    <row r="19" spans="1:8" x14ac:dyDescent="0.3">
      <c r="A19" s="23" t="s">
        <v>107</v>
      </c>
      <c r="B19" s="24" t="s">
        <v>108</v>
      </c>
      <c r="C19" s="25" t="s">
        <v>109</v>
      </c>
      <c r="D19" s="8">
        <v>1</v>
      </c>
      <c r="E19" s="8" t="s">
        <v>249</v>
      </c>
      <c r="F19" s="8" t="s">
        <v>261</v>
      </c>
      <c r="G19" s="8" t="s">
        <v>253</v>
      </c>
      <c r="H19" s="27"/>
    </row>
    <row r="20" spans="1:8" ht="27" x14ac:dyDescent="0.3">
      <c r="A20" s="23" t="s">
        <v>110</v>
      </c>
      <c r="B20" s="24" t="s">
        <v>111</v>
      </c>
      <c r="C20" s="25" t="s">
        <v>112</v>
      </c>
      <c r="D20" s="8">
        <v>1</v>
      </c>
      <c r="E20" s="8" t="s">
        <v>249</v>
      </c>
      <c r="F20" s="8" t="s">
        <v>261</v>
      </c>
      <c r="G20" s="8" t="s">
        <v>253</v>
      </c>
      <c r="H20" s="27"/>
    </row>
    <row r="21" spans="1:8" ht="27" x14ac:dyDescent="0.3">
      <c r="A21" s="23" t="s">
        <v>113</v>
      </c>
      <c r="B21" s="24" t="s">
        <v>114</v>
      </c>
      <c r="C21" s="25" t="s">
        <v>115</v>
      </c>
      <c r="D21" s="8">
        <v>3</v>
      </c>
      <c r="E21" s="8" t="s">
        <v>251</v>
      </c>
      <c r="F21" s="8" t="s">
        <v>261</v>
      </c>
      <c r="G21" s="8" t="s">
        <v>253</v>
      </c>
      <c r="H21" s="28" t="s">
        <v>234</v>
      </c>
    </row>
    <row r="22" spans="1:8" x14ac:dyDescent="0.3">
      <c r="A22" s="23" t="s">
        <v>116</v>
      </c>
      <c r="B22" s="24" t="s">
        <v>92</v>
      </c>
      <c r="C22" s="25" t="s">
        <v>117</v>
      </c>
      <c r="D22" s="8">
        <v>1</v>
      </c>
      <c r="E22" s="8" t="s">
        <v>249</v>
      </c>
      <c r="F22" s="8" t="s">
        <v>261</v>
      </c>
      <c r="G22" s="8" t="s">
        <v>253</v>
      </c>
      <c r="H22" s="27"/>
    </row>
    <row r="23" spans="1:8" x14ac:dyDescent="0.3">
      <c r="A23" s="23" t="s">
        <v>118</v>
      </c>
      <c r="B23" s="24" t="s">
        <v>95</v>
      </c>
      <c r="C23" s="25" t="s">
        <v>119</v>
      </c>
      <c r="D23" s="8">
        <v>1</v>
      </c>
      <c r="E23" s="8" t="s">
        <v>249</v>
      </c>
      <c r="F23" s="8" t="s">
        <v>261</v>
      </c>
      <c r="G23" s="8" t="s">
        <v>253</v>
      </c>
      <c r="H23" s="27"/>
    </row>
    <row r="24" spans="1:8" x14ac:dyDescent="0.3">
      <c r="A24" s="23" t="s">
        <v>120</v>
      </c>
      <c r="B24" s="24" t="s">
        <v>98</v>
      </c>
      <c r="C24" s="25" t="s">
        <v>121</v>
      </c>
      <c r="D24" s="8">
        <v>1</v>
      </c>
      <c r="E24" s="8" t="s">
        <v>249</v>
      </c>
      <c r="F24" s="8" t="s">
        <v>261</v>
      </c>
      <c r="G24" s="8" t="s">
        <v>253</v>
      </c>
      <c r="H24" s="27"/>
    </row>
    <row r="25" spans="1:8" x14ac:dyDescent="0.3">
      <c r="A25" s="21" t="s">
        <v>122</v>
      </c>
      <c r="B25" s="22" t="s">
        <v>123</v>
      </c>
      <c r="C25" s="22"/>
      <c r="D25" s="8">
        <v>0</v>
      </c>
      <c r="E25" s="8"/>
      <c r="F25" s="8" t="s">
        <v>261</v>
      </c>
      <c r="G25" s="8"/>
      <c r="H25" s="27"/>
    </row>
    <row r="26" spans="1:8" x14ac:dyDescent="0.3">
      <c r="A26" s="23" t="s">
        <v>124</v>
      </c>
      <c r="B26" s="24" t="s">
        <v>123</v>
      </c>
      <c r="C26" s="25" t="s">
        <v>125</v>
      </c>
      <c r="D26" s="8">
        <v>1</v>
      </c>
      <c r="E26" s="8" t="s">
        <v>249</v>
      </c>
      <c r="F26" s="8" t="s">
        <v>43</v>
      </c>
      <c r="G26" s="8" t="s">
        <v>260</v>
      </c>
      <c r="H26" s="27"/>
    </row>
    <row r="27" spans="1:8" x14ac:dyDescent="0.3">
      <c r="A27" s="23" t="s">
        <v>126</v>
      </c>
      <c r="B27" s="24" t="s">
        <v>127</v>
      </c>
      <c r="C27" s="25" t="s">
        <v>128</v>
      </c>
      <c r="D27" s="8">
        <v>1</v>
      </c>
      <c r="E27" s="8" t="s">
        <v>251</v>
      </c>
      <c r="F27" s="8" t="s">
        <v>43</v>
      </c>
      <c r="G27" s="8" t="s">
        <v>260</v>
      </c>
      <c r="H27" s="27"/>
    </row>
    <row r="28" spans="1:8" x14ac:dyDescent="0.3">
      <c r="A28" s="21" t="s">
        <v>129</v>
      </c>
      <c r="B28" s="22" t="s">
        <v>130</v>
      </c>
      <c r="C28" s="22"/>
      <c r="D28" s="8">
        <v>0</v>
      </c>
      <c r="E28" s="8"/>
      <c r="F28" s="8" t="s">
        <v>261</v>
      </c>
      <c r="G28" s="8"/>
      <c r="H28" s="27"/>
    </row>
    <row r="29" spans="1:8" x14ac:dyDescent="0.3">
      <c r="A29" s="23" t="s">
        <v>131</v>
      </c>
      <c r="B29" s="24" t="s">
        <v>132</v>
      </c>
      <c r="C29" s="25" t="s">
        <v>133</v>
      </c>
      <c r="D29" s="8">
        <v>2</v>
      </c>
      <c r="E29" s="8" t="s">
        <v>4</v>
      </c>
      <c r="F29" s="8" t="s">
        <v>261</v>
      </c>
      <c r="G29" s="8" t="s">
        <v>252</v>
      </c>
      <c r="H29" s="28" t="s">
        <v>235</v>
      </c>
    </row>
    <row r="30" spans="1:8" x14ac:dyDescent="0.3">
      <c r="A30" s="23" t="s">
        <v>134</v>
      </c>
      <c r="B30" s="24" t="s">
        <v>135</v>
      </c>
      <c r="C30" s="25" t="s">
        <v>136</v>
      </c>
      <c r="D30" s="8">
        <v>1</v>
      </c>
      <c r="E30" s="8" t="s">
        <v>4</v>
      </c>
      <c r="F30" s="8" t="s">
        <v>261</v>
      </c>
      <c r="G30" s="8" t="s">
        <v>252</v>
      </c>
      <c r="H30" s="29"/>
    </row>
    <row r="31" spans="1:8" x14ac:dyDescent="0.3">
      <c r="A31" s="23" t="s">
        <v>137</v>
      </c>
      <c r="B31" s="24" t="s">
        <v>138</v>
      </c>
      <c r="C31" s="25" t="s">
        <v>139</v>
      </c>
      <c r="D31" s="8">
        <v>3</v>
      </c>
      <c r="E31" s="8" t="s">
        <v>4</v>
      </c>
      <c r="F31" s="8" t="s">
        <v>261</v>
      </c>
      <c r="G31" s="8" t="s">
        <v>252</v>
      </c>
      <c r="H31" s="29"/>
    </row>
    <row r="32" spans="1:8" x14ac:dyDescent="0.3">
      <c r="A32" s="23" t="s">
        <v>140</v>
      </c>
      <c r="B32" s="24" t="s">
        <v>141</v>
      </c>
      <c r="C32" s="25" t="s">
        <v>142</v>
      </c>
      <c r="D32" s="8">
        <v>2</v>
      </c>
      <c r="E32" s="8" t="s">
        <v>251</v>
      </c>
      <c r="F32" s="8" t="s">
        <v>261</v>
      </c>
      <c r="G32" s="8" t="s">
        <v>252</v>
      </c>
      <c r="H32" s="29"/>
    </row>
    <row r="33" spans="1:8" x14ac:dyDescent="0.3">
      <c r="A33" s="21" t="s">
        <v>143</v>
      </c>
      <c r="B33" s="22" t="s">
        <v>144</v>
      </c>
      <c r="C33" s="22"/>
      <c r="D33" s="8">
        <v>0</v>
      </c>
      <c r="E33" s="8"/>
      <c r="F33" s="8" t="s">
        <v>261</v>
      </c>
      <c r="G33" s="8"/>
      <c r="H33" s="27"/>
    </row>
    <row r="34" spans="1:8" ht="27" x14ac:dyDescent="0.3">
      <c r="A34" s="23" t="s">
        <v>145</v>
      </c>
      <c r="B34" s="24" t="s">
        <v>146</v>
      </c>
      <c r="C34" s="25" t="s">
        <v>147</v>
      </c>
      <c r="D34" s="8">
        <v>2</v>
      </c>
      <c r="E34" s="8" t="s">
        <v>4</v>
      </c>
      <c r="F34" s="8" t="s">
        <v>261</v>
      </c>
      <c r="G34" s="8" t="s">
        <v>250</v>
      </c>
      <c r="H34" s="28" t="s">
        <v>236</v>
      </c>
    </row>
    <row r="35" spans="1:8" x14ac:dyDescent="0.3">
      <c r="A35" s="23" t="s">
        <v>148</v>
      </c>
      <c r="B35" s="24" t="s">
        <v>149</v>
      </c>
      <c r="C35" s="25" t="s">
        <v>150</v>
      </c>
      <c r="D35" s="8">
        <v>2</v>
      </c>
      <c r="E35" s="8" t="s">
        <v>4</v>
      </c>
      <c r="F35" s="8" t="s">
        <v>261</v>
      </c>
      <c r="G35" s="8" t="s">
        <v>250</v>
      </c>
      <c r="H35" s="29"/>
    </row>
    <row r="36" spans="1:8" x14ac:dyDescent="0.3">
      <c r="A36" s="23" t="s">
        <v>151</v>
      </c>
      <c r="B36" s="24" t="s">
        <v>152</v>
      </c>
      <c r="C36" s="25" t="s">
        <v>153</v>
      </c>
      <c r="D36" s="8">
        <v>2</v>
      </c>
      <c r="E36" s="8" t="s">
        <v>4</v>
      </c>
      <c r="F36" s="8" t="s">
        <v>261</v>
      </c>
      <c r="G36" s="8" t="s">
        <v>250</v>
      </c>
      <c r="H36" s="29"/>
    </row>
    <row r="37" spans="1:8" ht="27" x14ac:dyDescent="0.3">
      <c r="A37" s="23" t="s">
        <v>154</v>
      </c>
      <c r="B37" s="24" t="s">
        <v>155</v>
      </c>
      <c r="C37" s="25" t="s">
        <v>156</v>
      </c>
      <c r="D37" s="8">
        <v>1</v>
      </c>
      <c r="E37" s="8" t="s">
        <v>4</v>
      </c>
      <c r="F37" s="8" t="s">
        <v>261</v>
      </c>
      <c r="G37" s="8" t="s">
        <v>250</v>
      </c>
      <c r="H37" s="28" t="s">
        <v>237</v>
      </c>
    </row>
    <row r="38" spans="1:8" x14ac:dyDescent="0.3">
      <c r="A38" s="23" t="s">
        <v>157</v>
      </c>
      <c r="B38" s="24" t="s">
        <v>158</v>
      </c>
      <c r="C38" s="25" t="s">
        <v>159</v>
      </c>
      <c r="D38" s="8">
        <v>1</v>
      </c>
      <c r="E38" s="8" t="s">
        <v>4</v>
      </c>
      <c r="F38" s="8" t="s">
        <v>261</v>
      </c>
      <c r="G38" s="8" t="s">
        <v>250</v>
      </c>
      <c r="H38" s="29"/>
    </row>
    <row r="39" spans="1:8" x14ac:dyDescent="0.3">
      <c r="A39" s="23" t="s">
        <v>160</v>
      </c>
      <c r="B39" s="24" t="s">
        <v>161</v>
      </c>
      <c r="C39" s="25" t="s">
        <v>162</v>
      </c>
      <c r="D39" s="8">
        <v>1</v>
      </c>
      <c r="E39" s="8" t="s">
        <v>4</v>
      </c>
      <c r="F39" s="8" t="s">
        <v>261</v>
      </c>
      <c r="G39" s="8" t="s">
        <v>250</v>
      </c>
      <c r="H39" s="29"/>
    </row>
    <row r="40" spans="1:8" x14ac:dyDescent="0.3">
      <c r="A40" s="21" t="s">
        <v>163</v>
      </c>
      <c r="B40" s="22" t="s">
        <v>164</v>
      </c>
      <c r="C40" s="22"/>
      <c r="D40" s="8">
        <v>0</v>
      </c>
      <c r="E40" s="8"/>
      <c r="F40" s="8" t="s">
        <v>261</v>
      </c>
      <c r="G40" s="8"/>
      <c r="H40" s="27"/>
    </row>
    <row r="41" spans="1:8" ht="40.5" x14ac:dyDescent="0.3">
      <c r="A41" s="23" t="s">
        <v>165</v>
      </c>
      <c r="B41" s="24" t="s">
        <v>166</v>
      </c>
      <c r="C41" s="25" t="s">
        <v>167</v>
      </c>
      <c r="D41" s="8">
        <v>1</v>
      </c>
      <c r="E41" s="8" t="s">
        <v>251</v>
      </c>
      <c r="F41" s="8" t="s">
        <v>261</v>
      </c>
      <c r="G41" s="8" t="s">
        <v>252</v>
      </c>
      <c r="H41" s="28" t="s">
        <v>238</v>
      </c>
    </row>
    <row r="42" spans="1:8" ht="40.5" x14ac:dyDescent="0.3">
      <c r="A42" s="23" t="s">
        <v>168</v>
      </c>
      <c r="B42" s="24" t="s">
        <v>169</v>
      </c>
      <c r="C42" s="25" t="s">
        <v>170</v>
      </c>
      <c r="D42" s="8">
        <v>3</v>
      </c>
      <c r="E42" s="8" t="s">
        <v>251</v>
      </c>
      <c r="F42" s="8" t="s">
        <v>261</v>
      </c>
      <c r="G42" s="8" t="s">
        <v>252</v>
      </c>
      <c r="H42" s="28" t="s">
        <v>239</v>
      </c>
    </row>
    <row r="43" spans="1:8" x14ac:dyDescent="0.3">
      <c r="A43" s="21" t="s">
        <v>171</v>
      </c>
      <c r="B43" s="22" t="s">
        <v>172</v>
      </c>
      <c r="C43" s="22"/>
      <c r="D43" s="8">
        <v>0</v>
      </c>
      <c r="E43" s="8"/>
      <c r="F43" s="8" t="s">
        <v>261</v>
      </c>
      <c r="G43" s="8"/>
      <c r="H43" s="29"/>
    </row>
    <row r="44" spans="1:8" ht="54" x14ac:dyDescent="0.3">
      <c r="A44" s="23" t="s">
        <v>173</v>
      </c>
      <c r="B44" s="24" t="s">
        <v>174</v>
      </c>
      <c r="C44" s="25" t="s">
        <v>231</v>
      </c>
      <c r="D44" s="8">
        <v>1</v>
      </c>
      <c r="E44" s="8" t="s">
        <v>251</v>
      </c>
      <c r="F44" s="8" t="s">
        <v>261</v>
      </c>
      <c r="G44" s="8" t="s">
        <v>252</v>
      </c>
      <c r="H44" s="28" t="s">
        <v>240</v>
      </c>
    </row>
    <row r="45" spans="1:8" ht="15" customHeight="1" x14ac:dyDescent="0.3">
      <c r="A45" s="23" t="s">
        <v>175</v>
      </c>
      <c r="B45" s="24" t="s">
        <v>176</v>
      </c>
      <c r="C45" s="25" t="s">
        <v>177</v>
      </c>
      <c r="D45" s="8">
        <v>1</v>
      </c>
      <c r="E45" s="8" t="s">
        <v>251</v>
      </c>
      <c r="F45" s="8" t="s">
        <v>261</v>
      </c>
      <c r="G45" s="8" t="s">
        <v>252</v>
      </c>
      <c r="H45" s="29"/>
    </row>
    <row r="46" spans="1:8" ht="15" customHeight="1" x14ac:dyDescent="0.3">
      <c r="A46" s="21" t="s">
        <v>178</v>
      </c>
      <c r="B46" s="22" t="s">
        <v>179</v>
      </c>
      <c r="C46" s="22"/>
      <c r="D46" s="8">
        <v>0</v>
      </c>
      <c r="E46" s="8"/>
      <c r="F46" s="8" t="s">
        <v>261</v>
      </c>
      <c r="G46" s="8"/>
      <c r="H46" s="29"/>
    </row>
    <row r="47" spans="1:8" ht="27" x14ac:dyDescent="0.3">
      <c r="A47" s="23" t="s">
        <v>180</v>
      </c>
      <c r="B47" s="24" t="s">
        <v>181</v>
      </c>
      <c r="C47" s="25" t="s">
        <v>182</v>
      </c>
      <c r="D47" s="8">
        <v>1</v>
      </c>
      <c r="E47" s="8" t="s">
        <v>4</v>
      </c>
      <c r="F47" s="8" t="s">
        <v>261</v>
      </c>
      <c r="G47" s="8" t="s">
        <v>252</v>
      </c>
      <c r="H47" s="28" t="s">
        <v>241</v>
      </c>
    </row>
    <row r="48" spans="1:8" ht="27" x14ac:dyDescent="0.3">
      <c r="A48" s="23" t="s">
        <v>183</v>
      </c>
      <c r="B48" s="24" t="s">
        <v>184</v>
      </c>
      <c r="C48" s="25" t="s">
        <v>185</v>
      </c>
      <c r="D48" s="8">
        <v>1</v>
      </c>
      <c r="E48" s="8" t="s">
        <v>4</v>
      </c>
      <c r="F48" s="8" t="s">
        <v>261</v>
      </c>
      <c r="G48" s="8" t="s">
        <v>252</v>
      </c>
      <c r="H48" s="29"/>
    </row>
    <row r="49" spans="1:8" ht="40.5" x14ac:dyDescent="0.3">
      <c r="A49" s="23" t="s">
        <v>186</v>
      </c>
      <c r="B49" s="24" t="s">
        <v>187</v>
      </c>
      <c r="C49" s="25" t="s">
        <v>188</v>
      </c>
      <c r="D49" s="8">
        <v>1</v>
      </c>
      <c r="E49" s="8" t="s">
        <v>4</v>
      </c>
      <c r="F49" s="8" t="s">
        <v>261</v>
      </c>
      <c r="G49" s="8" t="s">
        <v>252</v>
      </c>
      <c r="H49" s="28" t="s">
        <v>242</v>
      </c>
    </row>
    <row r="50" spans="1:8" ht="40.5" x14ac:dyDescent="0.3">
      <c r="A50" s="23" t="s">
        <v>189</v>
      </c>
      <c r="B50" s="24" t="s">
        <v>190</v>
      </c>
      <c r="C50" s="25" t="s">
        <v>191</v>
      </c>
      <c r="D50" s="8">
        <v>1</v>
      </c>
      <c r="E50" s="8" t="s">
        <v>4</v>
      </c>
      <c r="F50" s="8" t="s">
        <v>261</v>
      </c>
      <c r="G50" s="8" t="s">
        <v>252</v>
      </c>
      <c r="H50" s="28" t="s">
        <v>243</v>
      </c>
    </row>
    <row r="51" spans="1:8" ht="67.5" x14ac:dyDescent="0.3">
      <c r="A51" s="23" t="s">
        <v>192</v>
      </c>
      <c r="B51" s="24" t="s">
        <v>193</v>
      </c>
      <c r="C51" s="25" t="s">
        <v>194</v>
      </c>
      <c r="D51" s="8">
        <v>2</v>
      </c>
      <c r="E51" s="8" t="s">
        <v>4</v>
      </c>
      <c r="F51" s="8" t="s">
        <v>261</v>
      </c>
      <c r="G51" s="8" t="s">
        <v>252</v>
      </c>
      <c r="H51" s="28" t="s">
        <v>244</v>
      </c>
    </row>
    <row r="52" spans="1:8" x14ac:dyDescent="0.3">
      <c r="A52" s="23" t="s">
        <v>255</v>
      </c>
      <c r="B52" s="24" t="s">
        <v>197</v>
      </c>
      <c r="C52" s="25" t="s">
        <v>198</v>
      </c>
      <c r="D52" s="8">
        <v>1</v>
      </c>
      <c r="E52" s="8" t="s">
        <v>4</v>
      </c>
      <c r="F52" s="8" t="s">
        <v>261</v>
      </c>
      <c r="G52" s="8" t="s">
        <v>252</v>
      </c>
      <c r="H52" s="29"/>
    </row>
    <row r="53" spans="1:8" x14ac:dyDescent="0.3">
      <c r="A53" s="23" t="s">
        <v>256</v>
      </c>
      <c r="B53" s="24" t="s">
        <v>200</v>
      </c>
      <c r="C53" s="25" t="s">
        <v>201</v>
      </c>
      <c r="D53" s="8">
        <v>2</v>
      </c>
      <c r="E53" s="8" t="s">
        <v>4</v>
      </c>
      <c r="F53" s="8" t="s">
        <v>261</v>
      </c>
      <c r="G53" s="8" t="s">
        <v>252</v>
      </c>
      <c r="H53" s="29"/>
    </row>
    <row r="54" spans="1:8" ht="27" x14ac:dyDescent="0.3">
      <c r="A54" s="23" t="s">
        <v>257</v>
      </c>
      <c r="B54" s="24" t="s">
        <v>203</v>
      </c>
      <c r="C54" s="25" t="s">
        <v>204</v>
      </c>
      <c r="D54" s="8">
        <v>1</v>
      </c>
      <c r="E54" s="8" t="s">
        <v>4</v>
      </c>
      <c r="F54" s="8" t="s">
        <v>261</v>
      </c>
      <c r="G54" s="8" t="s">
        <v>252</v>
      </c>
      <c r="H54" s="28" t="s">
        <v>245</v>
      </c>
    </row>
    <row r="55" spans="1:8" x14ac:dyDescent="0.3">
      <c r="A55" s="21" t="s">
        <v>195</v>
      </c>
      <c r="B55" s="22" t="s">
        <v>196</v>
      </c>
      <c r="C55" s="22"/>
      <c r="D55" s="8">
        <v>0</v>
      </c>
      <c r="E55" s="8"/>
      <c r="F55" s="8" t="s">
        <v>261</v>
      </c>
      <c r="G55" s="8"/>
      <c r="H55" s="28" t="s">
        <v>246</v>
      </c>
    </row>
    <row r="56" spans="1:8" x14ac:dyDescent="0.3">
      <c r="A56" s="23" t="s">
        <v>258</v>
      </c>
      <c r="B56" s="24" t="s">
        <v>206</v>
      </c>
      <c r="C56" s="25" t="s">
        <v>207</v>
      </c>
      <c r="D56" s="8">
        <v>1</v>
      </c>
      <c r="E56" s="8" t="s">
        <v>4</v>
      </c>
      <c r="F56" s="8" t="s">
        <v>261</v>
      </c>
      <c r="G56" s="8" t="s">
        <v>252</v>
      </c>
      <c r="H56" s="29"/>
    </row>
    <row r="57" spans="1:8" ht="27" x14ac:dyDescent="0.3">
      <c r="A57" s="23" t="s">
        <v>199</v>
      </c>
      <c r="B57" s="24" t="s">
        <v>209</v>
      </c>
      <c r="C57" s="25" t="s">
        <v>210</v>
      </c>
      <c r="D57" s="8">
        <v>2</v>
      </c>
      <c r="E57" s="8" t="s">
        <v>4</v>
      </c>
      <c r="F57" s="8" t="s">
        <v>261</v>
      </c>
      <c r="G57" s="8" t="s">
        <v>252</v>
      </c>
      <c r="H57" s="28" t="s">
        <v>247</v>
      </c>
    </row>
    <row r="58" spans="1:8" ht="54" x14ac:dyDescent="0.3">
      <c r="A58" s="23" t="s">
        <v>202</v>
      </c>
      <c r="B58" s="24" t="s">
        <v>212</v>
      </c>
      <c r="C58" s="25" t="s">
        <v>213</v>
      </c>
      <c r="D58" s="8">
        <v>5</v>
      </c>
      <c r="E58" s="8" t="s">
        <v>4</v>
      </c>
      <c r="F58" s="8" t="s">
        <v>261</v>
      </c>
      <c r="G58" s="8" t="s">
        <v>252</v>
      </c>
      <c r="H58" s="28" t="s">
        <v>248</v>
      </c>
    </row>
    <row r="59" spans="1:8" x14ac:dyDescent="0.3">
      <c r="A59" s="23" t="s">
        <v>205</v>
      </c>
      <c r="B59" s="24" t="s">
        <v>214</v>
      </c>
      <c r="C59" s="25" t="s">
        <v>215</v>
      </c>
      <c r="D59" s="8">
        <v>1</v>
      </c>
      <c r="E59" s="8" t="s">
        <v>4</v>
      </c>
      <c r="F59" s="8" t="s">
        <v>261</v>
      </c>
      <c r="G59" s="8" t="s">
        <v>252</v>
      </c>
      <c r="H59" s="29"/>
    </row>
    <row r="60" spans="1:8" x14ac:dyDescent="0.3">
      <c r="A60" s="23" t="s">
        <v>208</v>
      </c>
      <c r="B60" s="24" t="s">
        <v>216</v>
      </c>
      <c r="C60" s="25" t="s">
        <v>217</v>
      </c>
      <c r="D60" s="8">
        <v>1</v>
      </c>
      <c r="E60" s="8" t="s">
        <v>4</v>
      </c>
      <c r="F60" s="8" t="s">
        <v>261</v>
      </c>
      <c r="G60" s="8" t="s">
        <v>252</v>
      </c>
      <c r="H60" s="29"/>
    </row>
    <row r="61" spans="1:8" ht="27" x14ac:dyDescent="0.3">
      <c r="A61" s="23" t="s">
        <v>211</v>
      </c>
      <c r="B61" s="24" t="s">
        <v>218</v>
      </c>
      <c r="C61" s="25" t="s">
        <v>219</v>
      </c>
      <c r="D61" s="8">
        <v>2</v>
      </c>
      <c r="E61" s="8" t="s">
        <v>4</v>
      </c>
      <c r="F61" s="8" t="s">
        <v>261</v>
      </c>
      <c r="G61" s="8" t="s">
        <v>252</v>
      </c>
      <c r="H61" s="29"/>
    </row>
    <row r="62" spans="1:8" x14ac:dyDescent="0.3">
      <c r="A62" s="21" t="s">
        <v>220</v>
      </c>
      <c r="B62" s="22" t="s">
        <v>221</v>
      </c>
      <c r="C62" s="22"/>
      <c r="D62" s="8">
        <v>0</v>
      </c>
      <c r="E62" s="8"/>
      <c r="F62" s="8" t="s">
        <v>261</v>
      </c>
      <c r="G62" s="8"/>
      <c r="H62" s="29"/>
    </row>
    <row r="63" spans="1:8" x14ac:dyDescent="0.3">
      <c r="A63" s="23" t="s">
        <v>222</v>
      </c>
      <c r="B63" s="24" t="s">
        <v>223</v>
      </c>
      <c r="C63" s="25" t="s">
        <v>224</v>
      </c>
      <c r="D63" s="8">
        <v>1</v>
      </c>
      <c r="E63" s="8" t="s">
        <v>249</v>
      </c>
      <c r="F63" s="8" t="s">
        <v>261</v>
      </c>
      <c r="G63" s="8" t="s">
        <v>259</v>
      </c>
      <c r="H63" s="29"/>
    </row>
    <row r="64" spans="1:8" x14ac:dyDescent="0.3">
      <c r="A64" s="23" t="s">
        <v>225</v>
      </c>
      <c r="B64" s="24" t="s">
        <v>226</v>
      </c>
      <c r="C64" s="25" t="s">
        <v>227</v>
      </c>
      <c r="D64" s="8">
        <v>1</v>
      </c>
      <c r="E64" s="8" t="s">
        <v>249</v>
      </c>
      <c r="F64" s="8" t="s">
        <v>261</v>
      </c>
      <c r="G64" s="8" t="s">
        <v>259</v>
      </c>
      <c r="H64" s="29"/>
    </row>
    <row r="65" spans="1:8" x14ac:dyDescent="0.3">
      <c r="A65" s="23" t="s">
        <v>228</v>
      </c>
      <c r="B65" s="24" t="s">
        <v>229</v>
      </c>
      <c r="C65" s="25" t="s">
        <v>230</v>
      </c>
      <c r="D65" s="8">
        <v>2</v>
      </c>
      <c r="E65" s="8" t="s">
        <v>249</v>
      </c>
      <c r="F65" s="8" t="s">
        <v>261</v>
      </c>
      <c r="G65" s="8" t="s">
        <v>259</v>
      </c>
      <c r="H65" s="29"/>
    </row>
    <row r="66" spans="1:8" ht="15" customHeight="1" x14ac:dyDescent="0.3">
      <c r="A66" s="8"/>
      <c r="B66" s="3"/>
      <c r="C66" s="3"/>
      <c r="D66" s="8"/>
      <c r="E66" s="8"/>
      <c r="F66" s="8"/>
      <c r="G66" s="8"/>
      <c r="H66" s="29"/>
    </row>
    <row r="67" spans="1:8" ht="15" customHeight="1" x14ac:dyDescent="0.3">
      <c r="A67" s="8"/>
      <c r="B67" s="3"/>
      <c r="C67" s="3"/>
      <c r="D67" s="8"/>
      <c r="E67" s="8"/>
      <c r="F67" s="8"/>
      <c r="G67" s="8"/>
      <c r="H67" s="29"/>
    </row>
    <row r="68" spans="1:8" x14ac:dyDescent="0.3">
      <c r="A68" s="8"/>
      <c r="B68" s="3"/>
      <c r="C68" s="3"/>
      <c r="D68" s="8"/>
      <c r="E68" s="8"/>
      <c r="F68" s="8"/>
      <c r="G68" s="8"/>
      <c r="H68" s="29"/>
    </row>
    <row r="69" spans="1:8" x14ac:dyDescent="0.3">
      <c r="A69" s="8"/>
      <c r="B69" s="3"/>
      <c r="C69" s="3"/>
      <c r="D69" s="8"/>
      <c r="E69" s="8"/>
      <c r="F69" s="8"/>
      <c r="G69" s="8"/>
      <c r="H69" s="29"/>
    </row>
    <row r="70" spans="1:8" ht="15" customHeight="1" x14ac:dyDescent="0.3">
      <c r="A70" s="8"/>
      <c r="B70" s="3"/>
      <c r="C70" s="3"/>
      <c r="D70" s="8"/>
      <c r="E70" s="8"/>
      <c r="F70" s="8"/>
      <c r="G70" s="8"/>
      <c r="H70" s="14"/>
    </row>
    <row r="71" spans="1:8" ht="15" customHeight="1" x14ac:dyDescent="0.3">
      <c r="A71" s="8"/>
      <c r="B71" s="3"/>
      <c r="C71" s="3"/>
      <c r="D71" s="8"/>
      <c r="E71" s="8"/>
      <c r="F71" s="8"/>
      <c r="G71" s="8"/>
      <c r="H71" s="14"/>
    </row>
    <row r="72" spans="1:8" ht="15" customHeight="1" x14ac:dyDescent="0.3">
      <c r="A72" s="8"/>
      <c r="B72" s="3"/>
      <c r="C72" s="3"/>
      <c r="D72" s="8"/>
      <c r="E72" s="8"/>
      <c r="F72" s="8"/>
      <c r="G72" s="8"/>
      <c r="H72" s="14"/>
    </row>
    <row r="73" spans="1:8" ht="15" customHeight="1" x14ac:dyDescent="0.3">
      <c r="A73" s="8"/>
      <c r="B73" s="3"/>
      <c r="C73" s="3"/>
      <c r="D73" s="8"/>
      <c r="E73" s="8"/>
      <c r="F73" s="8"/>
      <c r="G73" s="8"/>
      <c r="H73" s="14"/>
    </row>
    <row r="74" spans="1:8" x14ac:dyDescent="0.3">
      <c r="A74" s="8"/>
      <c r="B74" s="3"/>
      <c r="C74" s="3"/>
      <c r="D74" s="8"/>
      <c r="E74" s="8"/>
      <c r="F74" s="8"/>
      <c r="G74" s="8"/>
      <c r="H74" s="14"/>
    </row>
    <row r="75" spans="1:8" x14ac:dyDescent="0.3">
      <c r="A75" s="8"/>
      <c r="B75" s="3"/>
      <c r="C75" s="3"/>
      <c r="D75" s="8"/>
      <c r="E75" s="8"/>
      <c r="F75" s="8"/>
      <c r="G75" s="8"/>
      <c r="H75" s="14"/>
    </row>
    <row r="76" spans="1:8" x14ac:dyDescent="0.3">
      <c r="A76" s="8"/>
      <c r="B76" s="3"/>
      <c r="C76" s="3"/>
      <c r="D76" s="8"/>
      <c r="E76" s="8"/>
      <c r="F76" s="8"/>
      <c r="G76" s="8"/>
      <c r="H76" s="14"/>
    </row>
    <row r="77" spans="1:8" x14ac:dyDescent="0.3">
      <c r="A77" s="8"/>
      <c r="B77" s="3"/>
      <c r="C77" s="3"/>
      <c r="D77" s="8"/>
      <c r="E77" s="8"/>
      <c r="F77" s="8"/>
      <c r="G77" s="8"/>
      <c r="H77" s="14"/>
    </row>
    <row r="78" spans="1:8" x14ac:dyDescent="0.3">
      <c r="A78" s="8"/>
      <c r="B78" s="3"/>
      <c r="C78" s="3"/>
      <c r="D78" s="8"/>
      <c r="E78" s="8"/>
      <c r="F78" s="8"/>
      <c r="G78" s="8"/>
      <c r="H78" s="14"/>
    </row>
    <row r="79" spans="1:8" x14ac:dyDescent="0.3">
      <c r="A79" s="8"/>
      <c r="B79" s="3"/>
      <c r="C79" s="3"/>
      <c r="D79" s="8"/>
      <c r="E79" s="8"/>
      <c r="F79" s="8"/>
      <c r="G79" s="8"/>
      <c r="H79" s="14"/>
    </row>
    <row r="80" spans="1:8" x14ac:dyDescent="0.3">
      <c r="A80" s="8"/>
      <c r="B80" s="3"/>
      <c r="C80" s="3"/>
      <c r="D80" s="8"/>
      <c r="E80" s="8"/>
      <c r="F80" s="8"/>
      <c r="G80" s="8"/>
      <c r="H80" s="14"/>
    </row>
    <row r="81" spans="1:8" x14ac:dyDescent="0.3">
      <c r="A81" s="8"/>
      <c r="B81" s="3"/>
      <c r="C81" s="3"/>
      <c r="D81" s="8"/>
      <c r="E81" s="8"/>
      <c r="F81" s="8"/>
      <c r="G81" s="8"/>
      <c r="H81" s="14"/>
    </row>
    <row r="82" spans="1:8" x14ac:dyDescent="0.3">
      <c r="A82" s="8"/>
      <c r="B82" s="3"/>
      <c r="C82" s="3"/>
      <c r="D82" s="8"/>
      <c r="E82" s="8"/>
      <c r="F82" s="8"/>
      <c r="G82" s="8"/>
      <c r="H82" s="14"/>
    </row>
    <row r="83" spans="1:8" x14ac:dyDescent="0.3">
      <c r="A83" s="8"/>
      <c r="B83" s="3"/>
      <c r="C83" s="3"/>
      <c r="D83" s="8"/>
      <c r="E83" s="8"/>
      <c r="F83" s="8"/>
      <c r="G83" s="8"/>
      <c r="H83" s="14"/>
    </row>
    <row r="84" spans="1:8" x14ac:dyDescent="0.3">
      <c r="A84" s="8"/>
      <c r="B84" s="3"/>
      <c r="C84" s="3"/>
      <c r="D84" s="8"/>
      <c r="E84" s="8"/>
      <c r="F84" s="8"/>
      <c r="G84" s="8"/>
      <c r="H84" s="14"/>
    </row>
    <row r="85" spans="1:8" x14ac:dyDescent="0.3">
      <c r="A85" s="8"/>
      <c r="B85" s="3"/>
      <c r="C85" s="3"/>
      <c r="D85" s="8"/>
      <c r="E85" s="8"/>
      <c r="F85" s="8"/>
      <c r="G85" s="8"/>
      <c r="H85" s="14"/>
    </row>
    <row r="86" spans="1:8" x14ac:dyDescent="0.3">
      <c r="A86" s="8"/>
      <c r="B86" s="3"/>
      <c r="C86" s="3"/>
      <c r="D86" s="8"/>
      <c r="E86" s="8"/>
      <c r="F86" s="8"/>
      <c r="G86" s="8"/>
      <c r="H86" s="14"/>
    </row>
    <row r="87" spans="1:8" x14ac:dyDescent="0.3">
      <c r="A87" s="8"/>
      <c r="B87" s="3"/>
      <c r="C87" s="3"/>
      <c r="D87" s="8"/>
      <c r="E87" s="8"/>
      <c r="F87" s="8"/>
      <c r="G87" s="8"/>
      <c r="H87" s="14"/>
    </row>
    <row r="88" spans="1:8" x14ac:dyDescent="0.3">
      <c r="A88" s="8"/>
      <c r="B88" s="3"/>
      <c r="C88" s="3"/>
      <c r="D88" s="8"/>
      <c r="E88" s="8"/>
      <c r="F88" s="8"/>
      <c r="G88" s="8"/>
      <c r="H88" s="14"/>
    </row>
    <row r="89" spans="1:8" x14ac:dyDescent="0.3">
      <c r="A89" s="8"/>
      <c r="B89" s="3"/>
      <c r="C89" s="3"/>
      <c r="D89" s="8"/>
      <c r="E89" s="8"/>
      <c r="F89" s="8"/>
      <c r="G89" s="8"/>
      <c r="H89" s="14"/>
    </row>
    <row r="90" spans="1:8" x14ac:dyDescent="0.3">
      <c r="A90" s="8"/>
      <c r="B90" s="3"/>
      <c r="C90" s="3"/>
      <c r="D90" s="8"/>
      <c r="E90" s="8"/>
      <c r="F90" s="8"/>
      <c r="G90" s="8"/>
      <c r="H90" s="14"/>
    </row>
    <row r="91" spans="1:8" x14ac:dyDescent="0.3">
      <c r="A91" s="8"/>
      <c r="B91" s="3"/>
      <c r="C91" s="3"/>
      <c r="D91" s="8"/>
      <c r="E91" s="8"/>
      <c r="F91" s="8"/>
      <c r="G91" s="8"/>
      <c r="H91" s="14"/>
    </row>
    <row r="92" spans="1:8" ht="15" customHeight="1" x14ac:dyDescent="0.3">
      <c r="A92" s="8"/>
      <c r="B92" s="3"/>
      <c r="C92" s="3"/>
      <c r="D92" s="8"/>
      <c r="E92" s="8"/>
      <c r="F92" s="8"/>
      <c r="G92" s="8"/>
      <c r="H92" s="14"/>
    </row>
    <row r="93" spans="1:8" ht="15" customHeight="1" x14ac:dyDescent="0.3">
      <c r="A93" s="8"/>
      <c r="B93" s="3"/>
      <c r="C93" s="3"/>
      <c r="D93" s="8"/>
      <c r="E93" s="8"/>
      <c r="F93" s="8"/>
      <c r="G93" s="8"/>
      <c r="H93" s="14"/>
    </row>
    <row r="94" spans="1:8" x14ac:dyDescent="0.3">
      <c r="A94" s="8"/>
      <c r="B94" s="3"/>
      <c r="C94" s="3"/>
      <c r="D94" s="8"/>
      <c r="E94" s="8"/>
      <c r="F94" s="8"/>
      <c r="G94" s="8"/>
      <c r="H94" s="14"/>
    </row>
    <row r="95" spans="1:8" x14ac:dyDescent="0.3">
      <c r="A95" s="8"/>
      <c r="B95" s="3"/>
      <c r="C95" s="3"/>
      <c r="D95" s="8"/>
      <c r="E95" s="8"/>
      <c r="F95" s="8"/>
      <c r="G95" s="8"/>
      <c r="H95" s="14"/>
    </row>
    <row r="96" spans="1:8" ht="15" customHeight="1" x14ac:dyDescent="0.3">
      <c r="A96" s="8"/>
      <c r="B96" s="3"/>
      <c r="C96" s="3"/>
      <c r="D96" s="8"/>
      <c r="E96" s="8"/>
      <c r="F96" s="8"/>
      <c r="G96" s="8"/>
      <c r="H96" s="14"/>
    </row>
    <row r="97" spans="1:8" ht="15" customHeight="1" x14ac:dyDescent="0.3">
      <c r="A97" s="8"/>
      <c r="B97" s="3"/>
      <c r="C97" s="3"/>
      <c r="D97" s="8"/>
      <c r="E97" s="8"/>
      <c r="F97" s="8"/>
      <c r="G97" s="8"/>
      <c r="H97" s="14"/>
    </row>
    <row r="98" spans="1:8" ht="15" customHeight="1" x14ac:dyDescent="0.3">
      <c r="A98" s="8"/>
      <c r="B98" s="3"/>
      <c r="C98" s="3"/>
      <c r="D98" s="8"/>
      <c r="E98" s="8"/>
      <c r="F98" s="8"/>
      <c r="G98" s="8"/>
      <c r="H98" s="14"/>
    </row>
    <row r="99" spans="1:8" ht="15" customHeight="1" x14ac:dyDescent="0.3">
      <c r="A99" s="8"/>
      <c r="B99" s="3"/>
      <c r="C99" s="3"/>
      <c r="D99" s="8"/>
      <c r="E99" s="8"/>
      <c r="F99" s="8"/>
      <c r="G99" s="8"/>
      <c r="H99" s="14"/>
    </row>
    <row r="100" spans="1:8" x14ac:dyDescent="0.3">
      <c r="A100" s="8"/>
      <c r="B100" s="3"/>
      <c r="C100" s="3"/>
      <c r="D100" s="8"/>
      <c r="E100" s="8"/>
      <c r="F100" s="8"/>
      <c r="G100" s="8"/>
      <c r="H100" s="14"/>
    </row>
    <row r="101" spans="1:8" x14ac:dyDescent="0.3">
      <c r="A101" s="8"/>
      <c r="B101" s="3"/>
      <c r="C101" s="3"/>
      <c r="D101" s="8"/>
      <c r="E101" s="8"/>
      <c r="F101" s="8"/>
      <c r="G101" s="8"/>
      <c r="H101" s="14"/>
    </row>
    <row r="102" spans="1:8" x14ac:dyDescent="0.3">
      <c r="A102" s="8"/>
      <c r="B102" s="3"/>
      <c r="C102" s="3"/>
      <c r="D102" s="8"/>
      <c r="E102" s="8"/>
      <c r="F102" s="8"/>
      <c r="G102" s="8"/>
      <c r="H102" s="14"/>
    </row>
    <row r="103" spans="1:8" x14ac:dyDescent="0.3">
      <c r="A103" s="8"/>
      <c r="B103" s="3"/>
      <c r="C103" s="3"/>
      <c r="D103" s="8"/>
      <c r="E103" s="8"/>
      <c r="F103" s="8"/>
      <c r="G103" s="8"/>
      <c r="H103" s="14"/>
    </row>
    <row r="104" spans="1:8" x14ac:dyDescent="0.3">
      <c r="A104" s="8"/>
      <c r="B104" s="3"/>
      <c r="C104" s="3"/>
      <c r="D104" s="8"/>
      <c r="E104" s="8"/>
      <c r="F104" s="8"/>
      <c r="G104" s="8"/>
      <c r="H104" s="14"/>
    </row>
    <row r="105" spans="1:8" x14ac:dyDescent="0.3">
      <c r="A105" s="8"/>
      <c r="B105" s="3"/>
      <c r="C105" s="3"/>
      <c r="D105" s="8"/>
      <c r="E105" s="8"/>
      <c r="F105" s="8"/>
      <c r="G105" s="8"/>
      <c r="H105" s="14"/>
    </row>
    <row r="106" spans="1:8" x14ac:dyDescent="0.3">
      <c r="A106" s="8"/>
      <c r="B106" s="3"/>
      <c r="C106" s="3"/>
      <c r="D106" s="8"/>
      <c r="E106" s="8"/>
      <c r="F106" s="8"/>
      <c r="G106" s="8"/>
      <c r="H106" s="14"/>
    </row>
    <row r="107" spans="1:8" x14ac:dyDescent="0.3">
      <c r="A107" s="8"/>
      <c r="B107" s="3"/>
      <c r="C107" s="3"/>
      <c r="D107" s="8"/>
      <c r="E107" s="8"/>
      <c r="F107" s="8"/>
      <c r="G107" s="8"/>
      <c r="H107" s="14"/>
    </row>
    <row r="108" spans="1:8" x14ac:dyDescent="0.3">
      <c r="A108" s="8"/>
      <c r="B108" s="3"/>
      <c r="C108" s="3"/>
      <c r="D108" s="8"/>
      <c r="E108" s="8"/>
      <c r="F108" s="8"/>
      <c r="G108" s="8"/>
      <c r="H108" s="14"/>
    </row>
    <row r="109" spans="1:8" x14ac:dyDescent="0.3">
      <c r="A109" s="8"/>
      <c r="B109" s="3"/>
      <c r="C109" s="3"/>
      <c r="D109" s="8"/>
      <c r="E109" s="8"/>
      <c r="F109" s="8"/>
      <c r="G109" s="8"/>
      <c r="H109" s="14"/>
    </row>
    <row r="110" spans="1:8" x14ac:dyDescent="0.3">
      <c r="A110" s="8"/>
      <c r="B110" s="3"/>
      <c r="C110" s="3"/>
      <c r="D110" s="8"/>
      <c r="E110" s="8"/>
      <c r="F110" s="8"/>
      <c r="G110" s="8"/>
      <c r="H110" s="14"/>
    </row>
    <row r="111" spans="1:8" x14ac:dyDescent="0.3">
      <c r="A111" s="8"/>
      <c r="B111" s="3"/>
      <c r="C111" s="3"/>
      <c r="D111" s="8"/>
      <c r="E111" s="8"/>
      <c r="F111" s="8"/>
      <c r="G111" s="8"/>
      <c r="H111" s="14"/>
    </row>
    <row r="112" spans="1:8" x14ac:dyDescent="0.3">
      <c r="A112" s="8"/>
      <c r="B112" s="3"/>
      <c r="C112" s="3"/>
      <c r="D112" s="8"/>
      <c r="E112" s="8"/>
      <c r="F112" s="8"/>
      <c r="G112" s="8"/>
      <c r="H112" s="14"/>
    </row>
    <row r="113" spans="1:8" x14ac:dyDescent="0.3">
      <c r="A113" s="8"/>
      <c r="B113" s="3"/>
      <c r="C113" s="3"/>
      <c r="D113" s="8"/>
      <c r="E113" s="8"/>
      <c r="F113" s="8"/>
      <c r="G113" s="8"/>
      <c r="H113" s="14"/>
    </row>
    <row r="114" spans="1:8" x14ac:dyDescent="0.3">
      <c r="A114" s="8"/>
      <c r="B114" s="3"/>
      <c r="C114" s="3"/>
      <c r="D114" s="8"/>
      <c r="E114" s="8"/>
      <c r="F114" s="8"/>
      <c r="G114" s="8"/>
      <c r="H114" s="14"/>
    </row>
    <row r="115" spans="1:8" x14ac:dyDescent="0.3">
      <c r="A115" s="8"/>
      <c r="B115" s="3"/>
      <c r="C115" s="3"/>
      <c r="D115" s="8"/>
      <c r="E115" s="8"/>
      <c r="F115" s="8"/>
      <c r="G115" s="8"/>
      <c r="H115" s="14"/>
    </row>
    <row r="116" spans="1:8" x14ac:dyDescent="0.3">
      <c r="A116" s="8"/>
      <c r="B116" s="3"/>
      <c r="C116" s="3"/>
      <c r="D116" s="8"/>
      <c r="E116" s="8"/>
      <c r="F116" s="8"/>
      <c r="G116" s="8"/>
      <c r="H116" s="14"/>
    </row>
    <row r="119" spans="1:8" x14ac:dyDescent="0.3">
      <c r="A119" s="47" t="s">
        <v>21</v>
      </c>
      <c r="B119" s="47"/>
      <c r="C119" s="47"/>
      <c r="D119" s="47"/>
      <c r="E119" s="47"/>
      <c r="F119" s="47"/>
      <c r="G119" s="47"/>
    </row>
    <row r="120" spans="1:8" x14ac:dyDescent="0.3">
      <c r="A120" s="48" t="s">
        <v>19</v>
      </c>
      <c r="B120" s="48"/>
      <c r="C120" s="48"/>
      <c r="D120" s="48"/>
      <c r="E120" s="48"/>
      <c r="F120" s="48"/>
      <c r="G120" s="48"/>
    </row>
    <row r="122" spans="1:8" x14ac:dyDescent="0.3">
      <c r="B122" s="7" t="s">
        <v>45</v>
      </c>
      <c r="C122" s="7"/>
    </row>
    <row r="123" spans="1:8" x14ac:dyDescent="0.3">
      <c r="B123" s="7" t="s">
        <v>46</v>
      </c>
      <c r="C123" s="7"/>
    </row>
    <row r="124" spans="1:8" x14ac:dyDescent="0.3">
      <c r="B124" s="7" t="s">
        <v>47</v>
      </c>
      <c r="C124" s="7"/>
    </row>
    <row r="125" spans="1:8" x14ac:dyDescent="0.3">
      <c r="B125" s="7" t="s">
        <v>48</v>
      </c>
      <c r="C125" s="7"/>
    </row>
    <row r="126" spans="1:8" x14ac:dyDescent="0.3">
      <c r="B126" s="7" t="s">
        <v>49</v>
      </c>
      <c r="C126" s="7"/>
    </row>
    <row r="127" spans="1:8" x14ac:dyDescent="0.3">
      <c r="B127" s="11"/>
      <c r="C127" s="11"/>
    </row>
    <row r="128" spans="1:8" x14ac:dyDescent="0.3">
      <c r="B128" s="9" t="s">
        <v>50</v>
      </c>
      <c r="C128" s="9"/>
    </row>
    <row r="129" spans="2:3" ht="15" customHeight="1" x14ac:dyDescent="0.3">
      <c r="B129" s="10" t="s">
        <v>51</v>
      </c>
      <c r="C129" s="10"/>
    </row>
  </sheetData>
  <autoFilter ref="A9:H100" xr:uid="{17F9B703-BD93-4806-BCBB-67CFF6BB05D4}"/>
  <mergeCells count="3">
    <mergeCell ref="A119:G119"/>
    <mergeCell ref="A120:G120"/>
    <mergeCell ref="B7:D7"/>
  </mergeCells>
  <phoneticPr fontId="2" type="noConversion"/>
  <conditionalFormatting sqref="A66:A116">
    <cfRule type="duplicateValues" dxfId="74" priority="267"/>
  </conditionalFormatting>
  <conditionalFormatting sqref="D10:G10 A70:H116 A66:G69 D11:F11 H15 D12:G65">
    <cfRule type="expression" dxfId="73" priority="129">
      <formula>$D10=""</formula>
    </cfRule>
    <cfRule type="expression" dxfId="72" priority="130">
      <formula>$D10=0</formula>
    </cfRule>
    <cfRule type="expression" dxfId="71" priority="131">
      <formula>$D10=-1</formula>
    </cfRule>
  </conditionalFormatting>
  <conditionalFormatting sqref="D19:D116 D10:D14">
    <cfRule type="dataBar" priority="2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{FEFB8DED-7A05-47F3-A26B-D82B85A610CE}</x14:id>
        </ext>
      </extLst>
    </cfRule>
  </conditionalFormatting>
  <conditionalFormatting sqref="H40">
    <cfRule type="expression" dxfId="70" priority="1">
      <formula>#REF!=TRUE</formula>
    </cfRule>
  </conditionalFormatting>
  <conditionalFormatting sqref="H11 H22:H24 H44:H51 H53:H57 H59:H60 H29 H13:H14 H16 H62:H69 H41:H42 H34:H39 H18:H19">
    <cfRule type="expression" dxfId="69" priority="71">
      <formula>$D11=""</formula>
    </cfRule>
    <cfRule type="expression" dxfId="68" priority="72">
      <formula>$D11=0</formula>
    </cfRule>
    <cfRule type="expression" dxfId="67" priority="73">
      <formula>$D11=-1</formula>
    </cfRule>
  </conditionalFormatting>
  <conditionalFormatting sqref="H11 H22:H24 H44:H51 H19 H53:H57 H59:H60 H29 H13:H14 H16 H34:H39 H41:H42 H62:H69">
    <cfRule type="expression" dxfId="66" priority="70">
      <formula>#REF!=TRUE</formula>
    </cfRule>
  </conditionalFormatting>
  <conditionalFormatting sqref="H10">
    <cfRule type="expression" dxfId="65" priority="67">
      <formula>$D10=""</formula>
    </cfRule>
    <cfRule type="expression" dxfId="64" priority="68">
      <formula>$D10=0</formula>
    </cfRule>
    <cfRule type="expression" dxfId="63" priority="69">
      <formula>$D10=-1</formula>
    </cfRule>
  </conditionalFormatting>
  <conditionalFormatting sqref="H10">
    <cfRule type="expression" dxfId="62" priority="66">
      <formula>#REF!=TRUE</formula>
    </cfRule>
  </conditionalFormatting>
  <conditionalFormatting sqref="H17">
    <cfRule type="expression" dxfId="61" priority="63">
      <formula>$D17=""</formula>
    </cfRule>
    <cfRule type="expression" dxfId="60" priority="64">
      <formula>$D17=0</formula>
    </cfRule>
    <cfRule type="expression" dxfId="59" priority="65">
      <formula>$D17=-1</formula>
    </cfRule>
  </conditionalFormatting>
  <conditionalFormatting sqref="H17">
    <cfRule type="expression" dxfId="58" priority="62">
      <formula>#REF!=TRUE</formula>
    </cfRule>
  </conditionalFormatting>
  <conditionalFormatting sqref="H12">
    <cfRule type="expression" dxfId="57" priority="59">
      <formula>$D12=""</formula>
    </cfRule>
    <cfRule type="expression" dxfId="56" priority="60">
      <formula>$D12=0</formula>
    </cfRule>
    <cfRule type="expression" dxfId="55" priority="61">
      <formula>$D12=-1</formula>
    </cfRule>
  </conditionalFormatting>
  <conditionalFormatting sqref="H12">
    <cfRule type="expression" dxfId="54" priority="58">
      <formula>#REF!=TRUE</formula>
    </cfRule>
  </conditionalFormatting>
  <conditionalFormatting sqref="H20">
    <cfRule type="expression" dxfId="53" priority="50">
      <formula>#REF!=TRUE</formula>
    </cfRule>
  </conditionalFormatting>
  <conditionalFormatting sqref="H25:H27">
    <cfRule type="expression" dxfId="52" priority="47">
      <formula>$D25=""</formula>
    </cfRule>
    <cfRule type="expression" dxfId="51" priority="48">
      <formula>$D25=0</formula>
    </cfRule>
    <cfRule type="expression" dxfId="50" priority="49">
      <formula>$D25=-1</formula>
    </cfRule>
  </conditionalFormatting>
  <conditionalFormatting sqref="H25:H27">
    <cfRule type="expression" dxfId="49" priority="46">
      <formula>#REF!=TRUE</formula>
    </cfRule>
  </conditionalFormatting>
  <conditionalFormatting sqref="H21">
    <cfRule type="expression" dxfId="48" priority="55">
      <formula>$D21=""</formula>
    </cfRule>
    <cfRule type="expression" dxfId="47" priority="56">
      <formula>$D21=0</formula>
    </cfRule>
    <cfRule type="expression" dxfId="46" priority="57">
      <formula>$D21=-1</formula>
    </cfRule>
  </conditionalFormatting>
  <conditionalFormatting sqref="H21">
    <cfRule type="expression" dxfId="45" priority="54">
      <formula>#REF!=TRUE</formula>
    </cfRule>
  </conditionalFormatting>
  <conditionalFormatting sqref="H20">
    <cfRule type="expression" dxfId="44" priority="51">
      <formula>$D20=""</formula>
    </cfRule>
    <cfRule type="expression" dxfId="43" priority="52">
      <formula>$D20=0</formula>
    </cfRule>
    <cfRule type="expression" dxfId="42" priority="53">
      <formula>$D20=-1</formula>
    </cfRule>
  </conditionalFormatting>
  <conditionalFormatting sqref="H43">
    <cfRule type="expression" dxfId="41" priority="43">
      <formula>$D43=""</formula>
    </cfRule>
    <cfRule type="expression" dxfId="40" priority="44">
      <formula>$D43=0</formula>
    </cfRule>
    <cfRule type="expression" dxfId="39" priority="45">
      <formula>$D43=-1</formula>
    </cfRule>
  </conditionalFormatting>
  <conditionalFormatting sqref="H43">
    <cfRule type="expression" dxfId="38" priority="42">
      <formula>#REF!=TRUE</formula>
    </cfRule>
  </conditionalFormatting>
  <conditionalFormatting sqref="H28">
    <cfRule type="expression" dxfId="37" priority="39">
      <formula>$D28=""</formula>
    </cfRule>
    <cfRule type="expression" dxfId="36" priority="40">
      <formula>$D28=0</formula>
    </cfRule>
    <cfRule type="expression" dxfId="35" priority="41">
      <formula>$D28=-1</formula>
    </cfRule>
  </conditionalFormatting>
  <conditionalFormatting sqref="H28">
    <cfRule type="expression" dxfId="34" priority="38">
      <formula>#REF!=TRUE</formula>
    </cfRule>
  </conditionalFormatting>
  <conditionalFormatting sqref="H52">
    <cfRule type="expression" dxfId="33" priority="35">
      <formula>$D52=""</formula>
    </cfRule>
    <cfRule type="expression" dxfId="32" priority="36">
      <formula>$D52=0</formula>
    </cfRule>
    <cfRule type="expression" dxfId="31" priority="37">
      <formula>$D52=-1</formula>
    </cfRule>
  </conditionalFormatting>
  <conditionalFormatting sqref="H52">
    <cfRule type="expression" dxfId="30" priority="34">
      <formula>#REF!=TRUE</formula>
    </cfRule>
  </conditionalFormatting>
  <conditionalFormatting sqref="H18">
    <cfRule type="expression" dxfId="29" priority="33">
      <formula>#REF!=TRUE</formula>
    </cfRule>
  </conditionalFormatting>
  <conditionalFormatting sqref="H58">
    <cfRule type="expression" dxfId="28" priority="30">
      <formula>$D58=""</formula>
    </cfRule>
    <cfRule type="expression" dxfId="27" priority="31">
      <formula>$D58=0</formula>
    </cfRule>
    <cfRule type="expression" dxfId="26" priority="32">
      <formula>$D58=-1</formula>
    </cfRule>
  </conditionalFormatting>
  <conditionalFormatting sqref="H58">
    <cfRule type="expression" dxfId="25" priority="29">
      <formula>#REF!=TRUE</formula>
    </cfRule>
  </conditionalFormatting>
  <conditionalFormatting sqref="H61">
    <cfRule type="expression" dxfId="24" priority="26">
      <formula>$D61=""</formula>
    </cfRule>
    <cfRule type="expression" dxfId="23" priority="27">
      <formula>$D61=0</formula>
    </cfRule>
    <cfRule type="expression" dxfId="22" priority="28">
      <formula>$D61=-1</formula>
    </cfRule>
  </conditionalFormatting>
  <conditionalFormatting sqref="H61">
    <cfRule type="expression" dxfId="21" priority="25">
      <formula>#REF!=TRUE</formula>
    </cfRule>
  </conditionalFormatting>
  <conditionalFormatting sqref="H30">
    <cfRule type="expression" dxfId="20" priority="22">
      <formula>$D30=""</formula>
    </cfRule>
    <cfRule type="expression" dxfId="19" priority="23">
      <formula>$D30=0</formula>
    </cfRule>
    <cfRule type="expression" dxfId="18" priority="24">
      <formula>$D30=-1</formula>
    </cfRule>
  </conditionalFormatting>
  <conditionalFormatting sqref="H30">
    <cfRule type="expression" dxfId="17" priority="21">
      <formula>#REF!=TRUE</formula>
    </cfRule>
  </conditionalFormatting>
  <conditionalFormatting sqref="H32">
    <cfRule type="expression" dxfId="16" priority="14">
      <formula>$D32=""</formula>
    </cfRule>
    <cfRule type="expression" dxfId="15" priority="15">
      <formula>$D32=0</formula>
    </cfRule>
    <cfRule type="expression" dxfId="14" priority="16">
      <formula>$D32=-1</formula>
    </cfRule>
  </conditionalFormatting>
  <conditionalFormatting sqref="H32">
    <cfRule type="expression" dxfId="13" priority="13">
      <formula>#REF!=TRUE</formula>
    </cfRule>
  </conditionalFormatting>
  <conditionalFormatting sqref="H31">
    <cfRule type="expression" dxfId="12" priority="18">
      <formula>$D31=""</formula>
    </cfRule>
    <cfRule type="expression" dxfId="11" priority="19">
      <formula>$D31=0</formula>
    </cfRule>
    <cfRule type="expression" dxfId="10" priority="20">
      <formula>$D31=-1</formula>
    </cfRule>
  </conditionalFormatting>
  <conditionalFormatting sqref="H31">
    <cfRule type="expression" dxfId="9" priority="17">
      <formula>#REF!=TRUE</formula>
    </cfRule>
  </conditionalFormatting>
  <conditionalFormatting sqref="H33">
    <cfRule type="expression" dxfId="8" priority="10">
      <formula>$D33=""</formula>
    </cfRule>
    <cfRule type="expression" dxfId="7" priority="11">
      <formula>$D33=0</formula>
    </cfRule>
    <cfRule type="expression" dxfId="6" priority="12">
      <formula>$D33=-1</formula>
    </cfRule>
  </conditionalFormatting>
  <conditionalFormatting sqref="H33">
    <cfRule type="expression" dxfId="5" priority="9">
      <formula>#REF!=TRUE</formula>
    </cfRule>
  </conditionalFormatting>
  <conditionalFormatting sqref="H15">
    <cfRule type="expression" dxfId="4" priority="5">
      <formula>#REF!=TRUE</formula>
    </cfRule>
  </conditionalFormatting>
  <conditionalFormatting sqref="H40">
    <cfRule type="expression" dxfId="3" priority="2">
      <formula>$D40=""</formula>
    </cfRule>
    <cfRule type="expression" dxfId="2" priority="3">
      <formula>$D40=0</formula>
    </cfRule>
    <cfRule type="expression" dxfId="1" priority="4">
      <formula>$D40=-1</formula>
    </cfRule>
  </conditionalFormatting>
  <conditionalFormatting sqref="D10:G10 A70:H116 A66:G69 D11:F11 D12:G65">
    <cfRule type="expression" dxfId="0" priority="330">
      <formula>#REF!=TRUE</formula>
    </cfRule>
  </conditionalFormatting>
  <conditionalFormatting sqref="D15:D18">
    <cfRule type="dataBar" priority="3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{B8EC5A05-64DE-4931-905E-D5303934C25C}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FB8DED-7A05-47F3-A26B-D82B85A610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D19:D116 D10:D14</xm:sqref>
        </x14:conditionalFormatting>
        <x14:conditionalFormatting xmlns:xm="http://schemas.microsoft.com/office/excel/2006/main">
          <x14:cfRule type="dataBar" id="{B8EC5A05-64DE-4931-905E-D5303934C2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D15:D18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promptTitle="우선순위" xr:uid="{00000000-0002-0000-0100-000000000000}">
          <x14:formula1>
            <xm:f>도구!$C$2:$C$4</xm:f>
          </x14:formula1>
          <xm:sqref>E121</xm:sqref>
        </x14:dataValidation>
        <x14:dataValidation type="list" allowBlank="1" showInputMessage="1" showErrorMessage="1" promptTitle="추정치(일)" prompt="기능 요구사항을 완료하는데 필요한 일량을 일(day) 단위로 선택하세요. -1과 0은 각각 삭제된 요구사항과 다른 요구사항으로 재정의돤 것을 의미합니다." xr:uid="{00000000-0002-0000-0100-000001000000}">
          <x14:formula1>
            <xm:f>도구!$A$2:$A$13</xm:f>
          </x14:formula1>
          <xm:sqref>D10:D116</xm:sqref>
        </x14:dataValidation>
        <x14:dataValidation type="list" allowBlank="1" showInputMessage="1" showErrorMessage="1" promptTitle="개발 단계" prompt="현재 진행중인 단계를 의미합니다." xr:uid="{00000000-0002-0000-0100-000003000000}">
          <x14:formula1>
            <xm:f>도구!$E$2:$E$7</xm:f>
          </x14:formula1>
          <xm:sqref>F10:F116</xm:sqref>
        </x14:dataValidation>
        <x14:dataValidation type="list" allowBlank="1" showInputMessage="1" showErrorMessage="1" promptTitle="우선순위" prompt="상, 중, 하로 선택하세요." xr:uid="{00000000-0002-0000-0100-000004000000}">
          <x14:formula1>
            <xm:f>도구!$C$2:$C$4</xm:f>
          </x14:formula1>
          <xm:sqref>E10:E116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7"/>
  <sheetViews>
    <sheetView workbookViewId="0">
      <selection activeCell="M3" sqref="M3"/>
    </sheetView>
  </sheetViews>
  <sheetFormatPr defaultRowHeight="16.5" x14ac:dyDescent="0.3"/>
  <cols>
    <col min="15" max="15" width="20.375" bestFit="1" customWidth="1"/>
  </cols>
  <sheetData>
    <row r="1" spans="1:15" x14ac:dyDescent="0.3">
      <c r="A1" t="s">
        <v>2</v>
      </c>
      <c r="C1" t="s">
        <v>3</v>
      </c>
      <c r="E1" t="s">
        <v>10</v>
      </c>
      <c r="G1" t="s">
        <v>17</v>
      </c>
      <c r="I1" t="s">
        <v>18</v>
      </c>
      <c r="K1" t="s">
        <v>25</v>
      </c>
      <c r="M1" t="s">
        <v>27</v>
      </c>
      <c r="O1" s="12" t="s">
        <v>53</v>
      </c>
    </row>
    <row r="2" spans="1:15" x14ac:dyDescent="0.3">
      <c r="A2">
        <v>-1</v>
      </c>
      <c r="C2" t="s">
        <v>5</v>
      </c>
      <c r="E2" t="s">
        <v>11</v>
      </c>
      <c r="G2" t="s">
        <v>23</v>
      </c>
      <c r="I2" t="b">
        <v>1</v>
      </c>
      <c r="K2" t="s">
        <v>68</v>
      </c>
      <c r="M2" t="s">
        <v>73</v>
      </c>
      <c r="O2" s="12" t="s">
        <v>54</v>
      </c>
    </row>
    <row r="3" spans="1:15" x14ac:dyDescent="0.3">
      <c r="A3">
        <v>0</v>
      </c>
      <c r="C3" t="s">
        <v>6</v>
      </c>
      <c r="E3" t="s">
        <v>12</v>
      </c>
      <c r="G3" t="s">
        <v>24</v>
      </c>
      <c r="I3" t="b">
        <v>0</v>
      </c>
      <c r="K3" t="s">
        <v>69</v>
      </c>
      <c r="M3" t="s">
        <v>28</v>
      </c>
      <c r="O3" s="12" t="s">
        <v>55</v>
      </c>
    </row>
    <row r="4" spans="1:15" x14ac:dyDescent="0.3">
      <c r="A4">
        <v>0.5</v>
      </c>
      <c r="C4" t="s">
        <v>7</v>
      </c>
      <c r="E4" t="s">
        <v>13</v>
      </c>
      <c r="K4" t="s">
        <v>70</v>
      </c>
      <c r="M4" t="s">
        <v>29</v>
      </c>
      <c r="O4" s="12" t="s">
        <v>56</v>
      </c>
    </row>
    <row r="5" spans="1:15" x14ac:dyDescent="0.3">
      <c r="A5">
        <v>1</v>
      </c>
      <c r="E5" t="s">
        <v>14</v>
      </c>
      <c r="K5" t="s">
        <v>71</v>
      </c>
      <c r="M5" t="s">
        <v>30</v>
      </c>
      <c r="O5" s="12" t="s">
        <v>57</v>
      </c>
    </row>
    <row r="6" spans="1:15" x14ac:dyDescent="0.3">
      <c r="A6">
        <v>2</v>
      </c>
      <c r="E6" t="s">
        <v>15</v>
      </c>
      <c r="M6" t="s">
        <v>31</v>
      </c>
      <c r="O6" s="12" t="s">
        <v>61</v>
      </c>
    </row>
    <row r="7" spans="1:15" x14ac:dyDescent="0.3">
      <c r="A7">
        <v>3</v>
      </c>
      <c r="E7" t="s">
        <v>16</v>
      </c>
      <c r="M7" t="s">
        <v>32</v>
      </c>
    </row>
    <row r="8" spans="1:15" x14ac:dyDescent="0.3">
      <c r="A8">
        <v>5</v>
      </c>
      <c r="M8" t="s">
        <v>33</v>
      </c>
    </row>
    <row r="9" spans="1:15" x14ac:dyDescent="0.3">
      <c r="A9">
        <v>8</v>
      </c>
      <c r="M9" t="s">
        <v>34</v>
      </c>
    </row>
    <row r="10" spans="1:15" x14ac:dyDescent="0.3">
      <c r="A10">
        <v>13</v>
      </c>
      <c r="M10" t="s">
        <v>35</v>
      </c>
    </row>
    <row r="11" spans="1:15" x14ac:dyDescent="0.3">
      <c r="A11">
        <v>20</v>
      </c>
      <c r="M11" t="s">
        <v>36</v>
      </c>
    </row>
    <row r="12" spans="1:15" x14ac:dyDescent="0.3">
      <c r="A12">
        <v>40</v>
      </c>
      <c r="M12" t="s">
        <v>37</v>
      </c>
      <c r="O12" t="s">
        <v>62</v>
      </c>
    </row>
    <row r="13" spans="1:15" x14ac:dyDescent="0.3">
      <c r="A13">
        <v>100</v>
      </c>
      <c r="M13" t="s">
        <v>38</v>
      </c>
    </row>
    <row r="14" spans="1:15" x14ac:dyDescent="0.3">
      <c r="M14" t="s">
        <v>39</v>
      </c>
    </row>
    <row r="15" spans="1:15" x14ac:dyDescent="0.3">
      <c r="M15" t="s">
        <v>40</v>
      </c>
    </row>
    <row r="16" spans="1:15" x14ac:dyDescent="0.3">
      <c r="M16" t="s">
        <v>41</v>
      </c>
    </row>
    <row r="17" spans="13:13" x14ac:dyDescent="0.3">
      <c r="M17" t="s">
        <v>59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기본 정보</vt:lpstr>
      <vt:lpstr>기능요구사항</vt:lpstr>
      <vt:lpstr>도구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Jong Min</dc:creator>
  <cp:lastModifiedBy>김동현</cp:lastModifiedBy>
  <dcterms:created xsi:type="dcterms:W3CDTF">2020-01-16T12:20:39Z</dcterms:created>
  <dcterms:modified xsi:type="dcterms:W3CDTF">2022-11-20T17:22:14Z</dcterms:modified>
</cp:coreProperties>
</file>