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28035" windowHeight="13020" tabRatio="794" firstSheet="1" activeTab="4"/>
  </bookViews>
  <sheets>
    <sheet name="산업연관분석 외국인 수요표" sheetId="1" r:id="rId1"/>
    <sheet name="산업연관분석 외국인 산업분류표" sheetId="2" r:id="rId2"/>
    <sheet name="산업연관분석 내국인 수요표" sheetId="3" r:id="rId3"/>
    <sheet name="산업연관분석 내국인 산업분류표" sheetId="4" r:id="rId4"/>
    <sheet name="산업연관분석 결과비교표" sheetId="5" r:id="rId5"/>
  </sheets>
  <calcPr calcId="144525"/>
</workbook>
</file>

<file path=xl/calcChain.xml><?xml version="1.0" encoding="utf-8"?>
<calcChain xmlns="http://schemas.openxmlformats.org/spreadsheetml/2006/main">
  <c r="H129" i="5" l="1"/>
  <c r="H104" i="5"/>
  <c r="H77" i="5"/>
  <c r="H50" i="5"/>
  <c r="H26" i="5"/>
  <c r="P100" i="5"/>
  <c r="O126" i="5"/>
  <c r="K126" i="5"/>
  <c r="O100" i="5"/>
  <c r="K100" i="5"/>
  <c r="K74" i="5"/>
  <c r="O74" i="5"/>
  <c r="O48" i="5"/>
  <c r="K48" i="5"/>
  <c r="O22" i="5"/>
  <c r="K22" i="5"/>
  <c r="R332" i="4" l="1"/>
  <c r="R299" i="4"/>
  <c r="R284" i="4"/>
  <c r="R278" i="4"/>
  <c r="R271" i="4"/>
  <c r="R269" i="4"/>
  <c r="R259" i="4"/>
  <c r="R245" i="4"/>
  <c r="R224" i="4"/>
  <c r="R211" i="4"/>
  <c r="R189" i="4"/>
  <c r="R175" i="4"/>
  <c r="R153" i="4"/>
  <c r="R137" i="4"/>
  <c r="R109" i="4"/>
  <c r="R97" i="4"/>
  <c r="S37" i="4"/>
  <c r="G129" i="5" l="1"/>
  <c r="C129" i="5"/>
  <c r="G103" i="5"/>
  <c r="C103" i="5"/>
  <c r="G77" i="5"/>
  <c r="C77" i="5"/>
  <c r="C51" i="5"/>
  <c r="G51" i="5"/>
  <c r="G25" i="5"/>
  <c r="C25" i="5"/>
  <c r="O389" i="2"/>
  <c r="P339" i="2" l="1"/>
  <c r="P332" i="2"/>
  <c r="P314" i="2"/>
  <c r="P299" i="2"/>
  <c r="P284" i="2"/>
  <c r="P278" i="2"/>
  <c r="P271" i="2"/>
  <c r="P269" i="2"/>
  <c r="P259" i="2"/>
  <c r="P245" i="2"/>
  <c r="P224" i="2"/>
  <c r="P211" i="2"/>
  <c r="P189" i="2"/>
  <c r="P175" i="2"/>
  <c r="P153" i="2"/>
  <c r="P137" i="2"/>
  <c r="P109" i="2"/>
  <c r="P97" i="2"/>
  <c r="Q37" i="2"/>
  <c r="N126" i="5" l="1"/>
  <c r="J126" i="5"/>
  <c r="N100" i="5"/>
  <c r="J100" i="5"/>
  <c r="N74" i="5"/>
  <c r="J74" i="5"/>
  <c r="J48" i="5"/>
  <c r="N48" i="5"/>
  <c r="J22" i="5"/>
  <c r="N22" i="5"/>
  <c r="F129" i="5" l="1"/>
  <c r="B129" i="5"/>
  <c r="F103" i="5"/>
  <c r="B103" i="5"/>
  <c r="B77" i="5"/>
  <c r="F77" i="5"/>
  <c r="B51" i="5"/>
  <c r="F51" i="5"/>
  <c r="F25" i="5"/>
  <c r="B25" i="5"/>
  <c r="L299" i="4" l="1"/>
  <c r="L284" i="4"/>
  <c r="L278" i="4"/>
  <c r="L271" i="4"/>
  <c r="L269" i="4"/>
  <c r="L259" i="4"/>
  <c r="L245" i="4"/>
  <c r="L224" i="4"/>
  <c r="L211" i="4"/>
  <c r="L189" i="4"/>
  <c r="L175" i="4"/>
  <c r="L153" i="4"/>
  <c r="L137" i="4"/>
  <c r="L109" i="4"/>
  <c r="L97" i="4"/>
  <c r="M37" i="4"/>
  <c r="K354" i="2"/>
  <c r="K314" i="2"/>
  <c r="K299" i="2"/>
  <c r="K284" i="2"/>
  <c r="K278" i="2"/>
  <c r="K271" i="2"/>
  <c r="K269" i="2"/>
  <c r="K259" i="2"/>
  <c r="K245" i="2"/>
  <c r="K224" i="2"/>
  <c r="K211" i="2"/>
  <c r="K189" i="2"/>
  <c r="K175" i="2"/>
  <c r="K153" i="2"/>
  <c r="K137" i="2"/>
  <c r="K109" i="2"/>
  <c r="K97" i="2"/>
  <c r="L37" i="2"/>
  <c r="F53" i="3" l="1"/>
  <c r="E43" i="3" l="1"/>
  <c r="E42" i="3"/>
  <c r="E50" i="3"/>
  <c r="E49" i="3"/>
  <c r="E48" i="3"/>
  <c r="E47" i="3"/>
  <c r="E40" i="3"/>
  <c r="E37" i="3"/>
  <c r="E35" i="3"/>
  <c r="E33" i="3"/>
  <c r="E32" i="3"/>
  <c r="E31" i="3"/>
  <c r="E30" i="3"/>
  <c r="E28" i="3"/>
  <c r="E27" i="3"/>
  <c r="E26" i="3"/>
  <c r="E25" i="3"/>
  <c r="E24" i="3"/>
  <c r="E23" i="3"/>
  <c r="C53" i="3"/>
  <c r="B53" i="3" s="1"/>
  <c r="B50" i="3"/>
  <c r="B49" i="3"/>
  <c r="B48" i="3"/>
  <c r="B47" i="3"/>
  <c r="B40" i="3"/>
  <c r="B37" i="3"/>
  <c r="B35" i="3"/>
  <c r="B33" i="3"/>
  <c r="B30" i="3"/>
  <c r="B24" i="3"/>
  <c r="B23" i="3"/>
  <c r="E53" i="3" l="1"/>
</calcChain>
</file>

<file path=xl/sharedStrings.xml><?xml version="1.0" encoding="utf-8"?>
<sst xmlns="http://schemas.openxmlformats.org/spreadsheetml/2006/main" count="2971" uniqueCount="1668">
  <si>
    <t>외국인 산업연관분석 금액</t>
  </si>
  <si>
    <t>산업명</t>
  </si>
  <si>
    <t>2019년</t>
  </si>
  <si>
    <t>2020년</t>
  </si>
  <si>
    <t>금액(백만원)</t>
  </si>
  <si>
    <t>금액(원)</t>
  </si>
  <si>
    <t>1. 농림수산품</t>
  </si>
  <si>
    <t>2. 광산품</t>
  </si>
  <si>
    <t>3. 음식료품</t>
  </si>
  <si>
    <t>4. 섬유 및 가죽제품</t>
  </si>
  <si>
    <t>5. 목재 및 종이 인쇄</t>
  </si>
  <si>
    <t>6. 석탄 및 석유제품</t>
  </si>
  <si>
    <t>7. 화학제품</t>
  </si>
  <si>
    <t>8. 비금속광물제품</t>
  </si>
  <si>
    <t>9. 1차 금속제품</t>
  </si>
  <si>
    <t>10. 금속가공제품</t>
  </si>
  <si>
    <t>11. 컴퓨터, 전자 및 광학기기</t>
  </si>
  <si>
    <t>12. 전기장비</t>
  </si>
  <si>
    <t>13. 기계 및 장비</t>
  </si>
  <si>
    <t>14. 운송장비</t>
  </si>
  <si>
    <t>15. 기타 제조업 제품</t>
  </si>
  <si>
    <t>16. 제조임가공 및 산업용 장비 수리</t>
  </si>
  <si>
    <t>17. 전력, 가스 및 증기</t>
  </si>
  <si>
    <t>18. 수도, 폐기물처리 및 재활용서비스</t>
  </si>
  <si>
    <t>19. 건설</t>
  </si>
  <si>
    <t>20.도소매 및 상품중개서비스</t>
  </si>
  <si>
    <t>21. 철도서비스</t>
  </si>
  <si>
    <t>22. 도로운송서비스</t>
  </si>
  <si>
    <t>23. 수상운송서비스</t>
  </si>
  <si>
    <t>24. 항공운송서비스</t>
  </si>
  <si>
    <t>25. 기타 화물 운송 및 운송보조서비스</t>
  </si>
  <si>
    <t>26. 일반음식점서비스(+기타음식점)</t>
  </si>
  <si>
    <t>26. 일반음식점서비스</t>
  </si>
  <si>
    <t>27. 주점</t>
  </si>
  <si>
    <t>28. 비알콜음료점</t>
  </si>
  <si>
    <t>29. 숙박서비스</t>
  </si>
  <si>
    <t>30. 정보통신 및 방송서비스</t>
  </si>
  <si>
    <t>31. 무선 및 위성 통신서비스</t>
  </si>
  <si>
    <t>32. 금융 및 보험서비스</t>
  </si>
  <si>
    <t>33. 부동산서비스</t>
  </si>
  <si>
    <t>36. 주거 임대서비스</t>
  </si>
  <si>
    <t>34. 전문, 과학 및 기술 서비스</t>
  </si>
  <si>
    <t>35. 장비 및 용품 대여</t>
  </si>
  <si>
    <t>36. 사업지원서비스</t>
  </si>
  <si>
    <t>37. 공공행정, 국방 및 사회보장</t>
  </si>
  <si>
    <t>38. 교육서비스</t>
  </si>
  <si>
    <t>39. 의료 서비스</t>
  </si>
  <si>
    <t>40. 사회복지 서비스</t>
  </si>
  <si>
    <t>41. 문화 및 예술서비스</t>
  </si>
  <si>
    <t>42. 여행사 서비스</t>
  </si>
  <si>
    <t>43. 스포츠 서비스</t>
  </si>
  <si>
    <t>44. 오락서비스</t>
  </si>
  <si>
    <t>45. 기타 서비스</t>
  </si>
  <si>
    <t>46. 미용 서비스</t>
  </si>
  <si>
    <t>47. 개인서비스</t>
  </si>
  <si>
    <t>48. 기타</t>
  </si>
  <si>
    <t>합계</t>
  </si>
  <si>
    <t>1. 농림수산품</t>
    <phoneticPr fontId="3" type="noConversion"/>
  </si>
  <si>
    <t>2. 광산품</t>
    <phoneticPr fontId="3" type="noConversion"/>
  </si>
  <si>
    <t>3. 음식료품</t>
    <phoneticPr fontId="3" type="noConversion"/>
  </si>
  <si>
    <t>4. 섬유 및 가죽제품</t>
    <phoneticPr fontId="3" type="noConversion"/>
  </si>
  <si>
    <t>5. 목재 및 종이 인쇄</t>
    <phoneticPr fontId="3" type="noConversion"/>
  </si>
  <si>
    <t>6. 석탄 및 석유제품</t>
    <phoneticPr fontId="3" type="noConversion"/>
  </si>
  <si>
    <t>7. 화학제품</t>
    <phoneticPr fontId="3" type="noConversion"/>
  </si>
  <si>
    <t>8. 비금속광물제품</t>
    <phoneticPr fontId="3" type="noConversion"/>
  </si>
  <si>
    <t>9. 1차 금속제품</t>
    <phoneticPr fontId="3" type="noConversion"/>
  </si>
  <si>
    <t>10. 금속가공제품</t>
    <phoneticPr fontId="3" type="noConversion"/>
  </si>
  <si>
    <t>11. 컴퓨터, 전자 및 광학기기</t>
    <phoneticPr fontId="3" type="noConversion"/>
  </si>
  <si>
    <t>12. 전기장비</t>
    <phoneticPr fontId="3" type="noConversion"/>
  </si>
  <si>
    <t>13. 기계 및 장비</t>
    <phoneticPr fontId="3" type="noConversion"/>
  </si>
  <si>
    <t>14. 운송장비</t>
    <phoneticPr fontId="3" type="noConversion"/>
  </si>
  <si>
    <t>15. 기타 제조업 제품</t>
    <phoneticPr fontId="3" type="noConversion"/>
  </si>
  <si>
    <t>16. 제조임가공 및 산업용 장비 수리</t>
    <phoneticPr fontId="3" type="noConversion"/>
  </si>
  <si>
    <t>17. 전력, 가스 및 증기</t>
    <phoneticPr fontId="3" type="noConversion"/>
  </si>
  <si>
    <t>18. 수도, 폐기물처리 및 재활용서비스</t>
    <phoneticPr fontId="3" type="noConversion"/>
  </si>
  <si>
    <t>19. 건설</t>
    <phoneticPr fontId="3" type="noConversion"/>
  </si>
  <si>
    <t>48. 기타</t>
    <phoneticPr fontId="3" type="noConversion"/>
  </si>
  <si>
    <t>27. 기타 음식점</t>
    <phoneticPr fontId="3" type="noConversion"/>
  </si>
  <si>
    <t>28. 주점</t>
  </si>
  <si>
    <t>28. 주점</t>
    <phoneticPr fontId="3" type="noConversion"/>
  </si>
  <si>
    <t>29. 비알콜음료점</t>
  </si>
  <si>
    <t>29. 비알콜음료점</t>
    <phoneticPr fontId="3" type="noConversion"/>
  </si>
  <si>
    <t>30. 숙박서비스</t>
  </si>
  <si>
    <t>30. 숙박서비스</t>
    <phoneticPr fontId="3" type="noConversion"/>
  </si>
  <si>
    <t>31. 정보통신 및 방송서비스</t>
  </si>
  <si>
    <t>31. 정보통신 및 방송서비스</t>
    <phoneticPr fontId="3" type="noConversion"/>
  </si>
  <si>
    <t>32. 무선 및 위성 통신서비스</t>
  </si>
  <si>
    <t>32. 무선 및 위성 통신서비스</t>
    <phoneticPr fontId="3" type="noConversion"/>
  </si>
  <si>
    <t>33.은행서비스</t>
    <phoneticPr fontId="3" type="noConversion"/>
  </si>
  <si>
    <t>34. 금융 및 보험서비스</t>
    <phoneticPr fontId="3" type="noConversion"/>
  </si>
  <si>
    <t>36. 부동산서비스</t>
    <phoneticPr fontId="3" type="noConversion"/>
  </si>
  <si>
    <t>37. 전문, 과학 및 기술 서비스</t>
    <phoneticPr fontId="3" type="noConversion"/>
  </si>
  <si>
    <t>38. 기타전문 서비스</t>
    <phoneticPr fontId="3" type="noConversion"/>
  </si>
  <si>
    <t>39. 장비 및 용품 대여</t>
    <phoneticPr fontId="3" type="noConversion"/>
  </si>
  <si>
    <t>35. 주거 임대서비스</t>
    <phoneticPr fontId="3" type="noConversion"/>
  </si>
  <si>
    <t>40. 사업지원서비스</t>
    <phoneticPr fontId="3" type="noConversion"/>
  </si>
  <si>
    <t>41. 공공행정, 국방 및 사회보장</t>
    <phoneticPr fontId="3" type="noConversion"/>
  </si>
  <si>
    <t>42. 교육서비스</t>
    <phoneticPr fontId="3" type="noConversion"/>
  </si>
  <si>
    <t>43. 교육서비스(비영리)</t>
    <phoneticPr fontId="3" type="noConversion"/>
  </si>
  <si>
    <t>44. 의료 서비스</t>
    <phoneticPr fontId="3" type="noConversion"/>
  </si>
  <si>
    <t>45. 의료 서비스(비영리)</t>
    <phoneticPr fontId="3" type="noConversion"/>
  </si>
  <si>
    <t>46. 사회복지 서비스</t>
    <phoneticPr fontId="3" type="noConversion"/>
  </si>
  <si>
    <t>47. 문화 및 예술서비스</t>
    <phoneticPr fontId="3" type="noConversion"/>
  </si>
  <si>
    <t>48. 여행사 서비스</t>
    <phoneticPr fontId="3" type="noConversion"/>
  </si>
  <si>
    <t>49. 스포츠 서비스</t>
    <phoneticPr fontId="3" type="noConversion"/>
  </si>
  <si>
    <t>50. 오락서비스</t>
    <phoneticPr fontId="3" type="noConversion"/>
  </si>
  <si>
    <t>51. 기타 서비스</t>
    <phoneticPr fontId="3" type="noConversion"/>
  </si>
  <si>
    <t>52. 미용 서비스</t>
    <phoneticPr fontId="3" type="noConversion"/>
  </si>
  <si>
    <t>53. 개인서비스</t>
    <phoneticPr fontId="3" type="noConversion"/>
  </si>
  <si>
    <t>54. 기타</t>
    <phoneticPr fontId="3" type="noConversion"/>
  </si>
  <si>
    <t>부문명</t>
  </si>
  <si>
    <t>벼</t>
  </si>
  <si>
    <t>작물</t>
  </si>
  <si>
    <t>농림수산품</t>
    <phoneticPr fontId="3" type="noConversion"/>
  </si>
  <si>
    <t>맥류 및 잡곡</t>
  </si>
  <si>
    <t>콩류</t>
  </si>
  <si>
    <t>감자류</t>
  </si>
  <si>
    <t>채소</t>
  </si>
  <si>
    <t>채소 및 과실</t>
  </si>
  <si>
    <t>과실</t>
  </si>
  <si>
    <t xml:space="preserve">화훼작물 </t>
  </si>
  <si>
    <t>기타작물</t>
  </si>
  <si>
    <t>약용작물</t>
  </si>
  <si>
    <t>잎담배</t>
  </si>
  <si>
    <t>천연고무</t>
  </si>
  <si>
    <t>종자</t>
  </si>
  <si>
    <t>기타식용작물</t>
  </si>
  <si>
    <t>기타 비식용작물</t>
  </si>
  <si>
    <t>낙농</t>
  </si>
  <si>
    <t>축우</t>
  </si>
  <si>
    <t>양돈</t>
  </si>
  <si>
    <t>기타 축산</t>
  </si>
  <si>
    <t>가금</t>
  </si>
  <si>
    <t>기타축산</t>
  </si>
  <si>
    <t>영림</t>
  </si>
  <si>
    <t>임산물</t>
  </si>
  <si>
    <t>원목</t>
  </si>
  <si>
    <t>식용 임산물</t>
  </si>
  <si>
    <t>기타 임산물</t>
  </si>
  <si>
    <t>수산어획</t>
  </si>
  <si>
    <t>수산물</t>
  </si>
  <si>
    <t>수산양식</t>
  </si>
  <si>
    <t>농림어업 서비스</t>
  </si>
  <si>
    <t>무연탄</t>
  </si>
  <si>
    <t>유연탄</t>
  </si>
  <si>
    <t>원유</t>
  </si>
  <si>
    <t>원유 및 천연가스</t>
  </si>
  <si>
    <t xml:space="preserve">천연가스(LNG) </t>
  </si>
  <si>
    <t>철광석</t>
  </si>
  <si>
    <t>기타 비철금속광석</t>
  </si>
  <si>
    <t>골재 및 석재</t>
  </si>
  <si>
    <t>비금속광물</t>
  </si>
  <si>
    <t>석회석</t>
  </si>
  <si>
    <t>기타 비금속광물</t>
  </si>
  <si>
    <t>육류 및 낙농품</t>
    <phoneticPr fontId="3" type="noConversion"/>
  </si>
  <si>
    <t>식료품</t>
    <phoneticPr fontId="3" type="noConversion"/>
  </si>
  <si>
    <t>C01</t>
    <phoneticPr fontId="3" type="noConversion"/>
  </si>
  <si>
    <t>육가공품</t>
  </si>
  <si>
    <t>낙농품</t>
  </si>
  <si>
    <t>수산물 가공품</t>
  </si>
  <si>
    <t>수산가공품</t>
  </si>
  <si>
    <t>수산동물 저장품</t>
  </si>
  <si>
    <t>정곡</t>
  </si>
  <si>
    <t>정곡 및 제분</t>
  </si>
  <si>
    <t>제분</t>
  </si>
  <si>
    <t>원당</t>
  </si>
  <si>
    <t>제당 및 전분</t>
  </si>
  <si>
    <t>정제당</t>
  </si>
  <si>
    <t>전분 및 당류</t>
  </si>
  <si>
    <t>떡, 빵 및 과자류</t>
  </si>
  <si>
    <t>떡, 과자 및 면류</t>
  </si>
  <si>
    <t>면류</t>
  </si>
  <si>
    <t>조미료 및 첨가용식품</t>
  </si>
  <si>
    <t>조미료 및 유지</t>
  </si>
  <si>
    <t>유지</t>
  </si>
  <si>
    <t>과실 및 채소 가공품</t>
  </si>
  <si>
    <t>기타 식료품</t>
  </si>
  <si>
    <t>커피 및 차류</t>
  </si>
  <si>
    <t>인삼 및 건강보조 식품</t>
  </si>
  <si>
    <t>사료</t>
  </si>
  <si>
    <t>주정</t>
  </si>
  <si>
    <t>주류</t>
  </si>
  <si>
    <t>음료품</t>
  </si>
  <si>
    <t>소주</t>
  </si>
  <si>
    <t>맥주</t>
  </si>
  <si>
    <t>기타 주류</t>
  </si>
  <si>
    <t>비알콜음료 및 얼음</t>
  </si>
  <si>
    <t>담배</t>
  </si>
  <si>
    <t>천연 및 화학섬유사</t>
  </si>
  <si>
    <t>섬유사</t>
  </si>
  <si>
    <t>섬유 및 의복</t>
  </si>
  <si>
    <t>섬유직물</t>
  </si>
  <si>
    <t>기타 섬유직물</t>
  </si>
  <si>
    <t>편조원단</t>
  </si>
  <si>
    <t>섬유표백 및 염색 임가공</t>
  </si>
  <si>
    <t>직물제품</t>
  </si>
  <si>
    <t>부직포 및 펠트</t>
  </si>
  <si>
    <t>기타 섬유제품</t>
  </si>
  <si>
    <t>봉제 의류</t>
  </si>
  <si>
    <t>의복제품</t>
  </si>
  <si>
    <t>편조의류</t>
  </si>
  <si>
    <t>가죽의류</t>
  </si>
  <si>
    <t>모피의류 및 모피제품</t>
  </si>
  <si>
    <t>의복 관련 장신품</t>
  </si>
  <si>
    <t>가죽</t>
  </si>
  <si>
    <t>가죽제품</t>
  </si>
  <si>
    <t xml:space="preserve">가죽제품 </t>
  </si>
  <si>
    <t>모피</t>
  </si>
  <si>
    <t>가방 및 핸드백</t>
  </si>
  <si>
    <t>신발</t>
  </si>
  <si>
    <t>기타 가죽제품</t>
  </si>
  <si>
    <t>제재목</t>
  </si>
  <si>
    <t>목재</t>
  </si>
  <si>
    <t xml:space="preserve">목재 및 목제품 </t>
  </si>
  <si>
    <t>목재 및 종이, 인쇄</t>
  </si>
  <si>
    <t>합판</t>
  </si>
  <si>
    <t>강화 및 재생목재</t>
  </si>
  <si>
    <t>기타 목제품</t>
  </si>
  <si>
    <t>펄프</t>
  </si>
  <si>
    <t>펄프 및 종이제품</t>
  </si>
  <si>
    <t>인쇄용지</t>
  </si>
  <si>
    <t>종이류</t>
  </si>
  <si>
    <t>기타 원지 및 판지</t>
  </si>
  <si>
    <t>골판지 및 골판지가공품</t>
  </si>
  <si>
    <t>종이용기</t>
  </si>
  <si>
    <t>종이문구 및 사무용지</t>
  </si>
  <si>
    <t>위생용 종이제품</t>
  </si>
  <si>
    <t>기타 종이제품</t>
  </si>
  <si>
    <t>인쇄 및 기록매체 복제</t>
  </si>
  <si>
    <t>석탄코크스 및 석탄 관련제품</t>
  </si>
  <si>
    <t>석탄제품</t>
  </si>
  <si>
    <t>석탄 및 석유제품</t>
  </si>
  <si>
    <t>연탄</t>
  </si>
  <si>
    <t>나프타</t>
  </si>
  <si>
    <t>휘발유</t>
  </si>
  <si>
    <t>경유</t>
  </si>
  <si>
    <t>중유</t>
  </si>
  <si>
    <t>액화석유가스</t>
  </si>
  <si>
    <t>정제혼합용 원료유</t>
  </si>
  <si>
    <t>윤활유 및 그리스</t>
  </si>
  <si>
    <t>기타 석유정제제품</t>
  </si>
  <si>
    <t>지방족 기초유분</t>
  </si>
  <si>
    <t>기초유기화학물질</t>
  </si>
  <si>
    <t>기초화학물질</t>
  </si>
  <si>
    <t>화학제품</t>
  </si>
  <si>
    <t>방향족 기초유분</t>
  </si>
  <si>
    <t>석유화학중간제품</t>
  </si>
  <si>
    <t>기타 기초유기화합물</t>
  </si>
  <si>
    <t>기초무기화합물</t>
  </si>
  <si>
    <t>염료, 안료 및 유연제</t>
  </si>
  <si>
    <t>합성수지</t>
  </si>
  <si>
    <t>합성수지 및 합성고무</t>
  </si>
  <si>
    <t>합성고무</t>
  </si>
  <si>
    <t>화학섬유</t>
  </si>
  <si>
    <t>의약품</t>
  </si>
  <si>
    <t>비료 및 질소화합물</t>
  </si>
  <si>
    <t>비료 및 농약</t>
  </si>
  <si>
    <t>살충제 및 농약</t>
  </si>
  <si>
    <t>도료</t>
  </si>
  <si>
    <t>기타 화학제품</t>
  </si>
  <si>
    <t>잉크</t>
  </si>
  <si>
    <t>비누, 세제 및 치약</t>
  </si>
  <si>
    <t>비누 및 화장품</t>
  </si>
  <si>
    <t>화장품</t>
  </si>
  <si>
    <t>접착제 및 젤라틴</t>
  </si>
  <si>
    <t>사진용 화학제품 및 감광재료</t>
  </si>
  <si>
    <t>플라스틱 1차제품</t>
  </si>
  <si>
    <t>플라스틱제품</t>
  </si>
  <si>
    <t>건축용 플라스틱제품</t>
  </si>
  <si>
    <t>기타 플라스틱제품</t>
  </si>
  <si>
    <t>포장용 플라스틱제품</t>
  </si>
  <si>
    <t>운송장비 및 조립용 플라스틱제품</t>
  </si>
  <si>
    <t>타이어 및 튜브</t>
  </si>
  <si>
    <t>산업용 고무제품</t>
  </si>
  <si>
    <t>기타 고무제품</t>
  </si>
  <si>
    <t>판유리 및 1차 유리제품</t>
  </si>
  <si>
    <t>유리 및 유리제품</t>
  </si>
  <si>
    <t>전자기기용 유리제품</t>
  </si>
  <si>
    <t>산업용 유리제품(전자기기용 제외)</t>
  </si>
  <si>
    <t>기타 유리제품</t>
  </si>
  <si>
    <t>가정용 도자기</t>
  </si>
  <si>
    <t>도자기 및 요업제품</t>
  </si>
  <si>
    <t>기타 비금속광물제품</t>
  </si>
  <si>
    <t>건설용 비내화요업제품</t>
  </si>
  <si>
    <t>시멘트</t>
  </si>
  <si>
    <t>레미콘</t>
  </si>
  <si>
    <t>콘크리트 제품</t>
  </si>
  <si>
    <t>석회 및 석고제품</t>
  </si>
  <si>
    <t>석제품</t>
  </si>
  <si>
    <t>연마재</t>
  </si>
  <si>
    <t>아스콘 및 아스팔트 제품</t>
  </si>
  <si>
    <t>기타 비금속광물 제품</t>
  </si>
  <si>
    <t>선철</t>
  </si>
  <si>
    <t>선철 및 조강</t>
  </si>
  <si>
    <t>합금철</t>
  </si>
  <si>
    <t>조강</t>
  </si>
  <si>
    <t>철근 및 봉강</t>
  </si>
  <si>
    <t>열간압연강재</t>
  </si>
  <si>
    <t>형강</t>
  </si>
  <si>
    <t>선재 및 궤조</t>
  </si>
  <si>
    <t>열연강판</t>
  </si>
  <si>
    <t>강선</t>
  </si>
  <si>
    <t>철강관</t>
  </si>
  <si>
    <t>냉간압연강재</t>
  </si>
  <si>
    <t>표면처리강재</t>
  </si>
  <si>
    <t>기타 철강1차제품</t>
  </si>
  <si>
    <t>동 제련, 정련 및 합금제품</t>
  </si>
  <si>
    <t>비철금속괴</t>
  </si>
  <si>
    <t>비철금속괴 및 1차제품</t>
  </si>
  <si>
    <t>알루미늄 제련, 정련 및 합금제품</t>
  </si>
  <si>
    <t>연 및 아연 제련, 정련 및 합금제품</t>
  </si>
  <si>
    <t>금은괴</t>
  </si>
  <si>
    <t>기타 비철금속 제련, 정련 및 합금제품</t>
  </si>
  <si>
    <t>동 1차제품</t>
  </si>
  <si>
    <t>알루미늄 1차제품</t>
  </si>
  <si>
    <t>기타 비철금속 1차제품</t>
  </si>
  <si>
    <t>금속 주물</t>
  </si>
  <si>
    <t>건축용 금속제품</t>
  </si>
  <si>
    <t>구조용 금속제품 및 탱크</t>
  </si>
  <si>
    <t>구조물용 금속제품</t>
  </si>
  <si>
    <t>금속제 탱크 및 압력용기</t>
  </si>
  <si>
    <t>산업용 보일러 및 증기 발생기</t>
  </si>
  <si>
    <t>금속 단조 및 야금제품</t>
  </si>
  <si>
    <t>금속처리</t>
  </si>
  <si>
    <t>금속처리 가공품</t>
  </si>
  <si>
    <t>가정용 금속제품</t>
  </si>
  <si>
    <t>부착용 금속제품</t>
  </si>
  <si>
    <t>공구류</t>
  </si>
  <si>
    <t>나사 및 철선 제품</t>
  </si>
  <si>
    <t>금속포장용기</t>
  </si>
  <si>
    <t>기타 금속제품</t>
  </si>
  <si>
    <t>개별소자</t>
  </si>
  <si>
    <t>반도체</t>
  </si>
  <si>
    <t>집적회로</t>
  </si>
  <si>
    <t>LCD 평판 디스플레이</t>
  </si>
  <si>
    <t>전자표시장치</t>
  </si>
  <si>
    <t>기타 전자표시장치</t>
  </si>
  <si>
    <t>인쇄회로기판 및 실장기판</t>
  </si>
  <si>
    <t>인쇄회로기판</t>
  </si>
  <si>
    <t>기타 전자부품</t>
  </si>
  <si>
    <t>컴퓨터</t>
  </si>
  <si>
    <t>컴퓨터 및 주변기기</t>
  </si>
  <si>
    <t>컴퓨터 기억장치</t>
  </si>
  <si>
    <t>컴퓨터 주변기기</t>
  </si>
  <si>
    <t>유선통신기기</t>
  </si>
  <si>
    <t>통신 및 방송장비</t>
  </si>
  <si>
    <t>이동전화기</t>
  </si>
  <si>
    <t>기타 무선통신장비 및 방송장비</t>
  </si>
  <si>
    <t>TV</t>
  </si>
  <si>
    <t>영상 및 음향기기</t>
  </si>
  <si>
    <t>영상기기</t>
  </si>
  <si>
    <t>오디오 및 음향기기</t>
  </si>
  <si>
    <t>의료용 기기</t>
  </si>
  <si>
    <t>의료 및 측정기기</t>
  </si>
  <si>
    <t>정밀기기</t>
  </si>
  <si>
    <t>측정 및 분석기기</t>
  </si>
  <si>
    <t>자동조정 및 제어기기</t>
  </si>
  <si>
    <t>사진기 및 영사기</t>
  </si>
  <si>
    <t>기타 정밀기기</t>
  </si>
  <si>
    <t>기타광학기기</t>
  </si>
  <si>
    <t>시계</t>
  </si>
  <si>
    <t>발전기 및 전동기</t>
  </si>
  <si>
    <t>변압기</t>
  </si>
  <si>
    <t>전기변환.공급제어장치</t>
  </si>
  <si>
    <t>전기변환장치</t>
  </si>
  <si>
    <t>전기회로 개폐 및 접속장치</t>
  </si>
  <si>
    <t>배전반 및 전기자동 제어반</t>
  </si>
  <si>
    <t>전지</t>
  </si>
  <si>
    <t>가정용 냉장고 및 냉동고</t>
  </si>
  <si>
    <t>가정용 전기기기</t>
  </si>
  <si>
    <t>주방용 및 난방용 전기기기</t>
  </si>
  <si>
    <t>기타가정용전기기기</t>
  </si>
  <si>
    <t>전구 및 램프</t>
  </si>
  <si>
    <t>기타 전기장비</t>
  </si>
  <si>
    <t>조명장치</t>
  </si>
  <si>
    <t>내연기관 및 터빈</t>
  </si>
  <si>
    <t>기계 및 장비</t>
  </si>
  <si>
    <t>펌프 및 압축기</t>
  </si>
  <si>
    <t>밸브</t>
  </si>
  <si>
    <t>일반목적용기계 부품</t>
  </si>
  <si>
    <t>베어링, 기어 및 동력전달장치</t>
  </si>
  <si>
    <t>산업용 운반기계</t>
  </si>
  <si>
    <t>공기조절 장치 및 냉장 냉동 장비</t>
  </si>
  <si>
    <t>공기 및 액체 조절장치</t>
  </si>
  <si>
    <t>공기 및 액체 여과기</t>
  </si>
  <si>
    <t>사무용기기</t>
  </si>
  <si>
    <t>기타 일반목적용기계</t>
  </si>
  <si>
    <t>기타 일반목적용 기계</t>
  </si>
  <si>
    <t>농업용 기계</t>
  </si>
  <si>
    <t>건설 및 광물처리기계</t>
  </si>
  <si>
    <t>금속가공용기계</t>
  </si>
  <si>
    <t>금속가공용 기계</t>
  </si>
  <si>
    <t>금형 및 주형</t>
  </si>
  <si>
    <t>반도체 제조용 기계</t>
  </si>
  <si>
    <t>디스플레이 제조용 기계</t>
  </si>
  <si>
    <t>음식료품 가공기계</t>
  </si>
  <si>
    <t>기타 특수목적용기계</t>
  </si>
  <si>
    <t>섬유 및 의복가공 기계</t>
  </si>
  <si>
    <t>산업용 로봇</t>
  </si>
  <si>
    <t>제지 및 인쇄기계</t>
  </si>
  <si>
    <t>고무 및 플라스틱 성형기계</t>
  </si>
  <si>
    <t>기타 특수목적용 기계</t>
  </si>
  <si>
    <t xml:space="preserve">자동차 </t>
  </si>
  <si>
    <t>자동차</t>
  </si>
  <si>
    <t>버스</t>
  </si>
  <si>
    <t>트럭</t>
  </si>
  <si>
    <t>특장차</t>
  </si>
  <si>
    <t>특장차 및 트레일러</t>
  </si>
  <si>
    <t>트레일러 및 컨테이너</t>
  </si>
  <si>
    <t>자동차용 엔진</t>
  </si>
  <si>
    <t>자동차 부품</t>
  </si>
  <si>
    <t>강철제 선박</t>
  </si>
  <si>
    <t>선박</t>
  </si>
  <si>
    <t>기타 선박</t>
  </si>
  <si>
    <t>선박 수리 및 부분품</t>
  </si>
  <si>
    <t>철도차량</t>
  </si>
  <si>
    <t>항공기</t>
  </si>
  <si>
    <t>모터사이클</t>
  </si>
  <si>
    <t>기타 운송장비</t>
  </si>
  <si>
    <t>기타 운수장비</t>
  </si>
  <si>
    <t>목재 가구</t>
  </si>
  <si>
    <t>가구</t>
  </si>
  <si>
    <t>금속 가구</t>
  </si>
  <si>
    <t>기타 가구</t>
  </si>
  <si>
    <t>장난감 및 오락용품</t>
  </si>
  <si>
    <t>운동 및 경기용품</t>
  </si>
  <si>
    <t>악기</t>
  </si>
  <si>
    <t>귀금속 및 보석</t>
  </si>
  <si>
    <t>모형 및 장식용품</t>
  </si>
  <si>
    <t>기타 제조업 제품</t>
  </si>
  <si>
    <t>제조임가공서비스　</t>
  </si>
  <si>
    <t>제조임가공 및 산업용 장비 수리</t>
  </si>
  <si>
    <t>44</t>
  </si>
  <si>
    <t>산업용 기계 및 장비 수리</t>
  </si>
  <si>
    <t>수력</t>
  </si>
  <si>
    <t>전력 및 신재생에너지</t>
  </si>
  <si>
    <t>화력</t>
  </si>
  <si>
    <t>원자력</t>
  </si>
  <si>
    <t>자가발전</t>
  </si>
  <si>
    <t>신재생에너지</t>
  </si>
  <si>
    <t>도시가스</t>
  </si>
  <si>
    <t>가스, 증기 및 온수</t>
  </si>
  <si>
    <t>증기 및 온수 공급</t>
  </si>
  <si>
    <t>수도</t>
  </si>
  <si>
    <t>하수, 폐수 및 분뇨 처리(국공립)</t>
  </si>
  <si>
    <t>폐수처리</t>
  </si>
  <si>
    <t>하수, 폐수 및 분뇨 처리(산업)</t>
  </si>
  <si>
    <t>폐기물 수집, 운반 및 처리(국공립)</t>
  </si>
  <si>
    <t>폐기물 수집, 운반 및 처리(산업)</t>
  </si>
  <si>
    <t>자원재활용서비스</t>
  </si>
  <si>
    <t>비주거용 건물</t>
  </si>
  <si>
    <t>건축보수</t>
  </si>
  <si>
    <t>도로시설</t>
  </si>
  <si>
    <t>토목건설</t>
  </si>
  <si>
    <t>철도시설</t>
  </si>
  <si>
    <t>하천사방</t>
  </si>
  <si>
    <t>일반토목시설 건설</t>
  </si>
  <si>
    <t>상하수도시설</t>
  </si>
  <si>
    <t>농림수산토목</t>
  </si>
  <si>
    <t>도시토목</t>
  </si>
  <si>
    <t>환경정화시설</t>
  </si>
  <si>
    <t>산업시설 건설</t>
  </si>
  <si>
    <t>통신시설</t>
  </si>
  <si>
    <t>전력시설</t>
  </si>
  <si>
    <t>산업플랜트</t>
  </si>
  <si>
    <t>기타 건설</t>
  </si>
  <si>
    <t>도소매 및 상품중개서비스</t>
  </si>
  <si>
    <t>육상운송서비스</t>
  </si>
  <si>
    <t>도로화물운송서비스</t>
  </si>
  <si>
    <t>22. 기타 화물 운송 및 운송보조서비스</t>
    <phoneticPr fontId="3" type="noConversion"/>
  </si>
  <si>
    <t>수상운송서비스</t>
  </si>
  <si>
    <t>항공운송서비스</t>
  </si>
  <si>
    <t>수상운송보조서비스</t>
  </si>
  <si>
    <t>항공운송보조서비스</t>
  </si>
  <si>
    <t>하역서비스</t>
  </si>
  <si>
    <t>보관 및 창고서비스</t>
  </si>
  <si>
    <t>기타 운송 관련 서비스</t>
  </si>
  <si>
    <t>공영우편서비스</t>
  </si>
  <si>
    <t>소화물전문운송서비스</t>
  </si>
  <si>
    <t>숙박</t>
  </si>
  <si>
    <t>숙박서비스</t>
  </si>
  <si>
    <t>유선통신서비스</t>
  </si>
  <si>
    <t>25. 정보통신 및 방송서비스</t>
    <phoneticPr fontId="3" type="noConversion"/>
  </si>
  <si>
    <t>무선 및 위성 통신서비스</t>
  </si>
  <si>
    <t>통신 재판매 및 중개 서비스</t>
  </si>
  <si>
    <t>기타 전기통신서비스</t>
  </si>
  <si>
    <t>지상파 방송서비스</t>
  </si>
  <si>
    <t>방송서비스</t>
  </si>
  <si>
    <t>정보서비스</t>
  </si>
  <si>
    <t>게임소프트웨어 출판</t>
  </si>
  <si>
    <t>기타 IT서비스</t>
  </si>
  <si>
    <t>신문 및 출판</t>
  </si>
  <si>
    <t>영상·오디오물 제작 배급</t>
  </si>
  <si>
    <t>영화상영</t>
  </si>
  <si>
    <t>중앙은행 및 예금취급기관</t>
  </si>
  <si>
    <t>27. 금융 및 보조서비스</t>
    <phoneticPr fontId="3" type="noConversion"/>
  </si>
  <si>
    <t>금융투자기관</t>
  </si>
  <si>
    <t>기타 금융중개기관</t>
  </si>
  <si>
    <t>생명보험</t>
  </si>
  <si>
    <t>금융 및 보험 보조 서비스</t>
  </si>
  <si>
    <t>주거서비스</t>
  </si>
  <si>
    <t>29. 부동산서비스</t>
    <phoneticPr fontId="3" type="noConversion"/>
  </si>
  <si>
    <t>비주거용 건물 임대</t>
  </si>
  <si>
    <t>부동산 개발 및 공급</t>
  </si>
  <si>
    <t>부동산 관련 서비스</t>
  </si>
  <si>
    <t>30. 전문, 과학 및 기술 서비스</t>
    <phoneticPr fontId="3" type="noConversion"/>
  </si>
  <si>
    <t xml:space="preserve">연구개발(비영리) </t>
  </si>
  <si>
    <t>연구개발(산업)</t>
  </si>
  <si>
    <t>기업내 연구개발</t>
  </si>
  <si>
    <t>법무 및 회계서비스</t>
  </si>
  <si>
    <t>법무 및 경영지원 서비스</t>
  </si>
  <si>
    <t>사업관련 전문서비스</t>
  </si>
  <si>
    <t>건축·토목 관련 서비스</t>
  </si>
  <si>
    <t>공학 관련 서비스</t>
  </si>
  <si>
    <t>과학기술서비스</t>
  </si>
  <si>
    <t>기타 전문 서비스</t>
  </si>
  <si>
    <t>31. 장비 및 용품 대여(렌터카 및 여행관련 용품 대여료)</t>
    <phoneticPr fontId="3" type="noConversion"/>
  </si>
  <si>
    <t>사업시설 유지관리 및 조경서비스</t>
  </si>
  <si>
    <t>사업지원서비스</t>
  </si>
  <si>
    <t>32. 사업지원서비스</t>
    <phoneticPr fontId="3" type="noConversion"/>
  </si>
  <si>
    <t>인력공급 및 알선</t>
  </si>
  <si>
    <t>기타 사업지원서비스</t>
  </si>
  <si>
    <t>중앙정부</t>
  </si>
  <si>
    <t>공공행정 및 국방</t>
  </si>
  <si>
    <t>33. 공공행정, 국방 및 사회보장</t>
    <phoneticPr fontId="3" type="noConversion"/>
  </si>
  <si>
    <t>사회보험(국공립)</t>
  </si>
  <si>
    <t>교육서비스(국공립)</t>
  </si>
  <si>
    <t>교육서비스</t>
  </si>
  <si>
    <t>34. 교육서비스</t>
    <phoneticPr fontId="3" type="noConversion"/>
  </si>
  <si>
    <t>교육서비스(비영리)</t>
  </si>
  <si>
    <t>교육서비스(산업)</t>
  </si>
  <si>
    <t>의료 및 보건(국공립)</t>
  </si>
  <si>
    <t>35. 보건 및 사회복지 서비스</t>
    <phoneticPr fontId="3" type="noConversion"/>
  </si>
  <si>
    <t>의료 및 보건(비영리)</t>
  </si>
  <si>
    <t>의료 및 보건(산업)</t>
  </si>
  <si>
    <t>문화서비스(국공립)</t>
  </si>
  <si>
    <t>36. 문화 및 예술서비스</t>
    <phoneticPr fontId="3" type="noConversion"/>
  </si>
  <si>
    <t>연극, 음악 및 기타예술</t>
  </si>
  <si>
    <t>기타 문화서비스</t>
  </si>
  <si>
    <t>여행사 및 여행보조 서비스</t>
  </si>
  <si>
    <t>38. 스포츠 서비스</t>
    <phoneticPr fontId="3" type="noConversion"/>
  </si>
  <si>
    <t>39. 오락서비스</t>
    <phoneticPr fontId="3" type="noConversion"/>
  </si>
  <si>
    <t>산업 및 전문가 단체</t>
  </si>
  <si>
    <t>사회단체</t>
  </si>
  <si>
    <t>40. 기타 서비스</t>
    <phoneticPr fontId="3" type="noConversion"/>
  </si>
  <si>
    <t>기타 사회 단체</t>
  </si>
  <si>
    <t>자동차 수리서비스</t>
  </si>
  <si>
    <t>전자통신기기 및 가정용품 수리서비스</t>
  </si>
  <si>
    <t>미용관련 서비스</t>
  </si>
  <si>
    <t>개인서비스</t>
  </si>
  <si>
    <t>세탁</t>
  </si>
  <si>
    <t>가사서비스</t>
  </si>
  <si>
    <t>기타 개인 서비스</t>
  </si>
  <si>
    <t>기타</t>
    <phoneticPr fontId="3" type="noConversion"/>
  </si>
  <si>
    <t>83</t>
    <phoneticPr fontId="3" type="noConversion"/>
  </si>
  <si>
    <t>T</t>
    <phoneticPr fontId="3" type="noConversion"/>
  </si>
  <si>
    <t>2019 내국인 산업통합</t>
    <phoneticPr fontId="3" type="noConversion"/>
  </si>
  <si>
    <t>산업통합</t>
  </si>
  <si>
    <t>27. 기타음식점 서비스</t>
  </si>
  <si>
    <t>33. 정보통신 및 방송서비스</t>
  </si>
  <si>
    <t>34. 은행서비스</t>
  </si>
  <si>
    <t>35. 금융 및 보험서비스</t>
  </si>
  <si>
    <t>37. 부동산 서비스</t>
  </si>
  <si>
    <t>38. 전문, 과학 및 기술 서비스</t>
  </si>
  <si>
    <t>2020 내국인 산업통합</t>
    <phoneticPr fontId="3" type="noConversion"/>
  </si>
  <si>
    <t>2015 기준년 상품분류표</t>
    <phoneticPr fontId="3" type="noConversion"/>
  </si>
  <si>
    <t>기본부문(381)</t>
    <phoneticPr fontId="3" type="noConversion"/>
  </si>
  <si>
    <t>소분류(165)</t>
    <phoneticPr fontId="3" type="noConversion"/>
  </si>
  <si>
    <t>중분류(83)</t>
    <phoneticPr fontId="3" type="noConversion"/>
  </si>
  <si>
    <t>대분류(33)</t>
    <phoneticPr fontId="3" type="noConversion"/>
  </si>
  <si>
    <t>산업통합</t>
    <phoneticPr fontId="3" type="noConversion"/>
  </si>
  <si>
    <t>코드</t>
    <phoneticPr fontId="3" type="noConversion"/>
  </si>
  <si>
    <t>부문명</t>
    <phoneticPr fontId="3" type="noConversion"/>
  </si>
  <si>
    <t>011</t>
    <phoneticPr fontId="3" type="noConversion"/>
  </si>
  <si>
    <t>곡물 및 식량작물</t>
    <phoneticPr fontId="3" type="noConversion"/>
  </si>
  <si>
    <t>01</t>
    <phoneticPr fontId="3" type="noConversion"/>
  </si>
  <si>
    <t>A</t>
    <phoneticPr fontId="3" type="noConversion"/>
  </si>
  <si>
    <t>012</t>
    <phoneticPr fontId="3" type="noConversion"/>
  </si>
  <si>
    <t>019</t>
    <phoneticPr fontId="3" type="noConversion"/>
  </si>
  <si>
    <t>021</t>
    <phoneticPr fontId="3" type="noConversion"/>
  </si>
  <si>
    <t>낙농 및 축우</t>
    <phoneticPr fontId="3" type="noConversion"/>
  </si>
  <si>
    <t>02</t>
    <phoneticPr fontId="3" type="noConversion"/>
  </si>
  <si>
    <t>축산물</t>
    <phoneticPr fontId="3" type="noConversion"/>
  </si>
  <si>
    <t>029</t>
    <phoneticPr fontId="3" type="noConversion"/>
  </si>
  <si>
    <t>030</t>
    <phoneticPr fontId="3" type="noConversion"/>
  </si>
  <si>
    <t>03</t>
    <phoneticPr fontId="3" type="noConversion"/>
  </si>
  <si>
    <t>임산물</t>
    <phoneticPr fontId="3" type="noConversion"/>
  </si>
  <si>
    <t>040</t>
    <phoneticPr fontId="3" type="noConversion"/>
  </si>
  <si>
    <t>04</t>
    <phoneticPr fontId="3" type="noConversion"/>
  </si>
  <si>
    <t>수산물</t>
    <phoneticPr fontId="3" type="noConversion"/>
  </si>
  <si>
    <t>050</t>
    <phoneticPr fontId="3" type="noConversion"/>
  </si>
  <si>
    <t>05</t>
    <phoneticPr fontId="3" type="noConversion"/>
  </si>
  <si>
    <t>농림어업 서비스</t>
    <phoneticPr fontId="3" type="noConversion"/>
  </si>
  <si>
    <t>061</t>
    <phoneticPr fontId="3" type="noConversion"/>
  </si>
  <si>
    <t>석탄</t>
    <phoneticPr fontId="3" type="noConversion"/>
  </si>
  <si>
    <t>06</t>
    <phoneticPr fontId="3" type="noConversion"/>
  </si>
  <si>
    <t>석탄, 원유 및 천연가스</t>
    <phoneticPr fontId="3" type="noConversion"/>
  </si>
  <si>
    <t>B</t>
    <phoneticPr fontId="3" type="noConversion"/>
  </si>
  <si>
    <t>광산품</t>
    <phoneticPr fontId="3" type="noConversion"/>
  </si>
  <si>
    <t>2. 광산품</t>
    <phoneticPr fontId="3" type="noConversion"/>
  </si>
  <si>
    <t>062</t>
    <phoneticPr fontId="3" type="noConversion"/>
  </si>
  <si>
    <t>071</t>
    <phoneticPr fontId="3" type="noConversion"/>
  </si>
  <si>
    <t>금속광물</t>
    <phoneticPr fontId="3" type="noConversion"/>
  </si>
  <si>
    <t>07</t>
    <phoneticPr fontId="3" type="noConversion"/>
  </si>
  <si>
    <t>금속 및 비금속 광물</t>
    <phoneticPr fontId="3" type="noConversion"/>
  </si>
  <si>
    <t>072</t>
    <phoneticPr fontId="3" type="noConversion"/>
  </si>
  <si>
    <t>도축육</t>
    <phoneticPr fontId="3" type="noConversion"/>
  </si>
  <si>
    <t>081</t>
    <phoneticPr fontId="3" type="noConversion"/>
  </si>
  <si>
    <t>08</t>
    <phoneticPr fontId="3" type="noConversion"/>
  </si>
  <si>
    <t>음식료품</t>
    <phoneticPr fontId="3" type="noConversion"/>
  </si>
  <si>
    <t>가금육</t>
    <phoneticPr fontId="3" type="noConversion"/>
  </si>
  <si>
    <t>082</t>
    <phoneticPr fontId="3" type="noConversion"/>
  </si>
  <si>
    <t>083</t>
    <phoneticPr fontId="3" type="noConversion"/>
  </si>
  <si>
    <t>084</t>
    <phoneticPr fontId="3" type="noConversion"/>
  </si>
  <si>
    <t>085</t>
    <phoneticPr fontId="3" type="noConversion"/>
  </si>
  <si>
    <t>086</t>
    <phoneticPr fontId="3" type="noConversion"/>
  </si>
  <si>
    <t>087</t>
    <phoneticPr fontId="3" type="noConversion"/>
  </si>
  <si>
    <t>088</t>
    <phoneticPr fontId="3" type="noConversion"/>
  </si>
  <si>
    <t>091</t>
    <phoneticPr fontId="3" type="noConversion"/>
  </si>
  <si>
    <t>09</t>
    <phoneticPr fontId="3" type="noConversion"/>
  </si>
  <si>
    <t>092</t>
    <phoneticPr fontId="3" type="noConversion"/>
  </si>
  <si>
    <t>100</t>
    <phoneticPr fontId="3" type="noConversion"/>
  </si>
  <si>
    <t>10</t>
    <phoneticPr fontId="3" type="noConversion"/>
  </si>
  <si>
    <t>담배</t>
    <phoneticPr fontId="3" type="noConversion"/>
  </si>
  <si>
    <t>111</t>
    <phoneticPr fontId="3" type="noConversion"/>
  </si>
  <si>
    <t>11</t>
    <phoneticPr fontId="3" type="noConversion"/>
  </si>
  <si>
    <t>C02</t>
    <phoneticPr fontId="3" type="noConversion"/>
  </si>
  <si>
    <t>섬유 및 가죽제품</t>
    <phoneticPr fontId="3" type="noConversion"/>
  </si>
  <si>
    <t>4. 섬유 및 가죽제품</t>
    <phoneticPr fontId="3" type="noConversion"/>
  </si>
  <si>
    <t>기타섬유사</t>
    <phoneticPr fontId="3" type="noConversion"/>
  </si>
  <si>
    <t>천연 및 화학 섬유직물</t>
    <phoneticPr fontId="3" type="noConversion"/>
  </si>
  <si>
    <t>112</t>
    <phoneticPr fontId="3" type="noConversion"/>
  </si>
  <si>
    <t>113</t>
    <phoneticPr fontId="3" type="noConversion"/>
  </si>
  <si>
    <t>섬유표백 및 염색 임가공</t>
    <phoneticPr fontId="3" type="noConversion"/>
  </si>
  <si>
    <t>114</t>
    <phoneticPr fontId="3" type="noConversion"/>
  </si>
  <si>
    <t>115</t>
    <phoneticPr fontId="3" type="noConversion"/>
  </si>
  <si>
    <t>120</t>
    <phoneticPr fontId="3" type="noConversion"/>
  </si>
  <si>
    <t>12</t>
    <phoneticPr fontId="3" type="noConversion"/>
  </si>
  <si>
    <t>131</t>
    <phoneticPr fontId="3" type="noConversion"/>
  </si>
  <si>
    <t>13</t>
    <phoneticPr fontId="3" type="noConversion"/>
  </si>
  <si>
    <t>C03</t>
    <phoneticPr fontId="3" type="noConversion"/>
  </si>
  <si>
    <t>5. 목재 및 종이 인쇄</t>
    <phoneticPr fontId="3" type="noConversion"/>
  </si>
  <si>
    <t>건축용 목제품</t>
    <phoneticPr fontId="3" type="noConversion"/>
  </si>
  <si>
    <t>132</t>
    <phoneticPr fontId="3" type="noConversion"/>
  </si>
  <si>
    <t>목제품</t>
    <phoneticPr fontId="3" type="noConversion"/>
  </si>
  <si>
    <t>목재 용기 및 적재판</t>
    <phoneticPr fontId="3" type="noConversion"/>
  </si>
  <si>
    <t>141</t>
    <phoneticPr fontId="3" type="noConversion"/>
  </si>
  <si>
    <t>14</t>
    <phoneticPr fontId="3" type="noConversion"/>
  </si>
  <si>
    <t>142</t>
    <phoneticPr fontId="3" type="noConversion"/>
  </si>
  <si>
    <t>143</t>
    <phoneticPr fontId="3" type="noConversion"/>
  </si>
  <si>
    <t>종이제품</t>
    <phoneticPr fontId="3" type="noConversion"/>
  </si>
  <si>
    <t>150</t>
    <phoneticPr fontId="3" type="noConversion"/>
  </si>
  <si>
    <t>인쇄 및 기록매체 복제</t>
    <phoneticPr fontId="3" type="noConversion"/>
  </si>
  <si>
    <t>15</t>
    <phoneticPr fontId="3" type="noConversion"/>
  </si>
  <si>
    <t>161</t>
    <phoneticPr fontId="3" type="noConversion"/>
  </si>
  <si>
    <t>16</t>
    <phoneticPr fontId="3" type="noConversion"/>
  </si>
  <si>
    <t>C04</t>
    <phoneticPr fontId="3" type="noConversion"/>
  </si>
  <si>
    <t>6. 석탄 및 석유제품</t>
    <phoneticPr fontId="3" type="noConversion"/>
  </si>
  <si>
    <t>162</t>
    <phoneticPr fontId="3" type="noConversion"/>
  </si>
  <si>
    <t>원유정제처리제품</t>
    <phoneticPr fontId="3" type="noConversion"/>
  </si>
  <si>
    <t>제트유</t>
    <phoneticPr fontId="3" type="noConversion"/>
  </si>
  <si>
    <t>등유</t>
    <phoneticPr fontId="3" type="noConversion"/>
  </si>
  <si>
    <t>163</t>
    <phoneticPr fontId="3" type="noConversion"/>
  </si>
  <si>
    <t>윤활유 및 기타석유정제품</t>
    <phoneticPr fontId="3" type="noConversion"/>
  </si>
  <si>
    <t>171</t>
    <phoneticPr fontId="3" type="noConversion"/>
  </si>
  <si>
    <t>17</t>
    <phoneticPr fontId="3" type="noConversion"/>
  </si>
  <si>
    <t>C05</t>
    <phoneticPr fontId="3" type="noConversion"/>
  </si>
  <si>
    <t>7. 화학제품</t>
    <phoneticPr fontId="3" type="noConversion"/>
  </si>
  <si>
    <t>산업용 가스</t>
    <phoneticPr fontId="3" type="noConversion"/>
  </si>
  <si>
    <t>172</t>
    <phoneticPr fontId="3" type="noConversion"/>
  </si>
  <si>
    <t>기초무기화학물질</t>
    <phoneticPr fontId="3" type="noConversion"/>
  </si>
  <si>
    <t>180</t>
    <phoneticPr fontId="3" type="noConversion"/>
  </si>
  <si>
    <t>18</t>
    <phoneticPr fontId="3" type="noConversion"/>
  </si>
  <si>
    <t>190</t>
    <phoneticPr fontId="3" type="noConversion"/>
  </si>
  <si>
    <t>19</t>
    <phoneticPr fontId="3" type="noConversion"/>
  </si>
  <si>
    <t>화학섬유</t>
    <phoneticPr fontId="3" type="noConversion"/>
  </si>
  <si>
    <t>200</t>
    <phoneticPr fontId="3" type="noConversion"/>
  </si>
  <si>
    <t>20</t>
    <phoneticPr fontId="3" type="noConversion"/>
  </si>
  <si>
    <t>210</t>
    <phoneticPr fontId="3" type="noConversion"/>
  </si>
  <si>
    <t>21</t>
    <phoneticPr fontId="3" type="noConversion"/>
  </si>
  <si>
    <t>221</t>
    <phoneticPr fontId="3" type="noConversion"/>
  </si>
  <si>
    <t>도료 및 잉크</t>
    <phoneticPr fontId="3" type="noConversion"/>
  </si>
  <si>
    <t>22</t>
    <phoneticPr fontId="3" type="noConversion"/>
  </si>
  <si>
    <t>222</t>
    <phoneticPr fontId="3" type="noConversion"/>
  </si>
  <si>
    <t>229</t>
    <phoneticPr fontId="3" type="noConversion"/>
  </si>
  <si>
    <t>231</t>
    <phoneticPr fontId="3" type="noConversion"/>
  </si>
  <si>
    <t>23</t>
    <phoneticPr fontId="3" type="noConversion"/>
  </si>
  <si>
    <t>239</t>
    <phoneticPr fontId="3" type="noConversion"/>
  </si>
  <si>
    <t>241</t>
    <phoneticPr fontId="3" type="noConversion"/>
  </si>
  <si>
    <t>타이어 및 튜브</t>
    <phoneticPr fontId="3" type="noConversion"/>
  </si>
  <si>
    <t>24</t>
    <phoneticPr fontId="3" type="noConversion"/>
  </si>
  <si>
    <t>고무제품</t>
    <phoneticPr fontId="3" type="noConversion"/>
  </si>
  <si>
    <t>249</t>
    <phoneticPr fontId="3" type="noConversion"/>
  </si>
  <si>
    <t>250</t>
    <phoneticPr fontId="3" type="noConversion"/>
  </si>
  <si>
    <t>25</t>
    <phoneticPr fontId="3" type="noConversion"/>
  </si>
  <si>
    <t>C06</t>
    <phoneticPr fontId="3" type="noConversion"/>
  </si>
  <si>
    <t>비금속광물제품</t>
    <phoneticPr fontId="3" type="noConversion"/>
  </si>
  <si>
    <t>8. 비금속광물제품</t>
    <phoneticPr fontId="3" type="noConversion"/>
  </si>
  <si>
    <t>261</t>
    <phoneticPr fontId="3" type="noConversion"/>
  </si>
  <si>
    <t>26</t>
    <phoneticPr fontId="3" type="noConversion"/>
  </si>
  <si>
    <t>산업용 도자기</t>
    <phoneticPr fontId="11" type="noConversion"/>
  </si>
  <si>
    <t>내화요업제품</t>
    <phoneticPr fontId="3" type="noConversion"/>
  </si>
  <si>
    <t>262</t>
    <phoneticPr fontId="3" type="noConversion"/>
  </si>
  <si>
    <t>263</t>
    <phoneticPr fontId="3" type="noConversion"/>
  </si>
  <si>
    <t>콘크리트제품</t>
    <phoneticPr fontId="3" type="noConversion"/>
  </si>
  <si>
    <t>269</t>
    <phoneticPr fontId="3" type="noConversion"/>
  </si>
  <si>
    <t>271</t>
    <phoneticPr fontId="3" type="noConversion"/>
  </si>
  <si>
    <t>27</t>
    <phoneticPr fontId="3" type="noConversion"/>
  </si>
  <si>
    <t>철강1차제품</t>
    <phoneticPr fontId="3" type="noConversion"/>
  </si>
  <si>
    <t>C07</t>
    <phoneticPr fontId="3" type="noConversion"/>
  </si>
  <si>
    <t>1차 금속제품</t>
    <phoneticPr fontId="3" type="noConversion"/>
  </si>
  <si>
    <t>9. 1차 금속제품</t>
    <phoneticPr fontId="3" type="noConversion"/>
  </si>
  <si>
    <t>272</t>
    <phoneticPr fontId="3" type="noConversion"/>
  </si>
  <si>
    <t>중후판(두께 3mm 이상)</t>
    <phoneticPr fontId="11" type="noConversion"/>
  </si>
  <si>
    <t>273</t>
    <phoneticPr fontId="3" type="noConversion"/>
  </si>
  <si>
    <t>279</t>
    <phoneticPr fontId="3" type="noConversion"/>
  </si>
  <si>
    <t>281</t>
    <phoneticPr fontId="3" type="noConversion"/>
  </si>
  <si>
    <t>28</t>
    <phoneticPr fontId="3" type="noConversion"/>
  </si>
  <si>
    <t>282</t>
    <phoneticPr fontId="3" type="noConversion"/>
  </si>
  <si>
    <t>비철금속 1차제품</t>
    <phoneticPr fontId="3" type="noConversion"/>
  </si>
  <si>
    <t>290</t>
    <phoneticPr fontId="3" type="noConversion"/>
  </si>
  <si>
    <t>29</t>
    <phoneticPr fontId="3" type="noConversion"/>
  </si>
  <si>
    <t>301</t>
    <phoneticPr fontId="3" type="noConversion"/>
  </si>
  <si>
    <t>30</t>
    <phoneticPr fontId="3" type="noConversion"/>
  </si>
  <si>
    <t>금속가공제품</t>
    <phoneticPr fontId="3" type="noConversion"/>
  </si>
  <si>
    <t>C08</t>
    <phoneticPr fontId="3" type="noConversion"/>
  </si>
  <si>
    <t>10. 금속가공제품</t>
    <phoneticPr fontId="3" type="noConversion"/>
  </si>
  <si>
    <t>302</t>
    <phoneticPr fontId="3" type="noConversion"/>
  </si>
  <si>
    <t>금속 단조, 야금 및 압형제품</t>
    <phoneticPr fontId="3" type="noConversion"/>
  </si>
  <si>
    <t>금속압형제품</t>
    <phoneticPr fontId="3" type="noConversion"/>
  </si>
  <si>
    <t>303</t>
    <phoneticPr fontId="3" type="noConversion"/>
  </si>
  <si>
    <t>금속처리 및 가공품</t>
    <phoneticPr fontId="3" type="noConversion"/>
  </si>
  <si>
    <t>309</t>
    <phoneticPr fontId="3" type="noConversion"/>
  </si>
  <si>
    <t>기타 금속가공제품</t>
    <phoneticPr fontId="3" type="noConversion"/>
  </si>
  <si>
    <t>310</t>
    <phoneticPr fontId="3" type="noConversion"/>
  </si>
  <si>
    <t>31</t>
    <phoneticPr fontId="3" type="noConversion"/>
  </si>
  <si>
    <t>C09</t>
    <phoneticPr fontId="3" type="noConversion"/>
  </si>
  <si>
    <t>컴퓨터, 전자 및 광학기기</t>
    <phoneticPr fontId="3" type="noConversion"/>
  </si>
  <si>
    <t>11. 컴퓨터, 전자 및 광학기기</t>
    <phoneticPr fontId="3" type="noConversion"/>
  </si>
  <si>
    <t>320</t>
    <phoneticPr fontId="3" type="noConversion"/>
  </si>
  <si>
    <t>32</t>
    <phoneticPr fontId="3" type="noConversion"/>
  </si>
  <si>
    <t>331</t>
    <phoneticPr fontId="3" type="noConversion"/>
  </si>
  <si>
    <t>33</t>
    <phoneticPr fontId="3" type="noConversion"/>
  </si>
  <si>
    <t>축전기, 저항기, 전자코일 및 변성기</t>
    <phoneticPr fontId="11" type="noConversion"/>
  </si>
  <si>
    <t>339</t>
    <phoneticPr fontId="3" type="noConversion"/>
  </si>
  <si>
    <t>340</t>
    <phoneticPr fontId="3" type="noConversion"/>
  </si>
  <si>
    <t>34</t>
    <phoneticPr fontId="3" type="noConversion"/>
  </si>
  <si>
    <t>컴퓨터 및 주변기기</t>
    <phoneticPr fontId="3" type="noConversion"/>
  </si>
  <si>
    <t>351</t>
    <phoneticPr fontId="3" type="noConversion"/>
  </si>
  <si>
    <t>35</t>
    <phoneticPr fontId="3" type="noConversion"/>
  </si>
  <si>
    <t>통신, 방송 및 영상, 음향기기</t>
    <phoneticPr fontId="3" type="noConversion"/>
  </si>
  <si>
    <t>352</t>
    <phoneticPr fontId="3" type="noConversion"/>
  </si>
  <si>
    <t>361</t>
    <phoneticPr fontId="3" type="noConversion"/>
  </si>
  <si>
    <t>36</t>
    <phoneticPr fontId="3" type="noConversion"/>
  </si>
  <si>
    <t>369</t>
    <phoneticPr fontId="3" type="noConversion"/>
  </si>
  <si>
    <t>371</t>
    <phoneticPr fontId="3" type="noConversion"/>
  </si>
  <si>
    <t>37</t>
    <phoneticPr fontId="3" type="noConversion"/>
  </si>
  <si>
    <t>전기장비</t>
    <phoneticPr fontId="3" type="noConversion"/>
  </si>
  <si>
    <t>C10</t>
    <phoneticPr fontId="3" type="noConversion"/>
  </si>
  <si>
    <t>12. 전기장비</t>
    <phoneticPr fontId="3" type="noConversion"/>
  </si>
  <si>
    <t>372</t>
    <phoneticPr fontId="3" type="noConversion"/>
  </si>
  <si>
    <t>전지</t>
    <phoneticPr fontId="11" type="noConversion"/>
  </si>
  <si>
    <t>373</t>
    <phoneticPr fontId="3" type="noConversion"/>
  </si>
  <si>
    <t>전선 및 케이블</t>
    <phoneticPr fontId="3" type="noConversion"/>
  </si>
  <si>
    <t>374</t>
    <phoneticPr fontId="3" type="noConversion"/>
  </si>
  <si>
    <t>375</t>
    <phoneticPr fontId="3" type="noConversion"/>
  </si>
  <si>
    <t>379</t>
    <phoneticPr fontId="3" type="noConversion"/>
  </si>
  <si>
    <t>381</t>
    <phoneticPr fontId="3" type="noConversion"/>
  </si>
  <si>
    <t>38</t>
    <phoneticPr fontId="3" type="noConversion"/>
  </si>
  <si>
    <t>일반목적용 기계</t>
    <phoneticPr fontId="3" type="noConversion"/>
  </si>
  <si>
    <t>C11</t>
    <phoneticPr fontId="3" type="noConversion"/>
  </si>
  <si>
    <t>13. 기계 및 장비</t>
    <phoneticPr fontId="3" type="noConversion"/>
  </si>
  <si>
    <t>382</t>
    <phoneticPr fontId="3" type="noConversion"/>
  </si>
  <si>
    <t>383</t>
    <phoneticPr fontId="3" type="noConversion"/>
  </si>
  <si>
    <t>384</t>
    <phoneticPr fontId="3" type="noConversion"/>
  </si>
  <si>
    <t>385</t>
    <phoneticPr fontId="3" type="noConversion"/>
  </si>
  <si>
    <t>389</t>
    <phoneticPr fontId="3" type="noConversion"/>
  </si>
  <si>
    <t>391</t>
    <phoneticPr fontId="3" type="noConversion"/>
  </si>
  <si>
    <t>농업 및 건설용 기계</t>
    <phoneticPr fontId="3" type="noConversion"/>
  </si>
  <si>
    <t>39</t>
    <phoneticPr fontId="3" type="noConversion"/>
  </si>
  <si>
    <t>특수목적용 기계</t>
    <phoneticPr fontId="3" type="noConversion"/>
  </si>
  <si>
    <t>392</t>
    <phoneticPr fontId="3" type="noConversion"/>
  </si>
  <si>
    <t>393</t>
    <phoneticPr fontId="3" type="noConversion"/>
  </si>
  <si>
    <t>금형 및 주형</t>
    <phoneticPr fontId="3" type="noConversion"/>
  </si>
  <si>
    <t>394</t>
    <phoneticPr fontId="3" type="noConversion"/>
  </si>
  <si>
    <t>반도체 및 디스플레이 제조용 기계</t>
    <phoneticPr fontId="3" type="noConversion"/>
  </si>
  <si>
    <t>399</t>
    <phoneticPr fontId="3" type="noConversion"/>
  </si>
  <si>
    <t>승용차</t>
    <phoneticPr fontId="11" type="noConversion"/>
  </si>
  <si>
    <t>401</t>
    <phoneticPr fontId="3" type="noConversion"/>
  </si>
  <si>
    <t>40</t>
    <phoneticPr fontId="3" type="noConversion"/>
  </si>
  <si>
    <t>C12</t>
    <phoneticPr fontId="3" type="noConversion"/>
  </si>
  <si>
    <t>운송장비</t>
    <phoneticPr fontId="3" type="noConversion"/>
  </si>
  <si>
    <t>14. 운송장비</t>
    <phoneticPr fontId="3" type="noConversion"/>
  </si>
  <si>
    <t>402</t>
    <phoneticPr fontId="3" type="noConversion"/>
  </si>
  <si>
    <t>403</t>
    <phoneticPr fontId="3" type="noConversion"/>
  </si>
  <si>
    <t>자동차 부분품</t>
    <phoneticPr fontId="11" type="noConversion"/>
  </si>
  <si>
    <t>410</t>
    <phoneticPr fontId="3" type="noConversion"/>
  </si>
  <si>
    <t>41</t>
    <phoneticPr fontId="3" type="noConversion"/>
  </si>
  <si>
    <t>421</t>
    <phoneticPr fontId="3" type="noConversion"/>
  </si>
  <si>
    <t>42</t>
    <phoneticPr fontId="3" type="noConversion"/>
  </si>
  <si>
    <t>기타 운송장비</t>
    <phoneticPr fontId="3" type="noConversion"/>
  </si>
  <si>
    <t>422</t>
    <phoneticPr fontId="3" type="noConversion"/>
  </si>
  <si>
    <t>429</t>
    <phoneticPr fontId="3" type="noConversion"/>
  </si>
  <si>
    <t>431</t>
    <phoneticPr fontId="3" type="noConversion"/>
  </si>
  <si>
    <t>43</t>
    <phoneticPr fontId="3" type="noConversion"/>
  </si>
  <si>
    <t>기타 제조업 제품</t>
    <phoneticPr fontId="3" type="noConversion"/>
  </si>
  <si>
    <t>C13</t>
    <phoneticPr fontId="3" type="noConversion"/>
  </si>
  <si>
    <t>15. 기타 제조업 제품</t>
    <phoneticPr fontId="3" type="noConversion"/>
  </si>
  <si>
    <t>439</t>
    <phoneticPr fontId="3" type="noConversion"/>
  </si>
  <si>
    <t>문구용품</t>
    <phoneticPr fontId="11" type="noConversion"/>
  </si>
  <si>
    <t>440</t>
  </si>
  <si>
    <t>C14</t>
    <phoneticPr fontId="3" type="noConversion"/>
  </si>
  <si>
    <t>제조임가공 및 산업용 장비 수리</t>
    <phoneticPr fontId="3" type="noConversion"/>
  </si>
  <si>
    <t>16. 제조임가공 및 산업용 장비 수리</t>
    <phoneticPr fontId="3" type="noConversion"/>
  </si>
  <si>
    <t>450</t>
    <phoneticPr fontId="3" type="noConversion"/>
  </si>
  <si>
    <t>45</t>
    <phoneticPr fontId="3" type="noConversion"/>
  </si>
  <si>
    <t>D</t>
    <phoneticPr fontId="3" type="noConversion"/>
  </si>
  <si>
    <t>전력, 가스 및 증기</t>
    <phoneticPr fontId="3" type="noConversion"/>
  </si>
  <si>
    <t>17. 전력, 가스 및 증기</t>
    <phoneticPr fontId="3" type="noConversion"/>
  </si>
  <si>
    <t>도시가스</t>
    <phoneticPr fontId="11" type="noConversion"/>
  </si>
  <si>
    <t>461</t>
    <phoneticPr fontId="3" type="noConversion"/>
  </si>
  <si>
    <t>46</t>
    <phoneticPr fontId="3" type="noConversion"/>
  </si>
  <si>
    <t>462</t>
    <phoneticPr fontId="3" type="noConversion"/>
  </si>
  <si>
    <t>증기 및 온수 공급</t>
    <phoneticPr fontId="3" type="noConversion"/>
  </si>
  <si>
    <t>470</t>
    <phoneticPr fontId="3" type="noConversion"/>
  </si>
  <si>
    <t>47</t>
    <phoneticPr fontId="3" type="noConversion"/>
  </si>
  <si>
    <t>E</t>
    <phoneticPr fontId="3" type="noConversion"/>
  </si>
  <si>
    <t>수도, 폐기물처리 및 재활용서비스</t>
    <phoneticPr fontId="3" type="noConversion"/>
  </si>
  <si>
    <t>18. 수도, 폐기물처리 및 재활용서비스</t>
    <phoneticPr fontId="3" type="noConversion"/>
  </si>
  <si>
    <t>480</t>
    <phoneticPr fontId="3" type="noConversion"/>
  </si>
  <si>
    <t>48</t>
    <phoneticPr fontId="3" type="noConversion"/>
  </si>
  <si>
    <t>491</t>
    <phoneticPr fontId="3" type="noConversion"/>
  </si>
  <si>
    <t>폐기물처리</t>
    <phoneticPr fontId="3" type="noConversion"/>
  </si>
  <si>
    <t>49</t>
    <phoneticPr fontId="3" type="noConversion"/>
  </si>
  <si>
    <t>폐기물처리 및 자원재활용서비스</t>
    <phoneticPr fontId="3" type="noConversion"/>
  </si>
  <si>
    <t>자원재활용서비스</t>
    <phoneticPr fontId="11" type="noConversion"/>
  </si>
  <si>
    <t>492</t>
    <phoneticPr fontId="3" type="noConversion"/>
  </si>
  <si>
    <t>주거용 건물</t>
    <phoneticPr fontId="3" type="noConversion"/>
  </si>
  <si>
    <t>501</t>
    <phoneticPr fontId="3" type="noConversion"/>
  </si>
  <si>
    <t>50</t>
    <phoneticPr fontId="3" type="noConversion"/>
  </si>
  <si>
    <t>건물건설 및 건축보수</t>
    <phoneticPr fontId="3" type="noConversion"/>
  </si>
  <si>
    <t>F</t>
    <phoneticPr fontId="3" type="noConversion"/>
  </si>
  <si>
    <t>건설</t>
    <phoneticPr fontId="3" type="noConversion"/>
  </si>
  <si>
    <t>19. 건설</t>
    <phoneticPr fontId="3" type="noConversion"/>
  </si>
  <si>
    <t>502</t>
    <phoneticPr fontId="3" type="noConversion"/>
  </si>
  <si>
    <t>503</t>
    <phoneticPr fontId="3" type="noConversion"/>
  </si>
  <si>
    <t>건축보수</t>
    <phoneticPr fontId="3" type="noConversion"/>
  </si>
  <si>
    <t>511</t>
    <phoneticPr fontId="3" type="noConversion"/>
  </si>
  <si>
    <t>교통시설 건설</t>
    <phoneticPr fontId="3" type="noConversion"/>
  </si>
  <si>
    <t>51</t>
    <phoneticPr fontId="3" type="noConversion"/>
  </si>
  <si>
    <t>항만시설</t>
    <phoneticPr fontId="11" type="noConversion"/>
  </si>
  <si>
    <t>512</t>
    <phoneticPr fontId="3" type="noConversion"/>
  </si>
  <si>
    <t>513</t>
    <phoneticPr fontId="3" type="noConversion"/>
  </si>
  <si>
    <t>519</t>
    <phoneticPr fontId="3" type="noConversion"/>
  </si>
  <si>
    <t>520</t>
    <phoneticPr fontId="3" type="noConversion"/>
  </si>
  <si>
    <t>52</t>
    <phoneticPr fontId="3" type="noConversion"/>
  </si>
  <si>
    <t>도소매 및 상품중개서비스</t>
    <phoneticPr fontId="3" type="noConversion"/>
  </si>
  <si>
    <t>G</t>
    <phoneticPr fontId="3" type="noConversion"/>
  </si>
  <si>
    <t>20.도소매 및 상품중개서비스</t>
    <phoneticPr fontId="3" type="noConversion"/>
  </si>
  <si>
    <t>철도운송서비스</t>
  </si>
  <si>
    <t>531</t>
    <phoneticPr fontId="3" type="noConversion"/>
  </si>
  <si>
    <t>53</t>
    <phoneticPr fontId="3" type="noConversion"/>
  </si>
  <si>
    <t>H</t>
    <phoneticPr fontId="3" type="noConversion"/>
  </si>
  <si>
    <t>운송서비스</t>
    <phoneticPr fontId="3" type="noConversion"/>
  </si>
  <si>
    <t>21. 철도서비스</t>
    <phoneticPr fontId="3" type="noConversion"/>
  </si>
  <si>
    <t>도로여객운송서비스</t>
  </si>
  <si>
    <t>532</t>
    <phoneticPr fontId="3" type="noConversion"/>
  </si>
  <si>
    <t>도로운송서비스</t>
  </si>
  <si>
    <t>22. 도로운송서비스</t>
    <phoneticPr fontId="3" type="noConversion"/>
  </si>
  <si>
    <t>25. 기타 화물 운송 및 운송보조서비스</t>
    <phoneticPr fontId="3" type="noConversion"/>
  </si>
  <si>
    <t>연안 및 내륙수상운송서비스</t>
  </si>
  <si>
    <t>540</t>
    <phoneticPr fontId="3" type="noConversion"/>
  </si>
  <si>
    <t>54</t>
    <phoneticPr fontId="3" type="noConversion"/>
  </si>
  <si>
    <t>23. 수상운송서비스</t>
    <phoneticPr fontId="3" type="noConversion"/>
  </si>
  <si>
    <t>외항운송서비스</t>
  </si>
  <si>
    <t>550</t>
    <phoneticPr fontId="3" type="noConversion"/>
  </si>
  <si>
    <t>55</t>
    <phoneticPr fontId="3" type="noConversion"/>
  </si>
  <si>
    <t>24. 항공운송서비스</t>
    <phoneticPr fontId="3" type="noConversion"/>
  </si>
  <si>
    <t>육상운송보조서비스</t>
    <phoneticPr fontId="3" type="noConversion"/>
  </si>
  <si>
    <t>561</t>
    <phoneticPr fontId="3" type="noConversion"/>
  </si>
  <si>
    <t>운송보조서비스</t>
    <phoneticPr fontId="3" type="noConversion"/>
  </si>
  <si>
    <t>56</t>
    <phoneticPr fontId="3" type="noConversion"/>
  </si>
  <si>
    <t>창고 및 운송보조서비스</t>
    <phoneticPr fontId="3" type="noConversion"/>
  </si>
  <si>
    <t>562</t>
    <phoneticPr fontId="3" type="noConversion"/>
  </si>
  <si>
    <t>563</t>
    <phoneticPr fontId="3" type="noConversion"/>
  </si>
  <si>
    <t>569</t>
    <phoneticPr fontId="3" type="noConversion"/>
  </si>
  <si>
    <t>기타 운송 관련 서비스</t>
    <phoneticPr fontId="3" type="noConversion"/>
  </si>
  <si>
    <t>571</t>
    <phoneticPr fontId="3" type="noConversion"/>
  </si>
  <si>
    <t>57</t>
    <phoneticPr fontId="3" type="noConversion"/>
  </si>
  <si>
    <t>우편 및 소화물전문운송 서비스</t>
    <phoneticPr fontId="3" type="noConversion"/>
  </si>
  <si>
    <t>572</t>
    <phoneticPr fontId="3" type="noConversion"/>
  </si>
  <si>
    <t>소화물전문운송서비스</t>
    <phoneticPr fontId="3" type="noConversion"/>
  </si>
  <si>
    <t>일반음식점</t>
  </si>
  <si>
    <t>581</t>
    <phoneticPr fontId="3" type="noConversion"/>
  </si>
  <si>
    <t>음식점 및 주점</t>
    <phoneticPr fontId="3" type="noConversion"/>
  </si>
  <si>
    <t>58</t>
    <phoneticPr fontId="3" type="noConversion"/>
  </si>
  <si>
    <t>음식점 및 숙박서비스</t>
    <phoneticPr fontId="3" type="noConversion"/>
  </si>
  <si>
    <t>I</t>
    <phoneticPr fontId="3" type="noConversion"/>
  </si>
  <si>
    <t>26. 일반음식점서비스</t>
    <phoneticPr fontId="3" type="noConversion"/>
  </si>
  <si>
    <t>기타음식점</t>
  </si>
  <si>
    <t>주점</t>
  </si>
  <si>
    <t>27. 주점</t>
    <phoneticPr fontId="3" type="noConversion"/>
  </si>
  <si>
    <t>비알콜음료점</t>
  </si>
  <si>
    <t>28. 비알콜음료점</t>
    <phoneticPr fontId="3" type="noConversion"/>
  </si>
  <si>
    <t>582</t>
    <phoneticPr fontId="3" type="noConversion"/>
  </si>
  <si>
    <t>29. 숙박서비스</t>
    <phoneticPr fontId="3" type="noConversion"/>
  </si>
  <si>
    <t>591</t>
    <phoneticPr fontId="3" type="noConversion"/>
  </si>
  <si>
    <t>유, 무선 및 위성 통신서비스</t>
    <phoneticPr fontId="3" type="noConversion"/>
  </si>
  <si>
    <t>59</t>
    <phoneticPr fontId="3" type="noConversion"/>
  </si>
  <si>
    <t>통신서비스</t>
    <phoneticPr fontId="3" type="noConversion"/>
  </si>
  <si>
    <t>J</t>
    <phoneticPr fontId="3" type="noConversion"/>
  </si>
  <si>
    <t>정보통신 및 방송 서비스</t>
    <phoneticPr fontId="3" type="noConversion"/>
  </si>
  <si>
    <t>30. 정보통신 및 방송서비스</t>
    <phoneticPr fontId="3" type="noConversion"/>
  </si>
  <si>
    <t>599</t>
    <phoneticPr fontId="3" type="noConversion"/>
  </si>
  <si>
    <t>600</t>
    <phoneticPr fontId="3" type="noConversion"/>
  </si>
  <si>
    <t>60</t>
    <phoneticPr fontId="3" type="noConversion"/>
  </si>
  <si>
    <t>방송서비스</t>
    <phoneticPr fontId="3" type="noConversion"/>
  </si>
  <si>
    <t>유선, 위성 및 기타방송서비스</t>
    <phoneticPr fontId="11" type="noConversion"/>
  </si>
  <si>
    <t>정보제공서비스</t>
    <phoneticPr fontId="11" type="noConversion"/>
  </si>
  <si>
    <t>610</t>
    <phoneticPr fontId="3" type="noConversion"/>
  </si>
  <si>
    <t>61</t>
    <phoneticPr fontId="3" type="noConversion"/>
  </si>
  <si>
    <t>정보서비스</t>
    <phoneticPr fontId="3" type="noConversion"/>
  </si>
  <si>
    <t>621</t>
    <phoneticPr fontId="3" type="noConversion"/>
  </si>
  <si>
    <t>소프트웨어 개발 공급</t>
    <phoneticPr fontId="3" type="noConversion"/>
  </si>
  <si>
    <t>62</t>
    <phoneticPr fontId="3" type="noConversion"/>
  </si>
  <si>
    <t>소프트웨어 개발 공급 및 기타 IT서비스</t>
    <phoneticPr fontId="3" type="noConversion"/>
  </si>
  <si>
    <t>629</t>
    <phoneticPr fontId="3" type="noConversion"/>
  </si>
  <si>
    <t>기타 IT서비스</t>
    <phoneticPr fontId="3" type="noConversion"/>
  </si>
  <si>
    <t>630</t>
    <phoneticPr fontId="3" type="noConversion"/>
  </si>
  <si>
    <t>신문 및 출판 서비스</t>
    <phoneticPr fontId="3" type="noConversion"/>
  </si>
  <si>
    <t>63</t>
    <phoneticPr fontId="3" type="noConversion"/>
  </si>
  <si>
    <t>640</t>
    <phoneticPr fontId="3" type="noConversion"/>
  </si>
  <si>
    <t>64</t>
    <phoneticPr fontId="3" type="noConversion"/>
  </si>
  <si>
    <t>651</t>
    <phoneticPr fontId="3" type="noConversion"/>
  </si>
  <si>
    <t>중앙은행 및 예금취급기관</t>
    <phoneticPr fontId="3" type="noConversion"/>
  </si>
  <si>
    <t>65</t>
    <phoneticPr fontId="3" type="noConversion"/>
  </si>
  <si>
    <t>금융서비스</t>
    <phoneticPr fontId="3" type="noConversion"/>
  </si>
  <si>
    <t>K</t>
    <phoneticPr fontId="3" type="noConversion"/>
  </si>
  <si>
    <t>금융 및 보험 서비스</t>
    <phoneticPr fontId="3" type="noConversion"/>
  </si>
  <si>
    <t>659</t>
    <phoneticPr fontId="3" type="noConversion"/>
  </si>
  <si>
    <t>기타 금융중개기관</t>
    <phoneticPr fontId="3" type="noConversion"/>
  </si>
  <si>
    <t>660</t>
    <phoneticPr fontId="3" type="noConversion"/>
  </si>
  <si>
    <t>보험서비스</t>
    <phoneticPr fontId="3" type="noConversion"/>
  </si>
  <si>
    <t>66</t>
    <phoneticPr fontId="3" type="noConversion"/>
  </si>
  <si>
    <t>연금기금</t>
    <phoneticPr fontId="3" type="noConversion"/>
  </si>
  <si>
    <t>비생명보험</t>
    <phoneticPr fontId="11" type="noConversion"/>
  </si>
  <si>
    <t>670</t>
    <phoneticPr fontId="3" type="noConversion"/>
  </si>
  <si>
    <t>67</t>
    <phoneticPr fontId="3" type="noConversion"/>
  </si>
  <si>
    <t>금융 및 보험 보조 서비스</t>
    <phoneticPr fontId="3" type="noConversion"/>
  </si>
  <si>
    <t>680</t>
    <phoneticPr fontId="3" type="noConversion"/>
  </si>
  <si>
    <t>68</t>
    <phoneticPr fontId="3" type="noConversion"/>
  </si>
  <si>
    <t>L</t>
    <phoneticPr fontId="3" type="noConversion"/>
  </si>
  <si>
    <t>부동산서비스</t>
    <phoneticPr fontId="3" type="noConversion"/>
  </si>
  <si>
    <t>33. 부동산서비스</t>
    <phoneticPr fontId="3" type="noConversion"/>
  </si>
  <si>
    <t>691</t>
    <phoneticPr fontId="3" type="noConversion"/>
  </si>
  <si>
    <t>비주거용 건물 임대 및 부동산 공급</t>
    <phoneticPr fontId="3" type="noConversion"/>
  </si>
  <si>
    <t>69</t>
    <phoneticPr fontId="3" type="noConversion"/>
  </si>
  <si>
    <t>기타 부동산서비스</t>
    <phoneticPr fontId="3" type="noConversion"/>
  </si>
  <si>
    <t>692</t>
    <phoneticPr fontId="3" type="noConversion"/>
  </si>
  <si>
    <t>연구개발(국공립)</t>
    <phoneticPr fontId="11" type="noConversion"/>
  </si>
  <si>
    <t>700</t>
    <phoneticPr fontId="3" type="noConversion"/>
  </si>
  <si>
    <t>연구개발</t>
    <phoneticPr fontId="3" type="noConversion"/>
  </si>
  <si>
    <t>70</t>
    <phoneticPr fontId="3" type="noConversion"/>
  </si>
  <si>
    <t>M</t>
    <phoneticPr fontId="3" type="noConversion"/>
  </si>
  <si>
    <t>전문, 과학 및 기술 서비스</t>
    <phoneticPr fontId="3" type="noConversion"/>
  </si>
  <si>
    <t>34. 전문, 과학 및 기술 서비스</t>
    <phoneticPr fontId="3" type="noConversion"/>
  </si>
  <si>
    <t>711</t>
    <phoneticPr fontId="3" type="noConversion"/>
  </si>
  <si>
    <t>71</t>
    <phoneticPr fontId="3" type="noConversion"/>
  </si>
  <si>
    <t>시장조사 및 경영지원서비스</t>
    <phoneticPr fontId="11" type="noConversion"/>
  </si>
  <si>
    <t>광고</t>
    <phoneticPr fontId="3" type="noConversion"/>
  </si>
  <si>
    <t>712</t>
    <phoneticPr fontId="3" type="noConversion"/>
  </si>
  <si>
    <t>721</t>
    <phoneticPr fontId="3" type="noConversion"/>
  </si>
  <si>
    <t>72</t>
    <phoneticPr fontId="3" type="noConversion"/>
  </si>
  <si>
    <t>과학기술 및 기타 전문서비스</t>
    <phoneticPr fontId="3" type="noConversion"/>
  </si>
  <si>
    <t>729</t>
    <phoneticPr fontId="3" type="noConversion"/>
  </si>
  <si>
    <t>기타 과학기술 및 전문 서비스</t>
    <phoneticPr fontId="3" type="noConversion"/>
  </si>
  <si>
    <t>장비·용품 및 지식재산권 임대</t>
    <phoneticPr fontId="3" type="noConversion"/>
  </si>
  <si>
    <t>730</t>
    <phoneticPr fontId="3" type="noConversion"/>
  </si>
  <si>
    <t>73</t>
    <phoneticPr fontId="3" type="noConversion"/>
  </si>
  <si>
    <t>N</t>
    <phoneticPr fontId="3" type="noConversion"/>
  </si>
  <si>
    <t>사업지원서비스</t>
    <phoneticPr fontId="3" type="noConversion"/>
  </si>
  <si>
    <t>35. 장비 및 용품 대여</t>
    <phoneticPr fontId="3" type="noConversion"/>
  </si>
  <si>
    <t>741</t>
    <phoneticPr fontId="3" type="noConversion"/>
  </si>
  <si>
    <t>사업시설 유지관리 및 조경서비스</t>
    <phoneticPr fontId="3" type="noConversion"/>
  </si>
  <si>
    <t>74</t>
    <phoneticPr fontId="3" type="noConversion"/>
  </si>
  <si>
    <t>36. 사업지원서비스</t>
    <phoneticPr fontId="3" type="noConversion"/>
  </si>
  <si>
    <t>742</t>
    <phoneticPr fontId="3" type="noConversion"/>
  </si>
  <si>
    <t>기타 사업지원서비스</t>
    <phoneticPr fontId="3" type="noConversion"/>
  </si>
  <si>
    <t>749</t>
    <phoneticPr fontId="3" type="noConversion"/>
  </si>
  <si>
    <t>751</t>
    <phoneticPr fontId="3" type="noConversion"/>
  </si>
  <si>
    <t>75</t>
    <phoneticPr fontId="3" type="noConversion"/>
  </si>
  <si>
    <t>공공행정, 국방 및 사회보장</t>
    <phoneticPr fontId="3" type="noConversion"/>
  </si>
  <si>
    <t>O</t>
    <phoneticPr fontId="3" type="noConversion"/>
  </si>
  <si>
    <t>37. 공공행정, 국방 및 사회보장</t>
    <phoneticPr fontId="3" type="noConversion"/>
  </si>
  <si>
    <t>지방정부</t>
    <phoneticPr fontId="3" type="noConversion"/>
  </si>
  <si>
    <t>752</t>
    <phoneticPr fontId="3" type="noConversion"/>
  </si>
  <si>
    <t>사회보험서비스</t>
    <phoneticPr fontId="3" type="noConversion"/>
  </si>
  <si>
    <t>760</t>
    <phoneticPr fontId="3" type="noConversion"/>
  </si>
  <si>
    <t>76</t>
    <phoneticPr fontId="3" type="noConversion"/>
  </si>
  <si>
    <t>P</t>
    <phoneticPr fontId="3" type="noConversion"/>
  </si>
  <si>
    <t>교육서비스</t>
    <phoneticPr fontId="3" type="noConversion"/>
  </si>
  <si>
    <t>38. 교육서비스</t>
    <phoneticPr fontId="3" type="noConversion"/>
  </si>
  <si>
    <t>770</t>
    <phoneticPr fontId="3" type="noConversion"/>
  </si>
  <si>
    <t>의료 및 보건</t>
    <phoneticPr fontId="3" type="noConversion"/>
  </si>
  <si>
    <t>77</t>
    <phoneticPr fontId="3" type="noConversion"/>
  </si>
  <si>
    <t>Q</t>
    <phoneticPr fontId="3" type="noConversion"/>
  </si>
  <si>
    <t>보건 및 사회복지 서비스</t>
    <phoneticPr fontId="3" type="noConversion"/>
  </si>
  <si>
    <t>39. 의료 서비스</t>
    <phoneticPr fontId="3" type="noConversion"/>
  </si>
  <si>
    <t>사회복지서비스(국공립)</t>
    <phoneticPr fontId="11" type="noConversion"/>
  </si>
  <si>
    <t>780</t>
    <phoneticPr fontId="3" type="noConversion"/>
  </si>
  <si>
    <t>사회복지서비스</t>
    <phoneticPr fontId="3" type="noConversion"/>
  </si>
  <si>
    <t>78</t>
    <phoneticPr fontId="3" type="noConversion"/>
  </si>
  <si>
    <t>40. 사회복지 서비스</t>
    <phoneticPr fontId="3" type="noConversion"/>
  </si>
  <si>
    <t>사회복지서비스(비영리)</t>
    <phoneticPr fontId="3" type="noConversion"/>
  </si>
  <si>
    <t>790</t>
    <phoneticPr fontId="3" type="noConversion"/>
  </si>
  <si>
    <t>문화 및 여행 관련 서비스</t>
    <phoneticPr fontId="3" type="noConversion"/>
  </si>
  <si>
    <t>79</t>
    <phoneticPr fontId="3" type="noConversion"/>
  </si>
  <si>
    <t>R</t>
    <phoneticPr fontId="3" type="noConversion"/>
  </si>
  <si>
    <t>예술, 스포츠 및 여가 관련 서비스</t>
    <phoneticPr fontId="3" type="noConversion"/>
  </si>
  <si>
    <t>41. 문화 및 예술서비스</t>
    <phoneticPr fontId="3" type="noConversion"/>
  </si>
  <si>
    <t>42. 여행사 서비스</t>
    <phoneticPr fontId="3" type="noConversion"/>
  </si>
  <si>
    <t>스포츠 서비스</t>
    <phoneticPr fontId="3" type="noConversion"/>
  </si>
  <si>
    <t>800</t>
    <phoneticPr fontId="3" type="noConversion"/>
  </si>
  <si>
    <t>스포츠 및 오락 서비스</t>
    <phoneticPr fontId="3" type="noConversion"/>
  </si>
  <si>
    <t>80</t>
    <phoneticPr fontId="3" type="noConversion"/>
  </si>
  <si>
    <t>43. 스포츠 서비스</t>
    <phoneticPr fontId="3" type="noConversion"/>
  </si>
  <si>
    <t>오락 서비스</t>
    <phoneticPr fontId="3" type="noConversion"/>
  </si>
  <si>
    <t>44. 오락서비스</t>
    <phoneticPr fontId="3" type="noConversion"/>
  </si>
  <si>
    <t>810</t>
    <phoneticPr fontId="3" type="noConversion"/>
  </si>
  <si>
    <t>81</t>
    <phoneticPr fontId="3" type="noConversion"/>
  </si>
  <si>
    <t>S</t>
    <phoneticPr fontId="3" type="noConversion"/>
  </si>
  <si>
    <t>기타 서비스</t>
    <phoneticPr fontId="3" type="noConversion"/>
  </si>
  <si>
    <t>45. 기타 서비스</t>
    <phoneticPr fontId="3" type="noConversion"/>
  </si>
  <si>
    <t>821</t>
    <phoneticPr fontId="3" type="noConversion"/>
  </si>
  <si>
    <t>자동차 및 소비용품 수리서비스</t>
    <phoneticPr fontId="3" type="noConversion"/>
  </si>
  <si>
    <t>82</t>
    <phoneticPr fontId="3" type="noConversion"/>
  </si>
  <si>
    <t>자동차·소비용품 수리 및 개인서비스</t>
    <phoneticPr fontId="3" type="noConversion"/>
  </si>
  <si>
    <t>822</t>
    <phoneticPr fontId="3" type="noConversion"/>
  </si>
  <si>
    <t>46. 미용 서비스</t>
    <phoneticPr fontId="3" type="noConversion"/>
  </si>
  <si>
    <t>47. 기타 개인서비스</t>
    <phoneticPr fontId="3" type="noConversion"/>
  </si>
  <si>
    <t>830</t>
    <phoneticPr fontId="3" type="noConversion"/>
  </si>
  <si>
    <t>2019 외국인 산업통합</t>
    <phoneticPr fontId="3" type="noConversion"/>
  </si>
  <si>
    <t>2020 외국인 산업통합</t>
    <phoneticPr fontId="3" type="noConversion"/>
  </si>
  <si>
    <t>산업통합</t>
    <phoneticPr fontId="3" type="noConversion"/>
  </si>
  <si>
    <t>32. 무선 및 위성 통신서비스</t>
    <phoneticPr fontId="3" type="noConversion"/>
  </si>
  <si>
    <t>31. 무선 및 위성 통신서비스</t>
    <phoneticPr fontId="3" type="noConversion"/>
  </si>
  <si>
    <t>39. 기타 전문서비스</t>
    <phoneticPr fontId="3" type="noConversion"/>
  </si>
  <si>
    <t>40. 장비 및 용품 대여</t>
    <phoneticPr fontId="3" type="noConversion"/>
  </si>
  <si>
    <t>41. 사업지원서비스</t>
    <phoneticPr fontId="3" type="noConversion"/>
  </si>
  <si>
    <t>42. 공공행정 및 사회보장 서비스</t>
    <phoneticPr fontId="3" type="noConversion"/>
  </si>
  <si>
    <t>43. 교육서비스</t>
    <phoneticPr fontId="3" type="noConversion"/>
  </si>
  <si>
    <t>44. 교육서비스(비영리)</t>
    <phoneticPr fontId="3" type="noConversion"/>
  </si>
  <si>
    <t>45. 의료 서비스</t>
    <phoneticPr fontId="3" type="noConversion"/>
  </si>
  <si>
    <t>46. 의료 서비스(비영리)</t>
    <phoneticPr fontId="3" type="noConversion"/>
  </si>
  <si>
    <t>47. 사회복지 서비스</t>
    <phoneticPr fontId="3" type="noConversion"/>
  </si>
  <si>
    <t>48. 문화 및 예술서비스</t>
    <phoneticPr fontId="3" type="noConversion"/>
  </si>
  <si>
    <t>49. 여행사 서비스</t>
    <phoneticPr fontId="3" type="noConversion"/>
  </si>
  <si>
    <t>50. 스포츠 서비스</t>
    <phoneticPr fontId="3" type="noConversion"/>
  </si>
  <si>
    <t>51. 오락서비스</t>
    <phoneticPr fontId="3" type="noConversion"/>
  </si>
  <si>
    <t>52. 기타 서비스</t>
    <phoneticPr fontId="3" type="noConversion"/>
  </si>
  <si>
    <t>53. 미용 서비스</t>
    <phoneticPr fontId="3" type="noConversion"/>
  </si>
  <si>
    <t>54. 기타 개인서비스</t>
    <phoneticPr fontId="3" type="noConversion"/>
  </si>
  <si>
    <t>55. 기타</t>
    <phoneticPr fontId="3" type="noConversion"/>
  </si>
  <si>
    <t>금액(백만원)</t>
    <phoneticPr fontId="3" type="noConversion"/>
  </si>
  <si>
    <t>금액(원)</t>
    <phoneticPr fontId="3" type="noConversion"/>
  </si>
  <si>
    <t>1. 농림수산품</t>
    <phoneticPr fontId="3" type="noConversion"/>
  </si>
  <si>
    <t>2. 광산품</t>
    <phoneticPr fontId="3" type="noConversion"/>
  </si>
  <si>
    <t>3. 음식료품</t>
    <phoneticPr fontId="3" type="noConversion"/>
  </si>
  <si>
    <t>4. 섬유 및 가죽제품</t>
    <phoneticPr fontId="3" type="noConversion"/>
  </si>
  <si>
    <t>5. 목재 및 종이 인쇄</t>
    <phoneticPr fontId="3" type="noConversion"/>
  </si>
  <si>
    <t>6. 석탄 및 석유제품</t>
    <phoneticPr fontId="3" type="noConversion"/>
  </si>
  <si>
    <t>7. 화학제품</t>
    <phoneticPr fontId="3" type="noConversion"/>
  </si>
  <si>
    <t>8. 비금속광물제품</t>
    <phoneticPr fontId="3" type="noConversion"/>
  </si>
  <si>
    <t>9. 1차 금속제품</t>
    <phoneticPr fontId="3" type="noConversion"/>
  </si>
  <si>
    <t>10. 금속가공제품</t>
    <phoneticPr fontId="3" type="noConversion"/>
  </si>
  <si>
    <t>11. 컴퓨터, 전자 및 광학기기</t>
    <phoneticPr fontId="3" type="noConversion"/>
  </si>
  <si>
    <t>12. 전기장비</t>
    <phoneticPr fontId="3" type="noConversion"/>
  </si>
  <si>
    <t>13. 기계 및 장비</t>
    <phoneticPr fontId="3" type="noConversion"/>
  </si>
  <si>
    <t>14. 운송장비</t>
    <phoneticPr fontId="3" type="noConversion"/>
  </si>
  <si>
    <t>15. 기타 제조업 제품</t>
    <phoneticPr fontId="3" type="noConversion"/>
  </si>
  <si>
    <t>16. 제조임가공 및 산업용 장비 수리</t>
    <phoneticPr fontId="3" type="noConversion"/>
  </si>
  <si>
    <t>17. 전력, 가스 및 증기</t>
    <phoneticPr fontId="3" type="noConversion"/>
  </si>
  <si>
    <t>18. 수도, 폐기물처리 및 재활용서비스</t>
    <phoneticPr fontId="3" type="noConversion"/>
  </si>
  <si>
    <t>19. 건설</t>
    <phoneticPr fontId="3" type="noConversion"/>
  </si>
  <si>
    <t>25. 정보통신 및 방송서비스</t>
    <phoneticPr fontId="3" type="noConversion"/>
  </si>
  <si>
    <t>29. 부동산서비스</t>
    <phoneticPr fontId="3" type="noConversion"/>
  </si>
  <si>
    <t>30. 전문, 과학 및 기술 서비스</t>
    <phoneticPr fontId="3" type="noConversion"/>
  </si>
  <si>
    <t>32. 사업지원서비스</t>
    <phoneticPr fontId="3" type="noConversion"/>
  </si>
  <si>
    <t>33. 공공행정, 국방 및 사회보장</t>
    <phoneticPr fontId="3" type="noConversion"/>
  </si>
  <si>
    <t>34. 교육서비스</t>
    <phoneticPr fontId="3" type="noConversion"/>
  </si>
  <si>
    <t>35. 보건 및 사회복지 서비스</t>
    <phoneticPr fontId="3" type="noConversion"/>
  </si>
  <si>
    <t>36. 문화 및 예술서비스</t>
    <phoneticPr fontId="3" type="noConversion"/>
  </si>
  <si>
    <t>38. 스포츠 서비스</t>
    <phoneticPr fontId="3" type="noConversion"/>
  </si>
  <si>
    <t>39. 오락서비스</t>
    <phoneticPr fontId="3" type="noConversion"/>
  </si>
  <si>
    <t>40. 기타 서비스</t>
    <phoneticPr fontId="3" type="noConversion"/>
  </si>
  <si>
    <t>41. 기타</t>
    <phoneticPr fontId="3" type="noConversion"/>
  </si>
  <si>
    <t>확인용</t>
    <phoneticPr fontId="3" type="noConversion"/>
  </si>
  <si>
    <t>20.도소매 및 상품중개서비스</t>
    <phoneticPr fontId="3" type="noConversion"/>
  </si>
  <si>
    <t>21. 운송서비스</t>
    <phoneticPr fontId="3" type="noConversion"/>
  </si>
  <si>
    <t>22. 기타 화물 운송 및 운송보조서비스</t>
    <phoneticPr fontId="3" type="noConversion"/>
  </si>
  <si>
    <t>23. 음식점서비스</t>
    <phoneticPr fontId="3" type="noConversion"/>
  </si>
  <si>
    <t>24. 숙박서비스</t>
    <phoneticPr fontId="3" type="noConversion"/>
  </si>
  <si>
    <t>26. 무선통신</t>
    <phoneticPr fontId="3" type="noConversion"/>
  </si>
  <si>
    <t>28. 보험서비스</t>
    <phoneticPr fontId="3" type="noConversion"/>
  </si>
  <si>
    <t>31. 장비 및 용품 대여</t>
    <phoneticPr fontId="3" type="noConversion"/>
  </si>
  <si>
    <t>37. 여행사 서비스</t>
    <phoneticPr fontId="3" type="noConversion"/>
  </si>
  <si>
    <t>2019년 기준 내국인 산업통합</t>
    <phoneticPr fontId="3" type="noConversion"/>
  </si>
  <si>
    <t>2019년 기준 내국인 산업연관분석 금액</t>
    <phoneticPr fontId="3" type="noConversion"/>
  </si>
  <si>
    <t>2020년 기준 내국인 산업연관분석 금액</t>
    <phoneticPr fontId="3" type="noConversion"/>
  </si>
  <si>
    <t>2020년 기준 내국인 산업통합</t>
    <phoneticPr fontId="3" type="noConversion"/>
  </si>
  <si>
    <t>2019년</t>
    <phoneticPr fontId="3" type="noConversion"/>
  </si>
  <si>
    <t>2020년</t>
    <phoneticPr fontId="3" type="noConversion"/>
  </si>
  <si>
    <t>27. 금융 및 보조서비스</t>
    <phoneticPr fontId="3" type="noConversion"/>
  </si>
  <si>
    <t>2015 기준년 상품분류표</t>
    <phoneticPr fontId="3" type="noConversion"/>
  </si>
  <si>
    <t>기본부문(381)</t>
    <phoneticPr fontId="3" type="noConversion"/>
  </si>
  <si>
    <t>소분류(165)</t>
    <phoneticPr fontId="3" type="noConversion"/>
  </si>
  <si>
    <t>중분류(83)</t>
    <phoneticPr fontId="3" type="noConversion"/>
  </si>
  <si>
    <t>대분류(33)</t>
    <phoneticPr fontId="3" type="noConversion"/>
  </si>
  <si>
    <t>코드</t>
    <phoneticPr fontId="3" type="noConversion"/>
  </si>
  <si>
    <t>부문명</t>
    <phoneticPr fontId="3" type="noConversion"/>
  </si>
  <si>
    <t>011</t>
    <phoneticPr fontId="3" type="noConversion"/>
  </si>
  <si>
    <t>곡물 및 식량작물</t>
    <phoneticPr fontId="3" type="noConversion"/>
  </si>
  <si>
    <t>01</t>
    <phoneticPr fontId="3" type="noConversion"/>
  </si>
  <si>
    <t>A</t>
    <phoneticPr fontId="3" type="noConversion"/>
  </si>
  <si>
    <t>농림수산품</t>
    <phoneticPr fontId="3" type="noConversion"/>
  </si>
  <si>
    <t>012</t>
    <phoneticPr fontId="3" type="noConversion"/>
  </si>
  <si>
    <t>019</t>
    <phoneticPr fontId="3" type="noConversion"/>
  </si>
  <si>
    <t>021</t>
    <phoneticPr fontId="3" type="noConversion"/>
  </si>
  <si>
    <t>낙농 및 축우</t>
    <phoneticPr fontId="3" type="noConversion"/>
  </si>
  <si>
    <t>02</t>
    <phoneticPr fontId="3" type="noConversion"/>
  </si>
  <si>
    <t>축산물</t>
    <phoneticPr fontId="3" type="noConversion"/>
  </si>
  <si>
    <t>029</t>
    <phoneticPr fontId="3" type="noConversion"/>
  </si>
  <si>
    <t>030</t>
    <phoneticPr fontId="3" type="noConversion"/>
  </si>
  <si>
    <t>03</t>
    <phoneticPr fontId="3" type="noConversion"/>
  </si>
  <si>
    <t>임산물</t>
    <phoneticPr fontId="3" type="noConversion"/>
  </si>
  <si>
    <t>040</t>
    <phoneticPr fontId="3" type="noConversion"/>
  </si>
  <si>
    <t>04</t>
    <phoneticPr fontId="3" type="noConversion"/>
  </si>
  <si>
    <t>수산물</t>
    <phoneticPr fontId="3" type="noConversion"/>
  </si>
  <si>
    <t>050</t>
    <phoneticPr fontId="3" type="noConversion"/>
  </si>
  <si>
    <t>05</t>
    <phoneticPr fontId="3" type="noConversion"/>
  </si>
  <si>
    <t>농림어업 서비스</t>
    <phoneticPr fontId="3" type="noConversion"/>
  </si>
  <si>
    <t>061</t>
    <phoneticPr fontId="3" type="noConversion"/>
  </si>
  <si>
    <t>석탄</t>
    <phoneticPr fontId="3" type="noConversion"/>
  </si>
  <si>
    <t>06</t>
    <phoneticPr fontId="3" type="noConversion"/>
  </si>
  <si>
    <t>석탄, 원유 및 천연가스</t>
    <phoneticPr fontId="3" type="noConversion"/>
  </si>
  <si>
    <t>B</t>
    <phoneticPr fontId="3" type="noConversion"/>
  </si>
  <si>
    <t>광산품</t>
    <phoneticPr fontId="3" type="noConversion"/>
  </si>
  <si>
    <t>062</t>
    <phoneticPr fontId="3" type="noConversion"/>
  </si>
  <si>
    <t>071</t>
    <phoneticPr fontId="3" type="noConversion"/>
  </si>
  <si>
    <t>금속광물</t>
    <phoneticPr fontId="3" type="noConversion"/>
  </si>
  <si>
    <t>07</t>
    <phoneticPr fontId="3" type="noConversion"/>
  </si>
  <si>
    <t>금속 및 비금속 광물</t>
    <phoneticPr fontId="3" type="noConversion"/>
  </si>
  <si>
    <t>072</t>
    <phoneticPr fontId="3" type="noConversion"/>
  </si>
  <si>
    <t>도축육</t>
    <phoneticPr fontId="3" type="noConversion"/>
  </si>
  <si>
    <t>081</t>
    <phoneticPr fontId="3" type="noConversion"/>
  </si>
  <si>
    <t>육류 및 낙농품</t>
    <phoneticPr fontId="3" type="noConversion"/>
  </si>
  <si>
    <t>08</t>
    <phoneticPr fontId="3" type="noConversion"/>
  </si>
  <si>
    <t>식료품</t>
    <phoneticPr fontId="3" type="noConversion"/>
  </si>
  <si>
    <t>C01</t>
    <phoneticPr fontId="3" type="noConversion"/>
  </si>
  <si>
    <t>음식료품</t>
    <phoneticPr fontId="3" type="noConversion"/>
  </si>
  <si>
    <t>가금육</t>
    <phoneticPr fontId="3" type="noConversion"/>
  </si>
  <si>
    <t>082</t>
    <phoneticPr fontId="3" type="noConversion"/>
  </si>
  <si>
    <t>083</t>
    <phoneticPr fontId="3" type="noConversion"/>
  </si>
  <si>
    <t>084</t>
    <phoneticPr fontId="3" type="noConversion"/>
  </si>
  <si>
    <t>085</t>
    <phoneticPr fontId="3" type="noConversion"/>
  </si>
  <si>
    <t>086</t>
    <phoneticPr fontId="3" type="noConversion"/>
  </si>
  <si>
    <t>087</t>
    <phoneticPr fontId="3" type="noConversion"/>
  </si>
  <si>
    <t>088</t>
    <phoneticPr fontId="3" type="noConversion"/>
  </si>
  <si>
    <t>091</t>
    <phoneticPr fontId="3" type="noConversion"/>
  </si>
  <si>
    <t>09</t>
    <phoneticPr fontId="3" type="noConversion"/>
  </si>
  <si>
    <t>092</t>
    <phoneticPr fontId="3" type="noConversion"/>
  </si>
  <si>
    <t>100</t>
    <phoneticPr fontId="3" type="noConversion"/>
  </si>
  <si>
    <t>10</t>
    <phoneticPr fontId="3" type="noConversion"/>
  </si>
  <si>
    <t>담배</t>
    <phoneticPr fontId="3" type="noConversion"/>
  </si>
  <si>
    <t>111</t>
    <phoneticPr fontId="3" type="noConversion"/>
  </si>
  <si>
    <t>11</t>
    <phoneticPr fontId="3" type="noConversion"/>
  </si>
  <si>
    <t>C02</t>
    <phoneticPr fontId="3" type="noConversion"/>
  </si>
  <si>
    <t>섬유 및 가죽제품</t>
    <phoneticPr fontId="3" type="noConversion"/>
  </si>
  <si>
    <t>기타섬유사</t>
    <phoneticPr fontId="3" type="noConversion"/>
  </si>
  <si>
    <t>천연 및 화학 섬유직물</t>
    <phoneticPr fontId="3" type="noConversion"/>
  </si>
  <si>
    <t>112</t>
    <phoneticPr fontId="3" type="noConversion"/>
  </si>
  <si>
    <t>113</t>
    <phoneticPr fontId="3" type="noConversion"/>
  </si>
  <si>
    <t>섬유표백 및 염색 임가공</t>
    <phoneticPr fontId="3" type="noConversion"/>
  </si>
  <si>
    <t>114</t>
    <phoneticPr fontId="3" type="noConversion"/>
  </si>
  <si>
    <t>115</t>
    <phoneticPr fontId="3" type="noConversion"/>
  </si>
  <si>
    <t>120</t>
    <phoneticPr fontId="3" type="noConversion"/>
  </si>
  <si>
    <t>12</t>
    <phoneticPr fontId="3" type="noConversion"/>
  </si>
  <si>
    <t>131</t>
    <phoneticPr fontId="3" type="noConversion"/>
  </si>
  <si>
    <t>13</t>
    <phoneticPr fontId="3" type="noConversion"/>
  </si>
  <si>
    <t>C03</t>
    <phoneticPr fontId="3" type="noConversion"/>
  </si>
  <si>
    <t>건축용 목제품</t>
    <phoneticPr fontId="3" type="noConversion"/>
  </si>
  <si>
    <t>132</t>
    <phoneticPr fontId="3" type="noConversion"/>
  </si>
  <si>
    <t>목제품</t>
    <phoneticPr fontId="3" type="noConversion"/>
  </si>
  <si>
    <t>목재 용기 및 적재판</t>
    <phoneticPr fontId="3" type="noConversion"/>
  </si>
  <si>
    <t>141</t>
    <phoneticPr fontId="3" type="noConversion"/>
  </si>
  <si>
    <t>14</t>
    <phoneticPr fontId="3" type="noConversion"/>
  </si>
  <si>
    <t>142</t>
    <phoneticPr fontId="3" type="noConversion"/>
  </si>
  <si>
    <t>143</t>
    <phoneticPr fontId="3" type="noConversion"/>
  </si>
  <si>
    <t>종이제품</t>
    <phoneticPr fontId="3" type="noConversion"/>
  </si>
  <si>
    <t>150</t>
    <phoneticPr fontId="3" type="noConversion"/>
  </si>
  <si>
    <t>인쇄 및 기록매체 복제</t>
    <phoneticPr fontId="3" type="noConversion"/>
  </si>
  <si>
    <t>15</t>
    <phoneticPr fontId="3" type="noConversion"/>
  </si>
  <si>
    <t>161</t>
    <phoneticPr fontId="3" type="noConversion"/>
  </si>
  <si>
    <t>16</t>
    <phoneticPr fontId="3" type="noConversion"/>
  </si>
  <si>
    <t>C04</t>
    <phoneticPr fontId="3" type="noConversion"/>
  </si>
  <si>
    <t>162</t>
    <phoneticPr fontId="3" type="noConversion"/>
  </si>
  <si>
    <t>원유정제처리제품</t>
    <phoneticPr fontId="3" type="noConversion"/>
  </si>
  <si>
    <t>제트유</t>
    <phoneticPr fontId="3" type="noConversion"/>
  </si>
  <si>
    <t>등유</t>
    <phoneticPr fontId="3" type="noConversion"/>
  </si>
  <si>
    <t>163</t>
    <phoneticPr fontId="3" type="noConversion"/>
  </si>
  <si>
    <t>윤활유 및 기타석유정제품</t>
    <phoneticPr fontId="3" type="noConversion"/>
  </si>
  <si>
    <t>171</t>
    <phoneticPr fontId="3" type="noConversion"/>
  </si>
  <si>
    <t>17</t>
    <phoneticPr fontId="3" type="noConversion"/>
  </si>
  <si>
    <t>C05</t>
    <phoneticPr fontId="3" type="noConversion"/>
  </si>
  <si>
    <t>산업용 가스</t>
    <phoneticPr fontId="3" type="noConversion"/>
  </si>
  <si>
    <t>172</t>
    <phoneticPr fontId="3" type="noConversion"/>
  </si>
  <si>
    <t>기초무기화학물질</t>
    <phoneticPr fontId="3" type="noConversion"/>
  </si>
  <si>
    <t>180</t>
    <phoneticPr fontId="3" type="noConversion"/>
  </si>
  <si>
    <t>18</t>
    <phoneticPr fontId="3" type="noConversion"/>
  </si>
  <si>
    <t>190</t>
    <phoneticPr fontId="3" type="noConversion"/>
  </si>
  <si>
    <t>19</t>
    <phoneticPr fontId="3" type="noConversion"/>
  </si>
  <si>
    <t>화학섬유</t>
    <phoneticPr fontId="3" type="noConversion"/>
  </si>
  <si>
    <t>200</t>
    <phoneticPr fontId="3" type="noConversion"/>
  </si>
  <si>
    <t>20</t>
    <phoneticPr fontId="3" type="noConversion"/>
  </si>
  <si>
    <t>210</t>
    <phoneticPr fontId="3" type="noConversion"/>
  </si>
  <si>
    <t>21</t>
    <phoneticPr fontId="3" type="noConversion"/>
  </si>
  <si>
    <t>221</t>
    <phoneticPr fontId="3" type="noConversion"/>
  </si>
  <si>
    <t>도료 및 잉크</t>
    <phoneticPr fontId="3" type="noConversion"/>
  </si>
  <si>
    <t>22</t>
    <phoneticPr fontId="3" type="noConversion"/>
  </si>
  <si>
    <t>222</t>
    <phoneticPr fontId="3" type="noConversion"/>
  </si>
  <si>
    <t>229</t>
    <phoneticPr fontId="3" type="noConversion"/>
  </si>
  <si>
    <t>231</t>
    <phoneticPr fontId="3" type="noConversion"/>
  </si>
  <si>
    <t>23</t>
    <phoneticPr fontId="3" type="noConversion"/>
  </si>
  <si>
    <t>239</t>
    <phoneticPr fontId="3" type="noConversion"/>
  </si>
  <si>
    <t>241</t>
    <phoneticPr fontId="3" type="noConversion"/>
  </si>
  <si>
    <t>타이어 및 튜브</t>
    <phoneticPr fontId="3" type="noConversion"/>
  </si>
  <si>
    <t>24</t>
    <phoneticPr fontId="3" type="noConversion"/>
  </si>
  <si>
    <t>고무제품</t>
    <phoneticPr fontId="3" type="noConversion"/>
  </si>
  <si>
    <t>249</t>
    <phoneticPr fontId="3" type="noConversion"/>
  </si>
  <si>
    <t>250</t>
    <phoneticPr fontId="3" type="noConversion"/>
  </si>
  <si>
    <t>25</t>
    <phoneticPr fontId="3" type="noConversion"/>
  </si>
  <si>
    <t>C06</t>
    <phoneticPr fontId="3" type="noConversion"/>
  </si>
  <si>
    <t>비금속광물제품</t>
    <phoneticPr fontId="3" type="noConversion"/>
  </si>
  <si>
    <t>261</t>
    <phoneticPr fontId="3" type="noConversion"/>
  </si>
  <si>
    <t>26</t>
    <phoneticPr fontId="3" type="noConversion"/>
  </si>
  <si>
    <t>산업용 도자기</t>
    <phoneticPr fontId="11" type="noConversion"/>
  </si>
  <si>
    <t>내화요업제품</t>
    <phoneticPr fontId="3" type="noConversion"/>
  </si>
  <si>
    <t>262</t>
    <phoneticPr fontId="3" type="noConversion"/>
  </si>
  <si>
    <t>263</t>
    <phoneticPr fontId="3" type="noConversion"/>
  </si>
  <si>
    <t>콘크리트제품</t>
    <phoneticPr fontId="3" type="noConversion"/>
  </si>
  <si>
    <t>269</t>
    <phoneticPr fontId="3" type="noConversion"/>
  </si>
  <si>
    <t>271</t>
    <phoneticPr fontId="3" type="noConversion"/>
  </si>
  <si>
    <t>27</t>
    <phoneticPr fontId="3" type="noConversion"/>
  </si>
  <si>
    <t>철강1차제품</t>
    <phoneticPr fontId="3" type="noConversion"/>
  </si>
  <si>
    <t>C07</t>
    <phoneticPr fontId="3" type="noConversion"/>
  </si>
  <si>
    <t>1차 금속제품</t>
    <phoneticPr fontId="3" type="noConversion"/>
  </si>
  <si>
    <t>272</t>
    <phoneticPr fontId="3" type="noConversion"/>
  </si>
  <si>
    <t>중후판(두께 3mm 이상)</t>
    <phoneticPr fontId="11" type="noConversion"/>
  </si>
  <si>
    <t>273</t>
    <phoneticPr fontId="3" type="noConversion"/>
  </si>
  <si>
    <t>279</t>
    <phoneticPr fontId="3" type="noConversion"/>
  </si>
  <si>
    <t>281</t>
    <phoneticPr fontId="3" type="noConversion"/>
  </si>
  <si>
    <t>28</t>
    <phoneticPr fontId="3" type="noConversion"/>
  </si>
  <si>
    <t>282</t>
    <phoneticPr fontId="3" type="noConversion"/>
  </si>
  <si>
    <t>비철금속 1차제품</t>
    <phoneticPr fontId="3" type="noConversion"/>
  </si>
  <si>
    <t>290</t>
    <phoneticPr fontId="3" type="noConversion"/>
  </si>
  <si>
    <t>29</t>
    <phoneticPr fontId="3" type="noConversion"/>
  </si>
  <si>
    <t>301</t>
    <phoneticPr fontId="3" type="noConversion"/>
  </si>
  <si>
    <t>30</t>
    <phoneticPr fontId="3" type="noConversion"/>
  </si>
  <si>
    <t>금속가공제품</t>
    <phoneticPr fontId="3" type="noConversion"/>
  </si>
  <si>
    <t>C08</t>
    <phoneticPr fontId="3" type="noConversion"/>
  </si>
  <si>
    <t>302</t>
    <phoneticPr fontId="3" type="noConversion"/>
  </si>
  <si>
    <t>금속 단조, 야금 및 압형제품</t>
    <phoneticPr fontId="3" type="noConversion"/>
  </si>
  <si>
    <t>금속압형제품</t>
    <phoneticPr fontId="3" type="noConversion"/>
  </si>
  <si>
    <t>303</t>
    <phoneticPr fontId="3" type="noConversion"/>
  </si>
  <si>
    <t>금속처리 및 가공품</t>
    <phoneticPr fontId="3" type="noConversion"/>
  </si>
  <si>
    <t>309</t>
    <phoneticPr fontId="3" type="noConversion"/>
  </si>
  <si>
    <t>기타 금속가공제품</t>
    <phoneticPr fontId="3" type="noConversion"/>
  </si>
  <si>
    <t>310</t>
    <phoneticPr fontId="3" type="noConversion"/>
  </si>
  <si>
    <t>31</t>
    <phoneticPr fontId="3" type="noConversion"/>
  </si>
  <si>
    <t>C09</t>
    <phoneticPr fontId="3" type="noConversion"/>
  </si>
  <si>
    <t>컴퓨터, 전자 및 광학기기</t>
    <phoneticPr fontId="3" type="noConversion"/>
  </si>
  <si>
    <t>320</t>
    <phoneticPr fontId="3" type="noConversion"/>
  </si>
  <si>
    <t>32</t>
    <phoneticPr fontId="3" type="noConversion"/>
  </si>
  <si>
    <t>331</t>
    <phoneticPr fontId="3" type="noConversion"/>
  </si>
  <si>
    <t>33</t>
    <phoneticPr fontId="3" type="noConversion"/>
  </si>
  <si>
    <t>축전기, 저항기, 전자코일 및 변성기</t>
    <phoneticPr fontId="11" type="noConversion"/>
  </si>
  <si>
    <t>339</t>
    <phoneticPr fontId="3" type="noConversion"/>
  </si>
  <si>
    <t>340</t>
    <phoneticPr fontId="3" type="noConversion"/>
  </si>
  <si>
    <t>34</t>
    <phoneticPr fontId="3" type="noConversion"/>
  </si>
  <si>
    <t>컴퓨터 및 주변기기</t>
    <phoneticPr fontId="3" type="noConversion"/>
  </si>
  <si>
    <t>351</t>
    <phoneticPr fontId="3" type="noConversion"/>
  </si>
  <si>
    <t>35</t>
    <phoneticPr fontId="3" type="noConversion"/>
  </si>
  <si>
    <t>통신, 방송 및 영상, 음향기기</t>
    <phoneticPr fontId="3" type="noConversion"/>
  </si>
  <si>
    <t>352</t>
    <phoneticPr fontId="3" type="noConversion"/>
  </si>
  <si>
    <t>361</t>
    <phoneticPr fontId="3" type="noConversion"/>
  </si>
  <si>
    <t>36</t>
    <phoneticPr fontId="3" type="noConversion"/>
  </si>
  <si>
    <t>369</t>
    <phoneticPr fontId="3" type="noConversion"/>
  </si>
  <si>
    <t>371</t>
    <phoneticPr fontId="3" type="noConversion"/>
  </si>
  <si>
    <t>37</t>
    <phoneticPr fontId="3" type="noConversion"/>
  </si>
  <si>
    <t>전기장비</t>
    <phoneticPr fontId="3" type="noConversion"/>
  </si>
  <si>
    <t>C10</t>
    <phoneticPr fontId="3" type="noConversion"/>
  </si>
  <si>
    <t>372</t>
    <phoneticPr fontId="3" type="noConversion"/>
  </si>
  <si>
    <t>전지</t>
    <phoneticPr fontId="11" type="noConversion"/>
  </si>
  <si>
    <t>373</t>
    <phoneticPr fontId="3" type="noConversion"/>
  </si>
  <si>
    <t>전선 및 케이블</t>
    <phoneticPr fontId="3" type="noConversion"/>
  </si>
  <si>
    <t>374</t>
    <phoneticPr fontId="3" type="noConversion"/>
  </si>
  <si>
    <t>375</t>
    <phoneticPr fontId="3" type="noConversion"/>
  </si>
  <si>
    <t>379</t>
    <phoneticPr fontId="3" type="noConversion"/>
  </si>
  <si>
    <t>381</t>
    <phoneticPr fontId="3" type="noConversion"/>
  </si>
  <si>
    <t>38</t>
    <phoneticPr fontId="3" type="noConversion"/>
  </si>
  <si>
    <t>일반목적용 기계</t>
    <phoneticPr fontId="3" type="noConversion"/>
  </si>
  <si>
    <t>C11</t>
    <phoneticPr fontId="3" type="noConversion"/>
  </si>
  <si>
    <t>382</t>
    <phoneticPr fontId="3" type="noConversion"/>
  </si>
  <si>
    <t>383</t>
    <phoneticPr fontId="3" type="noConversion"/>
  </si>
  <si>
    <t>384</t>
    <phoneticPr fontId="3" type="noConversion"/>
  </si>
  <si>
    <t>385</t>
    <phoneticPr fontId="3" type="noConversion"/>
  </si>
  <si>
    <t>389</t>
    <phoneticPr fontId="3" type="noConversion"/>
  </si>
  <si>
    <t>391</t>
    <phoneticPr fontId="3" type="noConversion"/>
  </si>
  <si>
    <t>농업 및 건설용 기계</t>
    <phoneticPr fontId="3" type="noConversion"/>
  </si>
  <si>
    <t>39</t>
    <phoneticPr fontId="3" type="noConversion"/>
  </si>
  <si>
    <t>특수목적용 기계</t>
    <phoneticPr fontId="3" type="noConversion"/>
  </si>
  <si>
    <t>392</t>
    <phoneticPr fontId="3" type="noConversion"/>
  </si>
  <si>
    <t>393</t>
    <phoneticPr fontId="3" type="noConversion"/>
  </si>
  <si>
    <t>금형 및 주형</t>
    <phoneticPr fontId="3" type="noConversion"/>
  </si>
  <si>
    <t>394</t>
    <phoneticPr fontId="3" type="noConversion"/>
  </si>
  <si>
    <t>반도체 및 디스플레이 제조용 기계</t>
    <phoneticPr fontId="3" type="noConversion"/>
  </si>
  <si>
    <t>399</t>
    <phoneticPr fontId="3" type="noConversion"/>
  </si>
  <si>
    <t>승용차</t>
    <phoneticPr fontId="11" type="noConversion"/>
  </si>
  <si>
    <t>401</t>
    <phoneticPr fontId="3" type="noConversion"/>
  </si>
  <si>
    <t>40</t>
    <phoneticPr fontId="3" type="noConversion"/>
  </si>
  <si>
    <t>C12</t>
    <phoneticPr fontId="3" type="noConversion"/>
  </si>
  <si>
    <t>운송장비</t>
    <phoneticPr fontId="3" type="noConversion"/>
  </si>
  <si>
    <t>402</t>
    <phoneticPr fontId="3" type="noConversion"/>
  </si>
  <si>
    <t>403</t>
    <phoneticPr fontId="3" type="noConversion"/>
  </si>
  <si>
    <t>자동차 부분품</t>
    <phoneticPr fontId="11" type="noConversion"/>
  </si>
  <si>
    <t>410</t>
    <phoneticPr fontId="3" type="noConversion"/>
  </si>
  <si>
    <t>41</t>
    <phoneticPr fontId="3" type="noConversion"/>
  </si>
  <si>
    <t>421</t>
    <phoneticPr fontId="3" type="noConversion"/>
  </si>
  <si>
    <t>42</t>
    <phoneticPr fontId="3" type="noConversion"/>
  </si>
  <si>
    <t>기타 운송장비</t>
    <phoneticPr fontId="3" type="noConversion"/>
  </si>
  <si>
    <t>422</t>
    <phoneticPr fontId="3" type="noConversion"/>
  </si>
  <si>
    <t>429</t>
    <phoneticPr fontId="3" type="noConversion"/>
  </si>
  <si>
    <t>431</t>
    <phoneticPr fontId="3" type="noConversion"/>
  </si>
  <si>
    <t>43</t>
    <phoneticPr fontId="3" type="noConversion"/>
  </si>
  <si>
    <t>기타 제조업 제품</t>
    <phoneticPr fontId="3" type="noConversion"/>
  </si>
  <si>
    <t>C13</t>
    <phoneticPr fontId="3" type="noConversion"/>
  </si>
  <si>
    <t>439</t>
    <phoneticPr fontId="3" type="noConversion"/>
  </si>
  <si>
    <t>문구용품</t>
    <phoneticPr fontId="11" type="noConversion"/>
  </si>
  <si>
    <t>C14</t>
    <phoneticPr fontId="3" type="noConversion"/>
  </si>
  <si>
    <t>제조임가공 및 산업용 장비 수리</t>
    <phoneticPr fontId="3" type="noConversion"/>
  </si>
  <si>
    <t>450</t>
    <phoneticPr fontId="3" type="noConversion"/>
  </si>
  <si>
    <t>45</t>
    <phoneticPr fontId="3" type="noConversion"/>
  </si>
  <si>
    <t>D</t>
    <phoneticPr fontId="3" type="noConversion"/>
  </si>
  <si>
    <t>전력, 가스 및 증기</t>
    <phoneticPr fontId="3" type="noConversion"/>
  </si>
  <si>
    <t>도시가스</t>
    <phoneticPr fontId="11" type="noConversion"/>
  </si>
  <si>
    <t>461</t>
    <phoneticPr fontId="3" type="noConversion"/>
  </si>
  <si>
    <t>46</t>
    <phoneticPr fontId="3" type="noConversion"/>
  </si>
  <si>
    <t>462</t>
    <phoneticPr fontId="3" type="noConversion"/>
  </si>
  <si>
    <t>증기 및 온수 공급</t>
    <phoneticPr fontId="3" type="noConversion"/>
  </si>
  <si>
    <t>470</t>
    <phoneticPr fontId="3" type="noConversion"/>
  </si>
  <si>
    <t>47</t>
    <phoneticPr fontId="3" type="noConversion"/>
  </si>
  <si>
    <t>E</t>
    <phoneticPr fontId="3" type="noConversion"/>
  </si>
  <si>
    <t>수도, 폐기물처리 및 재활용서비스</t>
    <phoneticPr fontId="3" type="noConversion"/>
  </si>
  <si>
    <t>480</t>
    <phoneticPr fontId="3" type="noConversion"/>
  </si>
  <si>
    <t>48</t>
    <phoneticPr fontId="3" type="noConversion"/>
  </si>
  <si>
    <t>491</t>
    <phoneticPr fontId="3" type="noConversion"/>
  </si>
  <si>
    <t>폐기물처리</t>
    <phoneticPr fontId="3" type="noConversion"/>
  </si>
  <si>
    <t>49</t>
    <phoneticPr fontId="3" type="noConversion"/>
  </si>
  <si>
    <t>폐기물처리 및 자원재활용서비스</t>
    <phoneticPr fontId="3" type="noConversion"/>
  </si>
  <si>
    <t>자원재활용서비스</t>
    <phoneticPr fontId="11" type="noConversion"/>
  </si>
  <si>
    <t>492</t>
    <phoneticPr fontId="3" type="noConversion"/>
  </si>
  <si>
    <t>주거용 건물</t>
    <phoneticPr fontId="3" type="noConversion"/>
  </si>
  <si>
    <t>501</t>
    <phoneticPr fontId="3" type="noConversion"/>
  </si>
  <si>
    <t>50</t>
    <phoneticPr fontId="3" type="noConversion"/>
  </si>
  <si>
    <t>건물건설 및 건축보수</t>
    <phoneticPr fontId="3" type="noConversion"/>
  </si>
  <si>
    <t>F</t>
    <phoneticPr fontId="3" type="noConversion"/>
  </si>
  <si>
    <t>건설</t>
    <phoneticPr fontId="3" type="noConversion"/>
  </si>
  <si>
    <t>502</t>
    <phoneticPr fontId="3" type="noConversion"/>
  </si>
  <si>
    <t>503</t>
    <phoneticPr fontId="3" type="noConversion"/>
  </si>
  <si>
    <t>건축보수</t>
    <phoneticPr fontId="3" type="noConversion"/>
  </si>
  <si>
    <t>511</t>
    <phoneticPr fontId="3" type="noConversion"/>
  </si>
  <si>
    <t>교통시설 건설</t>
    <phoneticPr fontId="3" type="noConversion"/>
  </si>
  <si>
    <t>51</t>
    <phoneticPr fontId="3" type="noConversion"/>
  </si>
  <si>
    <t>항만시설</t>
    <phoneticPr fontId="11" type="noConversion"/>
  </si>
  <si>
    <t>512</t>
    <phoneticPr fontId="3" type="noConversion"/>
  </si>
  <si>
    <t>513</t>
    <phoneticPr fontId="3" type="noConversion"/>
  </si>
  <si>
    <t>519</t>
    <phoneticPr fontId="3" type="noConversion"/>
  </si>
  <si>
    <t>520</t>
    <phoneticPr fontId="3" type="noConversion"/>
  </si>
  <si>
    <t>52</t>
    <phoneticPr fontId="3" type="noConversion"/>
  </si>
  <si>
    <t>도소매 및 상품중개서비스</t>
    <phoneticPr fontId="3" type="noConversion"/>
  </si>
  <si>
    <t>G</t>
    <phoneticPr fontId="3" type="noConversion"/>
  </si>
  <si>
    <t>531</t>
    <phoneticPr fontId="3" type="noConversion"/>
  </si>
  <si>
    <t>53</t>
    <phoneticPr fontId="3" type="noConversion"/>
  </si>
  <si>
    <t>H</t>
    <phoneticPr fontId="3" type="noConversion"/>
  </si>
  <si>
    <t>운송서비스</t>
    <phoneticPr fontId="3" type="noConversion"/>
  </si>
  <si>
    <t>532</t>
    <phoneticPr fontId="3" type="noConversion"/>
  </si>
  <si>
    <t>540</t>
    <phoneticPr fontId="3" type="noConversion"/>
  </si>
  <si>
    <t>54</t>
    <phoneticPr fontId="3" type="noConversion"/>
  </si>
  <si>
    <t>550</t>
    <phoneticPr fontId="3" type="noConversion"/>
  </si>
  <si>
    <t>55</t>
    <phoneticPr fontId="3" type="noConversion"/>
  </si>
  <si>
    <t>육상운송보조서비스</t>
    <phoneticPr fontId="3" type="noConversion"/>
  </si>
  <si>
    <t>561</t>
    <phoneticPr fontId="3" type="noConversion"/>
  </si>
  <si>
    <t>운송보조서비스</t>
    <phoneticPr fontId="3" type="noConversion"/>
  </si>
  <si>
    <t>56</t>
    <phoneticPr fontId="3" type="noConversion"/>
  </si>
  <si>
    <t>창고 및 운송보조서비스</t>
    <phoneticPr fontId="3" type="noConversion"/>
  </si>
  <si>
    <t>562</t>
    <phoneticPr fontId="3" type="noConversion"/>
  </si>
  <si>
    <t>563</t>
    <phoneticPr fontId="3" type="noConversion"/>
  </si>
  <si>
    <t>569</t>
    <phoneticPr fontId="3" type="noConversion"/>
  </si>
  <si>
    <t>기타 운송 관련 서비스</t>
    <phoneticPr fontId="3" type="noConversion"/>
  </si>
  <si>
    <t>571</t>
    <phoneticPr fontId="3" type="noConversion"/>
  </si>
  <si>
    <t>57</t>
    <phoneticPr fontId="3" type="noConversion"/>
  </si>
  <si>
    <t>우편 및 소화물전문운송 서비스</t>
    <phoneticPr fontId="3" type="noConversion"/>
  </si>
  <si>
    <t>572</t>
    <phoneticPr fontId="3" type="noConversion"/>
  </si>
  <si>
    <t>소화물전문운송서비스</t>
    <phoneticPr fontId="3" type="noConversion"/>
  </si>
  <si>
    <t>581</t>
    <phoneticPr fontId="3" type="noConversion"/>
  </si>
  <si>
    <t>음식점 및 주점</t>
    <phoneticPr fontId="3" type="noConversion"/>
  </si>
  <si>
    <t>58</t>
    <phoneticPr fontId="3" type="noConversion"/>
  </si>
  <si>
    <t>음식점 및 숙박서비스</t>
    <phoneticPr fontId="3" type="noConversion"/>
  </si>
  <si>
    <t>I</t>
    <phoneticPr fontId="3" type="noConversion"/>
  </si>
  <si>
    <t>582</t>
    <phoneticPr fontId="3" type="noConversion"/>
  </si>
  <si>
    <t>591</t>
    <phoneticPr fontId="3" type="noConversion"/>
  </si>
  <si>
    <t>유, 무선 및 위성 통신서비스</t>
    <phoneticPr fontId="3" type="noConversion"/>
  </si>
  <si>
    <t>59</t>
    <phoneticPr fontId="3" type="noConversion"/>
  </si>
  <si>
    <t>통신서비스</t>
    <phoneticPr fontId="3" type="noConversion"/>
  </si>
  <si>
    <t>J</t>
    <phoneticPr fontId="3" type="noConversion"/>
  </si>
  <si>
    <t>정보통신 및 방송 서비스</t>
    <phoneticPr fontId="3" type="noConversion"/>
  </si>
  <si>
    <t>599</t>
    <phoneticPr fontId="3" type="noConversion"/>
  </si>
  <si>
    <t>600</t>
    <phoneticPr fontId="3" type="noConversion"/>
  </si>
  <si>
    <t>60</t>
    <phoneticPr fontId="3" type="noConversion"/>
  </si>
  <si>
    <t>방송서비스</t>
    <phoneticPr fontId="3" type="noConversion"/>
  </si>
  <si>
    <t>유선, 위성 및 기타방송서비스</t>
    <phoneticPr fontId="11" type="noConversion"/>
  </si>
  <si>
    <t>정보제공서비스</t>
    <phoneticPr fontId="11" type="noConversion"/>
  </si>
  <si>
    <t>610</t>
    <phoneticPr fontId="3" type="noConversion"/>
  </si>
  <si>
    <t>61</t>
    <phoneticPr fontId="3" type="noConversion"/>
  </si>
  <si>
    <t>정보서비스</t>
    <phoneticPr fontId="3" type="noConversion"/>
  </si>
  <si>
    <t>621</t>
    <phoneticPr fontId="3" type="noConversion"/>
  </si>
  <si>
    <t>소프트웨어 개발 공급</t>
    <phoneticPr fontId="3" type="noConversion"/>
  </si>
  <si>
    <t>62</t>
    <phoneticPr fontId="3" type="noConversion"/>
  </si>
  <si>
    <t>소프트웨어 개발 공급 및 기타 IT서비스</t>
    <phoneticPr fontId="3" type="noConversion"/>
  </si>
  <si>
    <t>629</t>
    <phoneticPr fontId="3" type="noConversion"/>
  </si>
  <si>
    <t>기타 IT서비스</t>
    <phoneticPr fontId="3" type="noConversion"/>
  </si>
  <si>
    <t>630</t>
    <phoneticPr fontId="3" type="noConversion"/>
  </si>
  <si>
    <t>신문 및 출판 서비스</t>
    <phoneticPr fontId="3" type="noConversion"/>
  </si>
  <si>
    <t>63</t>
    <phoneticPr fontId="3" type="noConversion"/>
  </si>
  <si>
    <t>640</t>
    <phoneticPr fontId="3" type="noConversion"/>
  </si>
  <si>
    <t>64</t>
    <phoneticPr fontId="3" type="noConversion"/>
  </si>
  <si>
    <t>651</t>
    <phoneticPr fontId="3" type="noConversion"/>
  </si>
  <si>
    <t>중앙은행 및 예금취급기관</t>
    <phoneticPr fontId="3" type="noConversion"/>
  </si>
  <si>
    <t>65</t>
    <phoneticPr fontId="3" type="noConversion"/>
  </si>
  <si>
    <t>금융서비스</t>
    <phoneticPr fontId="3" type="noConversion"/>
  </si>
  <si>
    <t>K</t>
    <phoneticPr fontId="3" type="noConversion"/>
  </si>
  <si>
    <t>금융 및 보험 서비스</t>
    <phoneticPr fontId="3" type="noConversion"/>
  </si>
  <si>
    <t>659</t>
    <phoneticPr fontId="3" type="noConversion"/>
  </si>
  <si>
    <t>기타 금융중개기관</t>
    <phoneticPr fontId="3" type="noConversion"/>
  </si>
  <si>
    <t>660</t>
    <phoneticPr fontId="3" type="noConversion"/>
  </si>
  <si>
    <t>보험서비스</t>
    <phoneticPr fontId="3" type="noConversion"/>
  </si>
  <si>
    <t>66</t>
    <phoneticPr fontId="3" type="noConversion"/>
  </si>
  <si>
    <t>연금기금</t>
    <phoneticPr fontId="3" type="noConversion"/>
  </si>
  <si>
    <t>비생명보험</t>
    <phoneticPr fontId="11" type="noConversion"/>
  </si>
  <si>
    <t>670</t>
    <phoneticPr fontId="3" type="noConversion"/>
  </si>
  <si>
    <t>67</t>
    <phoneticPr fontId="3" type="noConversion"/>
  </si>
  <si>
    <t>금융 및 보험 보조 서비스</t>
    <phoneticPr fontId="3" type="noConversion"/>
  </si>
  <si>
    <t>680</t>
    <phoneticPr fontId="3" type="noConversion"/>
  </si>
  <si>
    <t>68</t>
    <phoneticPr fontId="3" type="noConversion"/>
  </si>
  <si>
    <t>L</t>
    <phoneticPr fontId="3" type="noConversion"/>
  </si>
  <si>
    <t>부동산서비스</t>
    <phoneticPr fontId="3" type="noConversion"/>
  </si>
  <si>
    <t>691</t>
    <phoneticPr fontId="3" type="noConversion"/>
  </si>
  <si>
    <t>비주거용 건물 임대 및 부동산 공급</t>
    <phoneticPr fontId="3" type="noConversion"/>
  </si>
  <si>
    <t>69</t>
    <phoneticPr fontId="3" type="noConversion"/>
  </si>
  <si>
    <t>기타 부동산서비스</t>
    <phoneticPr fontId="3" type="noConversion"/>
  </si>
  <si>
    <t>692</t>
    <phoneticPr fontId="3" type="noConversion"/>
  </si>
  <si>
    <t>연구개발(국공립)</t>
    <phoneticPr fontId="11" type="noConversion"/>
  </si>
  <si>
    <t>700</t>
    <phoneticPr fontId="3" type="noConversion"/>
  </si>
  <si>
    <t>연구개발</t>
    <phoneticPr fontId="3" type="noConversion"/>
  </si>
  <si>
    <t>70</t>
    <phoneticPr fontId="3" type="noConversion"/>
  </si>
  <si>
    <t>M</t>
    <phoneticPr fontId="3" type="noConversion"/>
  </si>
  <si>
    <t>전문, 과학 및 기술 서비스</t>
    <phoneticPr fontId="3" type="noConversion"/>
  </si>
  <si>
    <t>711</t>
    <phoneticPr fontId="3" type="noConversion"/>
  </si>
  <si>
    <t>71</t>
    <phoneticPr fontId="3" type="noConversion"/>
  </si>
  <si>
    <t>시장조사 및 경영지원서비스</t>
    <phoneticPr fontId="11" type="noConversion"/>
  </si>
  <si>
    <t>광고</t>
    <phoneticPr fontId="3" type="noConversion"/>
  </si>
  <si>
    <t>712</t>
    <phoneticPr fontId="3" type="noConversion"/>
  </si>
  <si>
    <t>721</t>
    <phoneticPr fontId="3" type="noConversion"/>
  </si>
  <si>
    <t>72</t>
    <phoneticPr fontId="3" type="noConversion"/>
  </si>
  <si>
    <t>과학기술 및 기타 전문서비스</t>
    <phoneticPr fontId="3" type="noConversion"/>
  </si>
  <si>
    <t>729</t>
    <phoneticPr fontId="3" type="noConversion"/>
  </si>
  <si>
    <t>기타 과학기술 및 전문 서비스</t>
    <phoneticPr fontId="3" type="noConversion"/>
  </si>
  <si>
    <t>장비·용품 및 지식재산권 임대</t>
    <phoneticPr fontId="3" type="noConversion"/>
  </si>
  <si>
    <t>730</t>
    <phoneticPr fontId="3" type="noConversion"/>
  </si>
  <si>
    <t>73</t>
    <phoneticPr fontId="3" type="noConversion"/>
  </si>
  <si>
    <t>N</t>
    <phoneticPr fontId="3" type="noConversion"/>
  </si>
  <si>
    <t>사업지원서비스</t>
    <phoneticPr fontId="3" type="noConversion"/>
  </si>
  <si>
    <t>741</t>
    <phoneticPr fontId="3" type="noConversion"/>
  </si>
  <si>
    <t>사업시설 유지관리 및 조경서비스</t>
    <phoneticPr fontId="3" type="noConversion"/>
  </si>
  <si>
    <t>74</t>
    <phoneticPr fontId="3" type="noConversion"/>
  </si>
  <si>
    <t>742</t>
    <phoneticPr fontId="3" type="noConversion"/>
  </si>
  <si>
    <t>기타 사업지원서비스</t>
    <phoneticPr fontId="3" type="noConversion"/>
  </si>
  <si>
    <t>749</t>
    <phoneticPr fontId="3" type="noConversion"/>
  </si>
  <si>
    <t>751</t>
    <phoneticPr fontId="3" type="noConversion"/>
  </si>
  <si>
    <t>75</t>
    <phoneticPr fontId="3" type="noConversion"/>
  </si>
  <si>
    <t>공공행정, 국방 및 사회보장</t>
    <phoneticPr fontId="3" type="noConversion"/>
  </si>
  <si>
    <t>O</t>
    <phoneticPr fontId="3" type="noConversion"/>
  </si>
  <si>
    <t>지방정부</t>
    <phoneticPr fontId="3" type="noConversion"/>
  </si>
  <si>
    <t>752</t>
    <phoneticPr fontId="3" type="noConversion"/>
  </si>
  <si>
    <t>사회보험서비스</t>
    <phoneticPr fontId="3" type="noConversion"/>
  </si>
  <si>
    <t>760</t>
    <phoneticPr fontId="3" type="noConversion"/>
  </si>
  <si>
    <t>76</t>
    <phoneticPr fontId="3" type="noConversion"/>
  </si>
  <si>
    <t>P</t>
    <phoneticPr fontId="3" type="noConversion"/>
  </si>
  <si>
    <t>교육서비스</t>
    <phoneticPr fontId="3" type="noConversion"/>
  </si>
  <si>
    <t>770</t>
    <phoneticPr fontId="3" type="noConversion"/>
  </si>
  <si>
    <t>의료 및 보건</t>
    <phoneticPr fontId="3" type="noConversion"/>
  </si>
  <si>
    <t>77</t>
    <phoneticPr fontId="3" type="noConversion"/>
  </si>
  <si>
    <t>Q</t>
    <phoneticPr fontId="3" type="noConversion"/>
  </si>
  <si>
    <t>보건 및 사회복지 서비스</t>
    <phoneticPr fontId="3" type="noConversion"/>
  </si>
  <si>
    <t>사회복지서비스(국공립)</t>
    <phoneticPr fontId="11" type="noConversion"/>
  </si>
  <si>
    <t>780</t>
    <phoneticPr fontId="3" type="noConversion"/>
  </si>
  <si>
    <t>사회복지서비스</t>
    <phoneticPr fontId="3" type="noConversion"/>
  </si>
  <si>
    <t>78</t>
    <phoneticPr fontId="3" type="noConversion"/>
  </si>
  <si>
    <t>사회복지서비스(비영리)</t>
    <phoneticPr fontId="3" type="noConversion"/>
  </si>
  <si>
    <t>790</t>
    <phoneticPr fontId="3" type="noConversion"/>
  </si>
  <si>
    <t>문화 및 여행 관련 서비스</t>
    <phoneticPr fontId="3" type="noConversion"/>
  </si>
  <si>
    <t>79</t>
    <phoneticPr fontId="3" type="noConversion"/>
  </si>
  <si>
    <t>R</t>
    <phoneticPr fontId="3" type="noConversion"/>
  </si>
  <si>
    <t>예술, 스포츠 및 여가 관련 서비스</t>
    <phoneticPr fontId="3" type="noConversion"/>
  </si>
  <si>
    <t>스포츠 서비스</t>
    <phoneticPr fontId="3" type="noConversion"/>
  </si>
  <si>
    <t>800</t>
    <phoneticPr fontId="3" type="noConversion"/>
  </si>
  <si>
    <t>스포츠 및 오락 서비스</t>
    <phoneticPr fontId="3" type="noConversion"/>
  </si>
  <si>
    <t>80</t>
    <phoneticPr fontId="3" type="noConversion"/>
  </si>
  <si>
    <t>오락 서비스</t>
    <phoneticPr fontId="3" type="noConversion"/>
  </si>
  <si>
    <t>810</t>
    <phoneticPr fontId="3" type="noConversion"/>
  </si>
  <si>
    <t>81</t>
    <phoneticPr fontId="3" type="noConversion"/>
  </si>
  <si>
    <t>S</t>
    <phoneticPr fontId="3" type="noConversion"/>
  </si>
  <si>
    <t>기타 서비스</t>
    <phoneticPr fontId="3" type="noConversion"/>
  </si>
  <si>
    <t>821</t>
    <phoneticPr fontId="3" type="noConversion"/>
  </si>
  <si>
    <t>자동차 및 소비용품 수리서비스</t>
    <phoneticPr fontId="3" type="noConversion"/>
  </si>
  <si>
    <t>82</t>
    <phoneticPr fontId="3" type="noConversion"/>
  </si>
  <si>
    <t>자동차·소비용품 수리 및 개인서비스</t>
    <phoneticPr fontId="3" type="noConversion"/>
  </si>
  <si>
    <t>822</t>
    <phoneticPr fontId="3" type="noConversion"/>
  </si>
  <si>
    <t>기타</t>
    <phoneticPr fontId="3" type="noConversion"/>
  </si>
  <si>
    <t>830</t>
    <phoneticPr fontId="3" type="noConversion"/>
  </si>
  <si>
    <t>83</t>
    <phoneticPr fontId="3" type="noConversion"/>
  </si>
  <si>
    <t>T</t>
    <phoneticPr fontId="3" type="noConversion"/>
  </si>
  <si>
    <t>41. 기타</t>
    <phoneticPr fontId="3" type="noConversion"/>
  </si>
  <si>
    <t>26. 육상운송보조서비스</t>
  </si>
  <si>
    <t>27. 일반음식점서비스</t>
  </si>
  <si>
    <t>24. 항공운송서비스</t>
    <phoneticPr fontId="3" type="noConversion"/>
  </si>
  <si>
    <t>23. 수상운송 서비스</t>
    <phoneticPr fontId="3" type="noConversion"/>
  </si>
  <si>
    <t>22. 도로여객운송서비스</t>
    <phoneticPr fontId="3" type="noConversion"/>
  </si>
  <si>
    <t>21. 철도운송서비스</t>
    <phoneticPr fontId="3" type="noConversion"/>
  </si>
  <si>
    <t>20. 도소매 및 상품중개서비스</t>
    <phoneticPr fontId="3" type="noConversion"/>
  </si>
  <si>
    <t>25. 육상운송보조서비스</t>
    <phoneticPr fontId="3" type="noConversion"/>
  </si>
  <si>
    <t>26. 기타 화물 운송 및 운송보조서비스</t>
    <phoneticPr fontId="3" type="noConversion"/>
  </si>
  <si>
    <t>27. 일반음식점업</t>
    <phoneticPr fontId="3" type="noConversion"/>
  </si>
  <si>
    <t>28. 주점업</t>
    <phoneticPr fontId="3" type="noConversion"/>
  </si>
  <si>
    <t>29. 비알콜음료점업</t>
    <phoneticPr fontId="3" type="noConversion"/>
  </si>
  <si>
    <t>30. 숙박업</t>
    <phoneticPr fontId="3" type="noConversion"/>
  </si>
  <si>
    <t>31. 정보통신 및 방송서비스</t>
    <phoneticPr fontId="3" type="noConversion"/>
  </si>
  <si>
    <t>32. 무선통신</t>
    <phoneticPr fontId="3" type="noConversion"/>
  </si>
  <si>
    <t>33. 금융 및 보조서비스</t>
    <phoneticPr fontId="3" type="noConversion"/>
  </si>
  <si>
    <t>34. 보험서비스</t>
    <phoneticPr fontId="3" type="noConversion"/>
  </si>
  <si>
    <t>35. 부동산서비스</t>
    <phoneticPr fontId="3" type="noConversion"/>
  </si>
  <si>
    <t>36. 전문, 과학 및 기술 서비스</t>
    <phoneticPr fontId="3" type="noConversion"/>
  </si>
  <si>
    <t>37. 장비 및 용품 대여</t>
    <phoneticPr fontId="3" type="noConversion"/>
  </si>
  <si>
    <t>38. 사업지원서비스</t>
    <phoneticPr fontId="3" type="noConversion"/>
  </si>
  <si>
    <t>39. 공공행정(중앙정부)</t>
    <phoneticPr fontId="3" type="noConversion"/>
  </si>
  <si>
    <t>40. 공공행정(지방정부)</t>
    <phoneticPr fontId="3" type="noConversion"/>
  </si>
  <si>
    <t>35. 부동산 서비스</t>
    <phoneticPr fontId="3" type="noConversion"/>
  </si>
  <si>
    <t>41. 사회보장서비스</t>
    <phoneticPr fontId="3" type="noConversion"/>
  </si>
  <si>
    <t>42. 교육서비스</t>
    <phoneticPr fontId="3" type="noConversion"/>
  </si>
  <si>
    <t>43. 의료 서비스 및 사회복지 서비스</t>
    <phoneticPr fontId="3" type="noConversion"/>
  </si>
  <si>
    <t>44. 문화 및 예술서비스</t>
    <phoneticPr fontId="3" type="noConversion"/>
  </si>
  <si>
    <t>45. 여행사 서비스</t>
    <phoneticPr fontId="3" type="noConversion"/>
  </si>
  <si>
    <t>46. 스포츠 서비스</t>
    <phoneticPr fontId="3" type="noConversion"/>
  </si>
  <si>
    <t>47. 오락서비스</t>
    <phoneticPr fontId="3" type="noConversion"/>
  </si>
  <si>
    <t>48. 기타 서비스</t>
    <phoneticPr fontId="3" type="noConversion"/>
  </si>
  <si>
    <t>49. 기타</t>
    <phoneticPr fontId="3" type="noConversion"/>
  </si>
  <si>
    <t>41. 사회보장서비스</t>
    <phoneticPr fontId="3" type="noConversion"/>
  </si>
  <si>
    <t>43. 보건 및 사회복지 서비스</t>
    <phoneticPr fontId="3" type="noConversion"/>
  </si>
  <si>
    <t>외국인 생산유발계수</t>
    <phoneticPr fontId="3" type="noConversion"/>
  </si>
  <si>
    <t>외국인 생산유발효과</t>
    <phoneticPr fontId="3" type="noConversion"/>
  </si>
  <si>
    <t>내국인 생산유발계수</t>
    <phoneticPr fontId="3" type="noConversion"/>
  </si>
  <si>
    <t>내국인 생산유발효과</t>
    <phoneticPr fontId="3" type="noConversion"/>
  </si>
  <si>
    <t>구분</t>
    <phoneticPr fontId="3" type="noConversion"/>
  </si>
  <si>
    <t>2019년</t>
    <phoneticPr fontId="3" type="noConversion"/>
  </si>
  <si>
    <t>2020년</t>
    <phoneticPr fontId="3" type="noConversion"/>
  </si>
  <si>
    <t>구분</t>
    <phoneticPr fontId="3" type="noConversion"/>
  </si>
  <si>
    <t>2019년</t>
    <phoneticPr fontId="3" type="noConversion"/>
  </si>
  <si>
    <t>숙박업</t>
  </si>
  <si>
    <t>일반음식점업</t>
  </si>
  <si>
    <t>주점업</t>
  </si>
  <si>
    <t>장비 및 용품 대여</t>
  </si>
  <si>
    <t>여행사 서비스</t>
  </si>
  <si>
    <t>문화 및 예술서비스</t>
  </si>
  <si>
    <t>스포츠 서비스</t>
  </si>
  <si>
    <t>오락 서비스</t>
  </si>
  <si>
    <t>의료 서비스</t>
  </si>
  <si>
    <t>미용 서비스</t>
  </si>
  <si>
    <t>금융 및 보험서비스</t>
  </si>
  <si>
    <t>기타 개인서비스</t>
  </si>
  <si>
    <r>
      <t>공공행정</t>
    </r>
    <r>
      <rPr>
        <sz val="8"/>
        <color rgb="FF000000"/>
        <rFont val="맑은 고딕"/>
        <family val="3"/>
        <charset val="129"/>
        <scheme val="minor"/>
      </rPr>
      <t>(</t>
    </r>
    <r>
      <rPr>
        <sz val="8"/>
        <color rgb="FF000000"/>
        <rFont val="함초롬바탕"/>
        <family val="1"/>
        <charset val="129"/>
      </rPr>
      <t>중앙정부</t>
    </r>
    <r>
      <rPr>
        <sz val="8"/>
        <color rgb="FF000000"/>
        <rFont val="맑은 고딕"/>
        <family val="3"/>
        <charset val="129"/>
        <scheme val="minor"/>
      </rPr>
      <t>)</t>
    </r>
  </si>
  <si>
    <r>
      <t>공공행정</t>
    </r>
    <r>
      <rPr>
        <sz val="8"/>
        <color rgb="FF000000"/>
        <rFont val="맑은 고딕"/>
        <family val="3"/>
        <charset val="129"/>
        <scheme val="minor"/>
      </rPr>
      <t>(</t>
    </r>
    <r>
      <rPr>
        <sz val="8"/>
        <color rgb="FF000000"/>
        <rFont val="함초롬바탕"/>
        <family val="1"/>
        <charset val="129"/>
      </rPr>
      <t>지방정부</t>
    </r>
    <r>
      <rPr>
        <sz val="8"/>
        <color rgb="FF000000"/>
        <rFont val="맑은 고딕"/>
        <family val="3"/>
        <charset val="129"/>
        <scheme val="minor"/>
      </rPr>
      <t>)</t>
    </r>
  </si>
  <si>
    <t>주거 서비스</t>
  </si>
  <si>
    <t>교육 서비스</t>
  </si>
  <si>
    <t>합계</t>
    <phoneticPr fontId="3" type="noConversion"/>
  </si>
  <si>
    <t>외국인 소득유발계수</t>
    <phoneticPr fontId="3" type="noConversion"/>
  </si>
  <si>
    <t>외국인 소득유발효과</t>
    <phoneticPr fontId="3" type="noConversion"/>
  </si>
  <si>
    <t>내국인 소득유발효과</t>
    <phoneticPr fontId="3" type="noConversion"/>
  </si>
  <si>
    <t>외국인 간접세유발계수</t>
    <phoneticPr fontId="3" type="noConversion"/>
  </si>
  <si>
    <t>외국인 간접세유발효과</t>
    <phoneticPr fontId="3" type="noConversion"/>
  </si>
  <si>
    <t>내국인 간접세유발계수</t>
    <phoneticPr fontId="3" type="noConversion"/>
  </si>
  <si>
    <t>내국인 간접세유발효과</t>
    <phoneticPr fontId="3" type="noConversion"/>
  </si>
  <si>
    <t>외국인 부가가치유발계수</t>
    <phoneticPr fontId="3" type="noConversion"/>
  </si>
  <si>
    <t>내국인 부가가치유발계수</t>
    <phoneticPr fontId="3" type="noConversion"/>
  </si>
  <si>
    <t>내국인 부가가치유발효과</t>
    <phoneticPr fontId="3" type="noConversion"/>
  </si>
  <si>
    <t>외국인 고용유발계수</t>
    <phoneticPr fontId="3" type="noConversion"/>
  </si>
  <si>
    <t>내국인 고용유발계수</t>
    <phoneticPr fontId="3" type="noConversion"/>
  </si>
  <si>
    <t>내국인 고용유발효과</t>
    <phoneticPr fontId="3" type="noConversion"/>
  </si>
  <si>
    <t>rep(1,25)</t>
  </si>
  <si>
    <t>rep2.9)</t>
  </si>
  <si>
    <t>rep(3,26)</t>
  </si>
  <si>
    <t>rep(4,19)</t>
  </si>
  <si>
    <t>rep(5,15)</t>
  </si>
  <si>
    <t>rep(6,12)</t>
  </si>
  <si>
    <t>rep(7,28)</t>
  </si>
  <si>
    <t>rep(8,16)</t>
  </si>
  <si>
    <t>rep(9,22)</t>
  </si>
  <si>
    <t>rep(10,14)</t>
  </si>
  <si>
    <t>rep(11,22)</t>
  </si>
  <si>
    <t>rep(12,13)</t>
  </si>
  <si>
    <t>rep(13,21)</t>
  </si>
  <si>
    <t>rep(14,14)</t>
  </si>
  <si>
    <t>rep(15,10)</t>
  </si>
  <si>
    <t>rep(16,2)</t>
  </si>
  <si>
    <t>rep(17,7)</t>
  </si>
  <si>
    <t>rep(18,6)</t>
  </si>
  <si>
    <t>rep(19,15)</t>
  </si>
  <si>
    <t>rep(21,1)</t>
  </si>
  <si>
    <t>rep(22,1)</t>
  </si>
  <si>
    <t>rep(20,1)</t>
  </si>
  <si>
    <t>rep(23,2)</t>
  </si>
  <si>
    <t>rep(24,1)</t>
  </si>
  <si>
    <t>rep(25,8)</t>
  </si>
  <si>
    <t>rep(27,1)</t>
  </si>
  <si>
    <t>rep(28,1)</t>
  </si>
  <si>
    <t>rep(29,1)</t>
  </si>
  <si>
    <t>rep(30,1)</t>
  </si>
  <si>
    <t>전기장비</t>
    <phoneticPr fontId="3" type="noConversion"/>
  </si>
  <si>
    <t>25. 기타 화물 운송 및 운송보조서비스</t>
    <phoneticPr fontId="3" type="noConversion"/>
  </si>
  <si>
    <t>도로여객운송서비스</t>
    <phoneticPr fontId="3" type="noConversion"/>
  </si>
  <si>
    <t>도로화물운송서비스</t>
    <phoneticPr fontId="3" type="noConversion"/>
  </si>
  <si>
    <t>항공운송서비스</t>
    <phoneticPr fontId="3" type="noConversion"/>
  </si>
  <si>
    <t>32. 금융 및 보험서비스</t>
    <phoneticPr fontId="3" type="noConversion"/>
  </si>
  <si>
    <t>2019 r</t>
    <phoneticPr fontId="3" type="noConversion"/>
  </si>
  <si>
    <t>기타전문서비스</t>
    <phoneticPr fontId="3" type="noConversion"/>
  </si>
  <si>
    <t>22. 기타 화물 운송 및 운송보조서비스</t>
    <phoneticPr fontId="3" type="noConversion"/>
  </si>
  <si>
    <t>rep(26,1)</t>
  </si>
  <si>
    <t>rep(31,1)</t>
  </si>
  <si>
    <t>rep(32,1)</t>
  </si>
  <si>
    <t>rep(33,11)</t>
  </si>
  <si>
    <t>rep(34,1)</t>
  </si>
  <si>
    <t>rep(35,6)</t>
  </si>
  <si>
    <t>rep(36,1)</t>
  </si>
  <si>
    <t>rep(37,3)</t>
  </si>
  <si>
    <t>문화 및 예술서비스</t>
    <phoneticPr fontId="3" type="noConversion"/>
  </si>
  <si>
    <t>rep(25,7)</t>
  </si>
  <si>
    <t>rep(27,2)</t>
  </si>
  <si>
    <t>rep(31,11)</t>
    <phoneticPr fontId="3" type="noConversion"/>
  </si>
  <si>
    <t>내국인 소득유발계수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</si>
</sst>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_-* #,##0.000_-;\-* #,##0.000_-;_-* &quot;-&quot;_-;_-@_-"/>
  </numFmts>
  <fonts count="2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20"/>
      <name val="맑은 고딕"/>
      <family val="3"/>
      <charset val="129"/>
      <scheme val="minor"/>
    </font>
    <font>
      <sz val="8"/>
      <color rgb="FF000000"/>
      <name val="함초롬바탕"/>
      <family val="1"/>
      <charset val="129"/>
    </font>
    <font>
      <sz val="8"/>
      <color rgb="FF000000"/>
      <name val="KoPub돋움체 Light"/>
      <family val="3"/>
      <charset val="129"/>
    </font>
    <font>
      <sz val="8"/>
      <color rgb="FFFF0000"/>
      <name val="함초롬바탕"/>
      <family val="1"/>
      <charset val="129"/>
    </font>
    <font>
      <sz val="8"/>
      <color rgb="FFFF0000"/>
      <name val="KoPub돋움체 Light"/>
      <family val="3"/>
      <charset val="129"/>
    </font>
    <font>
      <sz val="8"/>
      <color rgb="FF000000"/>
      <name val="맑은 고딕"/>
      <family val="3"/>
      <charset val="129"/>
      <scheme val="minor"/>
    </font>
    <font>
      <sz val="8"/>
      <name val="함초롬바탕"/>
      <family val="1"/>
      <charset val="129"/>
    </font>
    <font>
      <sz val="8"/>
      <color theme="1"/>
      <name val="맑은 고딕"/>
      <family val="2"/>
      <charset val="129"/>
      <scheme val="minor"/>
    </font>
    <font>
      <sz val="8"/>
      <color rgb="FF333333"/>
      <name val="Malgun Gothic"/>
      <family val="3"/>
    </font>
    <font>
      <b/>
      <sz val="8"/>
      <color rgb="FF000000"/>
      <name val="함초롬바탕"/>
      <family val="1"/>
      <charset val="129"/>
    </font>
    <font>
      <sz val="14"/>
      <color rgb="FF333333"/>
      <name val="Malgun Gothic"/>
      <family val="3"/>
    </font>
    <font>
      <sz val="8"/>
      <color rgb="FF000000"/>
      <name val="맑은 고딕"/>
      <family val="3"/>
      <charset val="129"/>
      <scheme val="major"/>
    </font>
    <font>
      <sz val="8"/>
      <color rgb="FF333333"/>
      <name val="맑은 고딕"/>
      <family val="3"/>
      <charset val="129"/>
      <scheme val="major"/>
    </font>
    <font>
      <sz val="8"/>
      <color rgb="FFFF0000"/>
      <name val="맑은 고딕"/>
      <family val="3"/>
      <charset val="129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auto="1"/>
      </left>
      <right style="thin">
        <color indexed="64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auto="1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8">
    <xf numFmtId="0" fontId="0" fillId="0" borderId="0" xfId="0">
      <alignment vertical="center"/>
    </xf>
    <xf numFmtId="0" fontId="0" fillId="0" borderId="2" xfId="0" applyBorder="1">
      <alignment vertical="center"/>
    </xf>
    <xf numFmtId="41" fontId="0" fillId="0" borderId="2" xfId="1" applyFont="1" applyBorder="1">
      <alignment vertical="center"/>
    </xf>
    <xf numFmtId="41" fontId="0" fillId="0" borderId="2" xfId="0" applyNumberFormat="1" applyBorder="1">
      <alignment vertical="center"/>
    </xf>
    <xf numFmtId="0" fontId="2" fillId="2" borderId="2" xfId="0" applyNumberFormat="1" applyFont="1" applyFill="1" applyBorder="1" applyAlignment="1">
      <alignment horizontal="center" vertical="center"/>
    </xf>
    <xf numFmtId="0" fontId="0" fillId="0" borderId="2" xfId="0" applyNumberFormat="1" applyBorder="1">
      <alignment vertical="center"/>
    </xf>
    <xf numFmtId="0" fontId="0" fillId="0" borderId="2" xfId="0" applyNumberFormat="1" applyFill="1" applyBorder="1">
      <alignment vertical="center"/>
    </xf>
    <xf numFmtId="0" fontId="0" fillId="0" borderId="2" xfId="0" applyNumberFormat="1" applyBorder="1" applyAlignment="1">
      <alignment horizontal="left" vertical="center"/>
    </xf>
    <xf numFmtId="0" fontId="0" fillId="0" borderId="2" xfId="0" applyNumberFormat="1" applyFill="1" applyBorder="1" applyAlignment="1">
      <alignment horizontal="left" vertical="center"/>
    </xf>
    <xf numFmtId="0" fontId="7" fillId="0" borderId="9" xfId="0" applyNumberFormat="1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vertical="center"/>
    </xf>
    <xf numFmtId="49" fontId="7" fillId="0" borderId="12" xfId="0" applyNumberFormat="1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vertical="center"/>
    </xf>
    <xf numFmtId="49" fontId="7" fillId="0" borderId="14" xfId="0" applyNumberFormat="1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vertical="center"/>
    </xf>
    <xf numFmtId="49" fontId="7" fillId="0" borderId="16" xfId="0" applyNumberFormat="1" applyFont="1" applyFill="1" applyBorder="1" applyAlignment="1">
      <alignment horizontal="center" vertical="center"/>
    </xf>
    <xf numFmtId="49" fontId="7" fillId="0" borderId="10" xfId="0" applyNumberFormat="1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vertical="center"/>
    </xf>
    <xf numFmtId="49" fontId="7" fillId="0" borderId="19" xfId="0" applyNumberFormat="1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0" fillId="0" borderId="0" xfId="0" applyFill="1" applyAlignment="1" applyProtection="1">
      <alignment vertical="center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4" fillId="0" borderId="2" xfId="0" applyFont="1" applyFill="1" applyBorder="1" applyAlignment="1" applyProtection="1">
      <alignment horizontal="center" vertical="center"/>
      <protection locked="0"/>
    </xf>
    <xf numFmtId="0" fontId="10" fillId="0" borderId="2" xfId="0" applyFont="1" applyFill="1" applyBorder="1" applyAlignment="1" applyProtection="1">
      <alignment horizontal="left" vertical="center"/>
      <protection locked="0"/>
    </xf>
    <xf numFmtId="0" fontId="10" fillId="0" borderId="2" xfId="0" applyFont="1" applyFill="1" applyBorder="1" applyAlignment="1" applyProtection="1">
      <alignment horizontal="left" vertical="center" wrapText="1"/>
      <protection locked="0"/>
    </xf>
    <xf numFmtId="0" fontId="7" fillId="4" borderId="9" xfId="0" applyFont="1" applyFill="1" applyBorder="1" applyAlignment="1" applyProtection="1">
      <alignment horizontal="center" vertical="center"/>
      <protection locked="0"/>
    </xf>
    <xf numFmtId="0" fontId="8" fillId="4" borderId="4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8" fillId="4" borderId="5" xfId="0" applyFont="1" applyFill="1" applyBorder="1" applyAlignment="1" applyProtection="1">
      <alignment horizontal="center" vertical="center"/>
      <protection locked="0"/>
    </xf>
    <xf numFmtId="0" fontId="7" fillId="4" borderId="4" xfId="0" applyFont="1" applyFill="1" applyBorder="1" applyAlignment="1" applyProtection="1">
      <alignment horizontal="center" vertical="center"/>
      <protection locked="0"/>
    </xf>
    <xf numFmtId="0" fontId="0" fillId="0" borderId="0" xfId="0" applyFill="1">
      <alignment vertical="center"/>
    </xf>
    <xf numFmtId="0" fontId="12" fillId="3" borderId="2" xfId="0" applyFont="1" applyFill="1" applyBorder="1" applyAlignment="1" applyProtection="1">
      <alignment vertical="center" wrapText="1"/>
      <protection locked="0"/>
    </xf>
    <xf numFmtId="0" fontId="10" fillId="3" borderId="2" xfId="0" applyFont="1" applyFill="1" applyBorder="1" applyAlignment="1" applyProtection="1">
      <alignment horizontal="left" vertical="center"/>
      <protection locked="0"/>
    </xf>
    <xf numFmtId="0" fontId="7" fillId="0" borderId="21" xfId="0" applyNumberFormat="1" applyFont="1" applyFill="1" applyBorder="1" applyAlignment="1">
      <alignment horizontal="center" vertical="center"/>
    </xf>
    <xf numFmtId="0" fontId="7" fillId="0" borderId="22" xfId="0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vertical="center"/>
    </xf>
    <xf numFmtId="49" fontId="7" fillId="0" borderId="24" xfId="0" applyNumberFormat="1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 applyProtection="1">
      <alignment horizontal="center" vertical="center"/>
      <protection locked="0"/>
    </xf>
    <xf numFmtId="0" fontId="9" fillId="0" borderId="25" xfId="0" applyFont="1" applyFill="1" applyBorder="1" applyAlignment="1">
      <alignment vertical="center"/>
    </xf>
    <xf numFmtId="0" fontId="9" fillId="0" borderId="26" xfId="0" applyFont="1" applyFill="1" applyBorder="1" applyAlignment="1">
      <alignment vertical="center"/>
    </xf>
    <xf numFmtId="0" fontId="10" fillId="3" borderId="2" xfId="0" applyFont="1" applyFill="1" applyBorder="1" applyAlignment="1" applyProtection="1">
      <alignment vertical="center"/>
      <protection locked="0"/>
    </xf>
    <xf numFmtId="0" fontId="8" fillId="4" borderId="27" xfId="0" applyFont="1" applyFill="1" applyBorder="1" applyAlignment="1" applyProtection="1">
      <alignment horizontal="center" vertical="center"/>
      <protection locked="0"/>
    </xf>
    <xf numFmtId="0" fontId="9" fillId="0" borderId="28" xfId="0" applyFont="1" applyFill="1" applyBorder="1" applyAlignment="1">
      <alignment vertical="center"/>
    </xf>
    <xf numFmtId="0" fontId="9" fillId="0" borderId="8" xfId="0" applyFont="1" applyFill="1" applyBorder="1" applyAlignment="1">
      <alignment vertical="center"/>
    </xf>
    <xf numFmtId="0" fontId="9" fillId="0" borderId="29" xfId="0" applyFont="1" applyFill="1" applyBorder="1" applyAlignment="1">
      <alignment vertical="center"/>
    </xf>
    <xf numFmtId="0" fontId="10" fillId="0" borderId="2" xfId="0" applyFont="1" applyFill="1" applyBorder="1" applyAlignment="1" applyProtection="1">
      <alignment horizontal="center" vertical="center" wrapText="1"/>
      <protection locked="0"/>
    </xf>
    <xf numFmtId="0" fontId="2" fillId="5" borderId="2" xfId="0" applyFont="1" applyFill="1" applyBorder="1" applyAlignment="1">
      <alignment horizontal="center" vertical="center"/>
    </xf>
    <xf numFmtId="0" fontId="0" fillId="6" borderId="2" xfId="0" applyFill="1" applyBorder="1">
      <alignment vertical="center"/>
    </xf>
    <xf numFmtId="41" fontId="0" fillId="0" borderId="0" xfId="0" applyNumberFormat="1">
      <alignment vertical="center"/>
    </xf>
    <xf numFmtId="0" fontId="0" fillId="6" borderId="7" xfId="0" applyFill="1" applyBorder="1">
      <alignment vertical="center"/>
    </xf>
    <xf numFmtId="41" fontId="0" fillId="0" borderId="7" xfId="1" applyFont="1" applyBorder="1">
      <alignment vertic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9" fillId="0" borderId="32" xfId="0" applyFont="1" applyFill="1" applyBorder="1" applyAlignment="1">
      <alignment vertical="center"/>
    </xf>
    <xf numFmtId="0" fontId="7" fillId="5" borderId="9" xfId="0" applyFont="1" applyFill="1" applyBorder="1" applyAlignment="1" applyProtection="1">
      <alignment horizontal="center" vertical="center"/>
      <protection locked="0"/>
    </xf>
    <xf numFmtId="0" fontId="8" fillId="5" borderId="4" xfId="0" applyFont="1" applyFill="1" applyBorder="1" applyAlignment="1" applyProtection="1">
      <alignment horizontal="center" vertical="center"/>
      <protection locked="0"/>
    </xf>
    <xf numFmtId="0" fontId="7" fillId="5" borderId="10" xfId="0" applyFont="1" applyFill="1" applyBorder="1" applyAlignment="1" applyProtection="1">
      <alignment horizontal="center" vertical="center"/>
      <protection locked="0"/>
    </xf>
    <xf numFmtId="0" fontId="8" fillId="5" borderId="5" xfId="0" applyFont="1" applyFill="1" applyBorder="1" applyAlignment="1" applyProtection="1">
      <alignment horizontal="center" vertical="center"/>
      <protection locked="0"/>
    </xf>
    <xf numFmtId="0" fontId="7" fillId="5" borderId="4" xfId="0" applyFont="1" applyFill="1" applyBorder="1" applyAlignment="1" applyProtection="1">
      <alignment horizontal="center" vertical="center"/>
      <protection locked="0"/>
    </xf>
    <xf numFmtId="0" fontId="8" fillId="5" borderId="27" xfId="0" applyFont="1" applyFill="1" applyBorder="1" applyAlignment="1" applyProtection="1">
      <alignment horizontal="center" vertical="center"/>
      <protection locked="0"/>
    </xf>
    <xf numFmtId="0" fontId="10" fillId="3" borderId="2" xfId="0" applyFont="1" applyFill="1" applyBorder="1" applyAlignment="1" applyProtection="1">
      <alignment horizontal="center" vertical="center"/>
      <protection locked="0"/>
    </xf>
    <xf numFmtId="0" fontId="0" fillId="6" borderId="2" xfId="0" applyFill="1" applyBorder="1" applyAlignment="1">
      <alignment horizontal="left" vertical="center"/>
    </xf>
    <xf numFmtId="0" fontId="10" fillId="3" borderId="2" xfId="0" applyFont="1" applyFill="1" applyBorder="1" applyAlignment="1" applyProtection="1">
      <alignment horizontal="left" vertical="center" wrapText="1"/>
      <protection locked="0"/>
    </xf>
    <xf numFmtId="41" fontId="0" fillId="0" borderId="2" xfId="1" applyFont="1" applyBorder="1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NumberFormat="1" applyAlignment="1" applyProtection="1">
      <alignment vertical="center"/>
      <protection locked="0"/>
    </xf>
    <xf numFmtId="0" fontId="20" fillId="0" borderId="0" xfId="0" applyFont="1">
      <alignment vertical="center"/>
    </xf>
    <xf numFmtId="0" fontId="2" fillId="2" borderId="2" xfId="0" applyNumberFormat="1" applyFont="1" applyFill="1" applyBorder="1" applyAlignment="1">
      <alignment horizontal="center" vertical="center"/>
    </xf>
    <xf numFmtId="0" fontId="0" fillId="0" borderId="2" xfId="0" applyNumberFormat="1" applyBorder="1" applyAlignment="1">
      <alignment horizontal="left" vertical="center"/>
    </xf>
    <xf numFmtId="41" fontId="0" fillId="0" borderId="2" xfId="1" applyFont="1" applyBorder="1" applyAlignment="1">
      <alignment horizontal="center" vertical="center"/>
    </xf>
    <xf numFmtId="0" fontId="2" fillId="2" borderId="8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0" fontId="0" fillId="0" borderId="6" xfId="0" applyNumberFormat="1" applyBorder="1" applyAlignment="1">
      <alignment horizontal="left" vertical="center"/>
    </xf>
    <xf numFmtId="0" fontId="0" fillId="0" borderId="7" xfId="0" applyNumberFormat="1" applyBorder="1" applyAlignment="1">
      <alignment horizontal="left" vertical="center"/>
    </xf>
    <xf numFmtId="41" fontId="0" fillId="0" borderId="6" xfId="1" applyFont="1" applyBorder="1" applyAlignment="1">
      <alignment horizontal="center" vertical="center"/>
    </xf>
    <xf numFmtId="41" fontId="0" fillId="0" borderId="7" xfId="1" applyFont="1" applyBorder="1" applyAlignment="1">
      <alignment horizontal="center" vertical="center"/>
    </xf>
    <xf numFmtId="41" fontId="0" fillId="0" borderId="2" xfId="1" applyFont="1" applyBorder="1" applyAlignment="1">
      <alignment horizontal="right" vertical="center"/>
    </xf>
    <xf numFmtId="0" fontId="10" fillId="0" borderId="2" xfId="0" applyFont="1" applyFill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5" fillId="4" borderId="30" xfId="0" applyFont="1" applyFill="1" applyBorder="1" applyAlignment="1" applyProtection="1">
      <alignment horizontal="center" vertical="center"/>
      <protection locked="0"/>
    </xf>
    <xf numFmtId="0" fontId="5" fillId="4" borderId="31" xfId="0" applyFont="1" applyFill="1" applyBorder="1" applyAlignment="1" applyProtection="1">
      <alignment horizontal="center" vertical="center"/>
      <protection locked="0"/>
    </xf>
    <xf numFmtId="0" fontId="6" fillId="4" borderId="1" xfId="0" applyFont="1" applyFill="1" applyBorder="1" applyAlignment="1" applyProtection="1">
      <alignment horizontal="center" vertical="center"/>
      <protection locked="0"/>
    </xf>
    <xf numFmtId="0" fontId="6" fillId="4" borderId="31" xfId="0" applyFont="1" applyFill="1" applyBorder="1" applyAlignment="1" applyProtection="1">
      <alignment horizontal="center" vertical="center"/>
      <protection locked="0"/>
    </xf>
    <xf numFmtId="0" fontId="6" fillId="4" borderId="3" xfId="0" applyFont="1" applyFill="1" applyBorder="1" applyAlignment="1" applyProtection="1">
      <alignment horizontal="center" vertical="center"/>
      <protection locked="0"/>
    </xf>
    <xf numFmtId="0" fontId="10" fillId="0" borderId="6" xfId="0" applyFont="1" applyFill="1" applyBorder="1" applyAlignment="1" applyProtection="1">
      <alignment horizontal="left" vertical="center"/>
      <protection locked="0"/>
    </xf>
    <xf numFmtId="0" fontId="10" fillId="0" borderId="20" xfId="0" applyFont="1" applyFill="1" applyBorder="1" applyAlignment="1" applyProtection="1">
      <alignment horizontal="left" vertical="center"/>
      <protection locked="0"/>
    </xf>
    <xf numFmtId="0" fontId="10" fillId="0" borderId="7" xfId="0" applyFont="1" applyFill="1" applyBorder="1" applyAlignment="1" applyProtection="1">
      <alignment horizontal="left" vertical="center"/>
      <protection locked="0"/>
    </xf>
    <xf numFmtId="0" fontId="10" fillId="0" borderId="2" xfId="0" applyFont="1" applyFill="1" applyBorder="1" applyAlignment="1" applyProtection="1">
      <alignment horizontal="center" vertical="center" wrapText="1"/>
      <protection locked="0"/>
    </xf>
    <xf numFmtId="0" fontId="6" fillId="4" borderId="7" xfId="0" applyFont="1" applyFill="1" applyBorder="1" applyAlignment="1" applyProtection="1">
      <alignment horizontal="center" vertical="center"/>
      <protection locked="0"/>
    </xf>
    <xf numFmtId="0" fontId="6" fillId="4" borderId="2" xfId="0" applyFont="1" applyFill="1" applyBorder="1" applyAlignment="1" applyProtection="1">
      <alignment horizontal="center" vertical="center"/>
      <protection locked="0"/>
    </xf>
    <xf numFmtId="0" fontId="10" fillId="3" borderId="2" xfId="0" applyFont="1" applyFill="1" applyBorder="1" applyAlignment="1" applyProtection="1">
      <alignment horizontal="center" vertical="center"/>
      <protection locked="0"/>
    </xf>
    <xf numFmtId="0" fontId="10" fillId="3" borderId="2" xfId="0" applyFont="1" applyFill="1" applyBorder="1" applyAlignment="1" applyProtection="1">
      <alignment horizontal="left" vertical="center"/>
      <protection locked="0"/>
    </xf>
    <xf numFmtId="0" fontId="10" fillId="0" borderId="2" xfId="0" applyFont="1" applyFill="1" applyBorder="1" applyAlignment="1" applyProtection="1">
      <alignment horizontal="left" vertical="center" wrapText="1"/>
      <protection locked="0"/>
    </xf>
    <xf numFmtId="0" fontId="10" fillId="0" borderId="2" xfId="0" applyFont="1" applyFill="1" applyBorder="1" applyAlignment="1" applyProtection="1">
      <alignment horizontal="left" vertical="center"/>
      <protection locked="0"/>
    </xf>
    <xf numFmtId="0" fontId="12" fillId="3" borderId="2" xfId="0" applyFont="1" applyFill="1" applyBorder="1" applyAlignment="1" applyProtection="1">
      <alignment horizontal="center" vertical="center" wrapText="1"/>
      <protection locked="0"/>
    </xf>
    <xf numFmtId="0" fontId="0" fillId="6" borderId="2" xfId="0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left" vertical="center"/>
    </xf>
    <xf numFmtId="0" fontId="0" fillId="6" borderId="20" xfId="0" applyFill="1" applyBorder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41" fontId="0" fillId="0" borderId="6" xfId="1" applyFont="1" applyBorder="1" applyAlignment="1">
      <alignment horizontal="left" vertical="center"/>
    </xf>
    <xf numFmtId="41" fontId="0" fillId="0" borderId="20" xfId="1" applyFont="1" applyBorder="1" applyAlignment="1">
      <alignment horizontal="left" vertical="center"/>
    </xf>
    <xf numFmtId="41" fontId="0" fillId="0" borderId="7" xfId="1" applyFont="1" applyBorder="1" applyAlignment="1">
      <alignment horizontal="left" vertical="center"/>
    </xf>
    <xf numFmtId="0" fontId="5" fillId="5" borderId="30" xfId="0" applyFont="1" applyFill="1" applyBorder="1" applyAlignment="1" applyProtection="1">
      <alignment horizontal="center" vertical="center"/>
      <protection locked="0"/>
    </xf>
    <xf numFmtId="0" fontId="5" fillId="5" borderId="31" xfId="0" applyFont="1" applyFill="1" applyBorder="1" applyAlignment="1" applyProtection="1">
      <alignment horizontal="center" vertical="center"/>
      <protection locked="0"/>
    </xf>
    <xf numFmtId="0" fontId="6" fillId="5" borderId="1" xfId="0" applyFont="1" applyFill="1" applyBorder="1" applyAlignment="1" applyProtection="1">
      <alignment horizontal="center" vertical="center"/>
      <protection locked="0"/>
    </xf>
    <xf numFmtId="0" fontId="6" fillId="5" borderId="31" xfId="0" applyFont="1" applyFill="1" applyBorder="1" applyAlignment="1" applyProtection="1">
      <alignment horizontal="center" vertical="center"/>
      <protection locked="0"/>
    </xf>
    <xf numFmtId="0" fontId="6" fillId="5" borderId="3" xfId="0" applyFont="1" applyFill="1" applyBorder="1" applyAlignment="1" applyProtection="1">
      <alignment horizontal="center" vertical="center"/>
      <protection locked="0"/>
    </xf>
    <xf numFmtId="0" fontId="10" fillId="3" borderId="2" xfId="0" applyFont="1" applyFill="1" applyBorder="1" applyAlignment="1" applyProtection="1">
      <alignment horizontal="center" vertical="center" wrapText="1"/>
      <protection locked="0"/>
    </xf>
    <xf numFmtId="0" fontId="6" fillId="5" borderId="2" xfId="0" applyFont="1" applyFill="1" applyBorder="1" applyAlignment="1" applyProtection="1">
      <alignment horizontal="center" vertical="center"/>
      <protection locked="0"/>
    </xf>
    <xf numFmtId="0" fontId="10" fillId="3" borderId="2" xfId="0" applyFont="1" applyFill="1" applyBorder="1" applyAlignment="1" applyProtection="1">
      <alignment horizontal="left" vertical="center" wrapText="1"/>
      <protection locked="0"/>
    </xf>
    <xf numFmtId="0" fontId="10" fillId="0" borderId="2" xfId="0" applyFont="1" applyFill="1" applyBorder="1" applyAlignment="1" applyProtection="1">
      <alignment vertical="center"/>
      <protection locked="0"/>
    </xf>
    <xf numFmtId="0" fontId="22" fillId="0" borderId="0" xfId="0" applyFont="1">
      <alignment vertical="center"/>
    </xf>
    <xf numFmtId="0" fontId="21" fillId="7" borderId="2" xfId="0" applyFont="1" applyFill="1" applyBorder="1" applyAlignment="1">
      <alignment horizontal="center" vertical="center" wrapText="1"/>
    </xf>
    <xf numFmtId="0" fontId="21" fillId="7" borderId="2" xfId="0" applyFont="1" applyFill="1" applyBorder="1" applyAlignment="1">
      <alignment horizontal="center" vertical="center" wrapText="1"/>
    </xf>
    <xf numFmtId="0" fontId="13" fillId="7" borderId="2" xfId="0" applyFont="1" applyFill="1" applyBorder="1" applyAlignment="1">
      <alignment horizontal="justify" vertical="center" wrapText="1"/>
    </xf>
    <xf numFmtId="176" fontId="14" fillId="7" borderId="2" xfId="1" applyNumberFormat="1" applyFont="1" applyFill="1" applyBorder="1" applyAlignment="1">
      <alignment horizontal="right" vertical="center" wrapText="1"/>
    </xf>
    <xf numFmtId="0" fontId="13" fillId="7" borderId="2" xfId="0" applyFont="1" applyFill="1" applyBorder="1" applyAlignment="1">
      <alignment horizontal="center" vertical="center" wrapText="1"/>
    </xf>
    <xf numFmtId="0" fontId="14" fillId="7" borderId="2" xfId="0" applyFont="1" applyFill="1" applyBorder="1" applyAlignment="1">
      <alignment horizontal="right" vertical="center" wrapText="1"/>
    </xf>
    <xf numFmtId="41" fontId="14" fillId="7" borderId="2" xfId="1" applyFont="1" applyFill="1" applyBorder="1" applyAlignment="1">
      <alignment horizontal="right" vertical="center" wrapText="1"/>
    </xf>
    <xf numFmtId="0" fontId="15" fillId="7" borderId="2" xfId="0" applyFont="1" applyFill="1" applyBorder="1" applyAlignment="1">
      <alignment horizontal="justify" vertical="center" wrapText="1"/>
    </xf>
    <xf numFmtId="176" fontId="16" fillId="7" borderId="2" xfId="1" applyNumberFormat="1" applyFont="1" applyFill="1" applyBorder="1" applyAlignment="1">
      <alignment horizontal="right" vertical="center" wrapText="1"/>
    </xf>
    <xf numFmtId="0" fontId="15" fillId="7" borderId="2" xfId="0" applyFont="1" applyFill="1" applyBorder="1" applyAlignment="1">
      <alignment horizontal="center" vertical="center" wrapText="1"/>
    </xf>
    <xf numFmtId="0" fontId="16" fillId="7" borderId="2" xfId="0" applyFont="1" applyFill="1" applyBorder="1" applyAlignment="1">
      <alignment horizontal="right" vertical="center" wrapText="1"/>
    </xf>
    <xf numFmtId="0" fontId="18" fillId="7" borderId="2" xfId="0" applyFont="1" applyFill="1" applyBorder="1" applyAlignment="1">
      <alignment horizontal="center" vertical="center" wrapText="1"/>
    </xf>
    <xf numFmtId="0" fontId="20" fillId="0" borderId="2" xfId="0" applyFont="1" applyBorder="1">
      <alignment vertical="center"/>
    </xf>
    <xf numFmtId="0" fontId="19" fillId="7" borderId="2" xfId="0" applyFont="1" applyFill="1" applyBorder="1">
      <alignment vertical="center"/>
    </xf>
    <xf numFmtId="0" fontId="20" fillId="7" borderId="2" xfId="0" applyFont="1" applyFill="1" applyBorder="1">
      <alignment vertical="center"/>
    </xf>
    <xf numFmtId="0" fontId="20" fillId="7" borderId="2" xfId="0" applyFont="1" applyFill="1" applyBorder="1" applyAlignment="1">
      <alignment horizontal="right" vertical="center"/>
    </xf>
    <xf numFmtId="0" fontId="20" fillId="7" borderId="2" xfId="0" applyFont="1" applyFill="1" applyBorder="1" applyAlignment="1">
      <alignment horizontal="right" vertical="center"/>
    </xf>
    <xf numFmtId="0" fontId="19" fillId="7" borderId="2" xfId="0" applyFont="1" applyFill="1" applyBorder="1" applyAlignment="1">
      <alignment horizontal="right" vertical="center"/>
    </xf>
    <xf numFmtId="41" fontId="19" fillId="7" borderId="2" xfId="0" applyNumberFormat="1" applyFont="1" applyFill="1" applyBorder="1">
      <alignment vertical="center"/>
    </xf>
    <xf numFmtId="176" fontId="23" fillId="7" borderId="2" xfId="1" applyNumberFormat="1" applyFont="1" applyFill="1" applyBorder="1" applyAlignment="1">
      <alignment horizontal="right" vertical="center" wrapText="1"/>
    </xf>
    <xf numFmtId="0" fontId="24" fillId="7" borderId="2" xfId="0" applyFont="1" applyFill="1" applyBorder="1">
      <alignment vertical="center"/>
    </xf>
    <xf numFmtId="176" fontId="25" fillId="7" borderId="2" xfId="1" applyNumberFormat="1" applyFont="1" applyFill="1" applyBorder="1" applyAlignment="1">
      <alignment horizontal="right" vertical="center" wrapText="1"/>
    </xf>
    <xf numFmtId="0" fontId="22" fillId="0" borderId="2" xfId="0" applyFont="1" applyBorder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10" workbookViewId="0">
      <selection activeCell="E35" sqref="E35"/>
    </sheetView>
  </sheetViews>
  <sheetFormatPr defaultRowHeight="16.5"/>
  <cols>
    <col min="1" max="1" width="35.75" bestFit="1" customWidth="1"/>
    <col min="2" max="2" width="12.625" bestFit="1" customWidth="1"/>
    <col min="3" max="3" width="19.375" bestFit="1" customWidth="1"/>
    <col min="4" max="4" width="35.75" bestFit="1" customWidth="1"/>
    <col min="5" max="5" width="13.5" bestFit="1" customWidth="1"/>
    <col min="6" max="6" width="19.375" bestFit="1" customWidth="1"/>
  </cols>
  <sheetData>
    <row r="1" spans="1:6">
      <c r="A1" s="78" t="s">
        <v>0</v>
      </c>
      <c r="B1" s="78"/>
      <c r="C1" s="78"/>
      <c r="D1" s="78"/>
      <c r="E1" s="78"/>
      <c r="F1" s="78"/>
    </row>
    <row r="2" spans="1:6">
      <c r="A2" s="78" t="s">
        <v>1</v>
      </c>
      <c r="B2" s="78" t="s">
        <v>2</v>
      </c>
      <c r="C2" s="78"/>
      <c r="D2" s="78" t="s">
        <v>1</v>
      </c>
      <c r="E2" s="81" t="s">
        <v>3</v>
      </c>
      <c r="F2" s="82"/>
    </row>
    <row r="3" spans="1:6">
      <c r="A3" s="78"/>
      <c r="B3" s="4" t="s">
        <v>4</v>
      </c>
      <c r="C3" s="4" t="s">
        <v>5</v>
      </c>
      <c r="D3" s="78"/>
      <c r="E3" s="4" t="s">
        <v>4</v>
      </c>
      <c r="F3" s="4" t="s">
        <v>5</v>
      </c>
    </row>
    <row r="4" spans="1:6">
      <c r="A4" s="7" t="s">
        <v>6</v>
      </c>
      <c r="B4" s="2"/>
      <c r="C4" s="2"/>
      <c r="D4" s="5" t="s">
        <v>6</v>
      </c>
      <c r="E4" s="2"/>
      <c r="F4" s="2"/>
    </row>
    <row r="5" spans="1:6">
      <c r="A5" s="7" t="s">
        <v>7</v>
      </c>
      <c r="B5" s="2"/>
      <c r="C5" s="2"/>
      <c r="D5" s="5" t="s">
        <v>7</v>
      </c>
      <c r="E5" s="2"/>
      <c r="F5" s="2"/>
    </row>
    <row r="6" spans="1:6">
      <c r="A6" s="7" t="s">
        <v>8</v>
      </c>
      <c r="B6" s="2"/>
      <c r="C6" s="2"/>
      <c r="D6" s="5" t="s">
        <v>8</v>
      </c>
      <c r="E6" s="2"/>
      <c r="F6" s="2"/>
    </row>
    <row r="7" spans="1:6">
      <c r="A7" s="7" t="s">
        <v>9</v>
      </c>
      <c r="B7" s="2"/>
      <c r="C7" s="2"/>
      <c r="D7" s="5" t="s">
        <v>9</v>
      </c>
      <c r="E7" s="2"/>
      <c r="F7" s="2"/>
    </row>
    <row r="8" spans="1:6">
      <c r="A8" s="7" t="s">
        <v>10</v>
      </c>
      <c r="B8" s="2"/>
      <c r="C8" s="2"/>
      <c r="D8" s="5" t="s">
        <v>10</v>
      </c>
      <c r="E8" s="2"/>
      <c r="F8" s="2"/>
    </row>
    <row r="9" spans="1:6">
      <c r="A9" s="7" t="s">
        <v>11</v>
      </c>
      <c r="B9" s="2"/>
      <c r="C9" s="2"/>
      <c r="D9" s="5" t="s">
        <v>11</v>
      </c>
      <c r="E9" s="2"/>
      <c r="F9" s="2"/>
    </row>
    <row r="10" spans="1:6">
      <c r="A10" s="7" t="s">
        <v>12</v>
      </c>
      <c r="B10" s="2"/>
      <c r="C10" s="2"/>
      <c r="D10" s="5" t="s">
        <v>12</v>
      </c>
      <c r="E10" s="2"/>
      <c r="F10" s="2"/>
    </row>
    <row r="11" spans="1:6">
      <c r="A11" s="7" t="s">
        <v>13</v>
      </c>
      <c r="B11" s="2"/>
      <c r="C11" s="2"/>
      <c r="D11" s="5" t="s">
        <v>13</v>
      </c>
      <c r="E11" s="2"/>
      <c r="F11" s="2"/>
    </row>
    <row r="12" spans="1:6">
      <c r="A12" s="7" t="s">
        <v>14</v>
      </c>
      <c r="B12" s="2"/>
      <c r="C12" s="2"/>
      <c r="D12" s="5" t="s">
        <v>14</v>
      </c>
      <c r="E12" s="2"/>
      <c r="F12" s="2"/>
    </row>
    <row r="13" spans="1:6">
      <c r="A13" s="7" t="s">
        <v>15</v>
      </c>
      <c r="B13" s="2"/>
      <c r="C13" s="2"/>
      <c r="D13" s="5" t="s">
        <v>15</v>
      </c>
      <c r="E13" s="2"/>
      <c r="F13" s="2"/>
    </row>
    <row r="14" spans="1:6">
      <c r="A14" s="7" t="s">
        <v>16</v>
      </c>
      <c r="B14" s="2"/>
      <c r="C14" s="2"/>
      <c r="D14" s="5" t="s">
        <v>16</v>
      </c>
      <c r="E14" s="2"/>
      <c r="F14" s="2"/>
    </row>
    <row r="15" spans="1:6">
      <c r="A15" s="7" t="s">
        <v>17</v>
      </c>
      <c r="B15" s="2"/>
      <c r="C15" s="2"/>
      <c r="D15" s="5" t="s">
        <v>17</v>
      </c>
      <c r="E15" s="2"/>
      <c r="F15" s="2"/>
    </row>
    <row r="16" spans="1:6">
      <c r="A16" s="7" t="s">
        <v>18</v>
      </c>
      <c r="B16" s="2"/>
      <c r="C16" s="2"/>
      <c r="D16" s="5" t="s">
        <v>18</v>
      </c>
      <c r="E16" s="2"/>
      <c r="F16" s="2"/>
    </row>
    <row r="17" spans="1:6">
      <c r="A17" s="7" t="s">
        <v>19</v>
      </c>
      <c r="B17" s="2"/>
      <c r="C17" s="2"/>
      <c r="D17" s="5" t="s">
        <v>19</v>
      </c>
      <c r="E17" s="2"/>
      <c r="F17" s="2"/>
    </row>
    <row r="18" spans="1:6">
      <c r="A18" s="7" t="s">
        <v>20</v>
      </c>
      <c r="B18" s="2"/>
      <c r="C18" s="2"/>
      <c r="D18" s="5" t="s">
        <v>20</v>
      </c>
      <c r="E18" s="2"/>
      <c r="F18" s="2"/>
    </row>
    <row r="19" spans="1:6">
      <c r="A19" s="7" t="s">
        <v>21</v>
      </c>
      <c r="B19" s="2"/>
      <c r="C19" s="2"/>
      <c r="D19" s="5" t="s">
        <v>21</v>
      </c>
      <c r="E19" s="2"/>
      <c r="F19" s="2"/>
    </row>
    <row r="20" spans="1:6">
      <c r="A20" s="7" t="s">
        <v>22</v>
      </c>
      <c r="B20" s="2"/>
      <c r="C20" s="2"/>
      <c r="D20" s="5" t="s">
        <v>22</v>
      </c>
      <c r="E20" s="2"/>
      <c r="F20" s="2"/>
    </row>
    <row r="21" spans="1:6">
      <c r="A21" s="7" t="s">
        <v>23</v>
      </c>
      <c r="B21" s="2"/>
      <c r="C21" s="2"/>
      <c r="D21" s="5" t="s">
        <v>23</v>
      </c>
      <c r="E21" s="2"/>
      <c r="F21" s="2"/>
    </row>
    <row r="22" spans="1:6">
      <c r="A22" s="7" t="s">
        <v>24</v>
      </c>
      <c r="B22" s="2"/>
      <c r="C22" s="2"/>
      <c r="D22" s="5" t="s">
        <v>24</v>
      </c>
      <c r="E22" s="2"/>
      <c r="F22" s="2"/>
    </row>
    <row r="23" spans="1:6">
      <c r="A23" s="7" t="s">
        <v>25</v>
      </c>
      <c r="B23" s="2">
        <v>11173033.563317956</v>
      </c>
      <c r="C23" s="2">
        <v>11173033563317.957</v>
      </c>
      <c r="D23" s="5" t="s">
        <v>25</v>
      </c>
      <c r="E23" s="2">
        <v>4736808.7752355104</v>
      </c>
      <c r="F23" s="2">
        <v>4736808775235.5098</v>
      </c>
    </row>
    <row r="24" spans="1:6">
      <c r="A24" s="7" t="s">
        <v>26</v>
      </c>
      <c r="B24" s="2">
        <v>643041.771074955</v>
      </c>
      <c r="C24" s="2">
        <v>643041771074.95496</v>
      </c>
      <c r="D24" s="5" t="s">
        <v>26</v>
      </c>
      <c r="E24" s="2">
        <v>158948.55408240599</v>
      </c>
      <c r="F24" s="2">
        <v>158948554082.40601</v>
      </c>
    </row>
    <row r="25" spans="1:6">
      <c r="A25" s="7" t="s">
        <v>27</v>
      </c>
      <c r="B25" s="2">
        <v>258521.87629414175</v>
      </c>
      <c r="C25" s="2">
        <v>258521876294.14175</v>
      </c>
      <c r="D25" s="5" t="s">
        <v>27</v>
      </c>
      <c r="E25" s="2">
        <v>69306.434441440593</v>
      </c>
      <c r="F25" s="2">
        <v>69306434441.440598</v>
      </c>
    </row>
    <row r="26" spans="1:6">
      <c r="A26" s="7" t="s">
        <v>28</v>
      </c>
      <c r="B26" s="2">
        <v>27159.645000000004</v>
      </c>
      <c r="C26" s="2">
        <v>27159645000.000004</v>
      </c>
      <c r="D26" s="5" t="s">
        <v>28</v>
      </c>
      <c r="E26" s="2">
        <v>16402.695</v>
      </c>
      <c r="F26" s="2">
        <v>16402695000</v>
      </c>
    </row>
    <row r="27" spans="1:6">
      <c r="A27" s="7" t="s">
        <v>29</v>
      </c>
      <c r="B27" s="2">
        <v>5322357.9000000004</v>
      </c>
      <c r="C27" s="2">
        <v>5322357900000</v>
      </c>
      <c r="D27" s="5" t="s">
        <v>29</v>
      </c>
      <c r="E27" s="2">
        <v>1455827.6850000001</v>
      </c>
      <c r="F27" s="2">
        <v>1455827685000</v>
      </c>
    </row>
    <row r="28" spans="1:6">
      <c r="A28" s="7" t="s">
        <v>30</v>
      </c>
      <c r="B28" s="2"/>
      <c r="C28" s="2"/>
      <c r="D28" s="5" t="s">
        <v>30</v>
      </c>
      <c r="E28" s="2"/>
      <c r="F28" s="2"/>
    </row>
    <row r="29" spans="1:6">
      <c r="A29" s="79" t="s">
        <v>31</v>
      </c>
      <c r="B29" s="87">
        <v>3070459.6624832395</v>
      </c>
      <c r="C29" s="87">
        <v>3070459662483.2397</v>
      </c>
      <c r="D29" s="5" t="s">
        <v>32</v>
      </c>
      <c r="E29" s="2">
        <v>1348400.7776672901</v>
      </c>
      <c r="F29" s="2">
        <v>1348400777667.29</v>
      </c>
    </row>
    <row r="30" spans="1:6">
      <c r="A30" s="79"/>
      <c r="B30" s="87"/>
      <c r="C30" s="87"/>
      <c r="D30" s="6" t="s">
        <v>77</v>
      </c>
      <c r="E30" s="2">
        <v>161471.40002833403</v>
      </c>
      <c r="F30" s="2">
        <v>161471400028.33401</v>
      </c>
    </row>
    <row r="31" spans="1:6">
      <c r="A31" s="7" t="s">
        <v>33</v>
      </c>
      <c r="B31" s="2">
        <v>325633.09185871913</v>
      </c>
      <c r="C31" s="2">
        <v>325633091858.71912</v>
      </c>
      <c r="D31" s="5" t="s">
        <v>79</v>
      </c>
      <c r="E31" s="2">
        <v>1017617.72082044</v>
      </c>
      <c r="F31" s="2">
        <v>1017617720820.4399</v>
      </c>
    </row>
    <row r="32" spans="1:6">
      <c r="A32" s="7" t="s">
        <v>34</v>
      </c>
      <c r="B32" s="2">
        <v>171631.18604440943</v>
      </c>
      <c r="C32" s="2">
        <v>171631186044.40942</v>
      </c>
      <c r="D32" s="5" t="s">
        <v>81</v>
      </c>
      <c r="E32" s="2">
        <v>141908.06208808403</v>
      </c>
      <c r="F32" s="2">
        <v>141908062088.08401</v>
      </c>
    </row>
    <row r="33" spans="1:6">
      <c r="A33" s="7" t="s">
        <v>35</v>
      </c>
      <c r="B33" s="2">
        <v>4231469.3086944576</v>
      </c>
      <c r="C33" s="2">
        <v>4231469308694.458</v>
      </c>
      <c r="D33" s="5" t="s">
        <v>83</v>
      </c>
      <c r="E33" s="2">
        <v>3692717.6333537204</v>
      </c>
      <c r="F33" s="2">
        <v>3692717633353.7202</v>
      </c>
    </row>
    <row r="34" spans="1:6">
      <c r="A34" s="7" t="s">
        <v>36</v>
      </c>
      <c r="B34" s="2"/>
      <c r="C34" s="2"/>
      <c r="D34" s="5" t="s">
        <v>85</v>
      </c>
      <c r="E34" s="2"/>
      <c r="F34" s="2"/>
    </row>
    <row r="35" spans="1:6">
      <c r="A35" s="7" t="s">
        <v>37</v>
      </c>
      <c r="B35" s="2">
        <v>282929.00262151333</v>
      </c>
      <c r="C35" s="2">
        <v>282929002621.51331</v>
      </c>
      <c r="D35" s="5" t="s">
        <v>87</v>
      </c>
      <c r="E35" s="2">
        <v>191139.78316353101</v>
      </c>
      <c r="F35" s="2">
        <v>191139783163.53101</v>
      </c>
    </row>
    <row r="36" spans="1:6">
      <c r="A36" s="79" t="s">
        <v>38</v>
      </c>
      <c r="B36" s="80"/>
      <c r="C36" s="80"/>
      <c r="D36" s="6" t="s">
        <v>88</v>
      </c>
      <c r="E36" s="2">
        <v>471.24361952329201</v>
      </c>
      <c r="F36" s="2">
        <v>471243619.52329201</v>
      </c>
    </row>
    <row r="37" spans="1:6">
      <c r="A37" s="79"/>
      <c r="B37" s="80"/>
      <c r="C37" s="80"/>
      <c r="D37" s="6" t="s">
        <v>89</v>
      </c>
      <c r="E37" s="2"/>
      <c r="F37" s="2"/>
    </row>
    <row r="38" spans="1:6">
      <c r="A38" s="79" t="s">
        <v>39</v>
      </c>
      <c r="B38" s="80"/>
      <c r="C38" s="80"/>
      <c r="D38" s="5" t="s">
        <v>94</v>
      </c>
      <c r="E38" s="2">
        <v>5984.1484287409894</v>
      </c>
      <c r="F38" s="2">
        <v>5984148428.7409897</v>
      </c>
    </row>
    <row r="39" spans="1:6">
      <c r="A39" s="79"/>
      <c r="B39" s="80"/>
      <c r="C39" s="80"/>
      <c r="D39" s="5" t="s">
        <v>90</v>
      </c>
      <c r="E39" s="2"/>
      <c r="F39" s="2"/>
    </row>
    <row r="40" spans="1:6">
      <c r="A40" s="83" t="s">
        <v>41</v>
      </c>
      <c r="B40" s="85"/>
      <c r="C40" s="85"/>
      <c r="D40" s="5" t="s">
        <v>91</v>
      </c>
      <c r="E40" s="2"/>
      <c r="F40" s="2"/>
    </row>
    <row r="41" spans="1:6">
      <c r="A41" s="84"/>
      <c r="B41" s="86"/>
      <c r="C41" s="86"/>
      <c r="D41" s="6" t="s">
        <v>92</v>
      </c>
      <c r="E41" s="2">
        <v>81294.013605808199</v>
      </c>
      <c r="F41" s="2">
        <v>81294013605.808197</v>
      </c>
    </row>
    <row r="42" spans="1:6">
      <c r="A42" s="7" t="s">
        <v>42</v>
      </c>
      <c r="B42" s="2">
        <v>350282.85576101264</v>
      </c>
      <c r="C42" s="2">
        <v>350282855761.01263</v>
      </c>
      <c r="D42" s="5" t="s">
        <v>93</v>
      </c>
      <c r="E42" s="2">
        <v>197177.29439647199</v>
      </c>
      <c r="F42" s="2">
        <v>197177294396.47198</v>
      </c>
    </row>
    <row r="43" spans="1:6">
      <c r="A43" s="7" t="s">
        <v>43</v>
      </c>
      <c r="B43" s="2"/>
      <c r="C43" s="2"/>
      <c r="D43" s="5" t="s">
        <v>95</v>
      </c>
      <c r="E43" s="2"/>
      <c r="F43" s="2"/>
    </row>
    <row r="44" spans="1:6">
      <c r="A44" s="7" t="s">
        <v>44</v>
      </c>
      <c r="B44" s="2"/>
      <c r="C44" s="2"/>
      <c r="D44" s="5" t="s">
        <v>96</v>
      </c>
      <c r="E44" s="2"/>
      <c r="F44" s="2"/>
    </row>
    <row r="45" spans="1:6">
      <c r="A45" s="83" t="s">
        <v>45</v>
      </c>
      <c r="B45" s="85"/>
      <c r="C45" s="85"/>
      <c r="D45" s="6" t="s">
        <v>97</v>
      </c>
      <c r="E45" s="2">
        <v>10993.643958000001</v>
      </c>
      <c r="F45" s="2">
        <v>10993643958</v>
      </c>
    </row>
    <row r="46" spans="1:6">
      <c r="A46" s="84"/>
      <c r="B46" s="86"/>
      <c r="C46" s="86"/>
      <c r="D46" s="6" t="s">
        <v>98</v>
      </c>
      <c r="E46" s="2"/>
      <c r="F46" s="2"/>
    </row>
    <row r="47" spans="1:6">
      <c r="A47" s="83" t="s">
        <v>46</v>
      </c>
      <c r="B47" s="85">
        <v>374549.45500454679</v>
      </c>
      <c r="C47" s="85">
        <v>374549455004.54681</v>
      </c>
      <c r="D47" s="5" t="s">
        <v>99</v>
      </c>
      <c r="E47" s="2">
        <v>212516.08202999999</v>
      </c>
      <c r="F47" s="2">
        <v>212516082030</v>
      </c>
    </row>
    <row r="48" spans="1:6">
      <c r="A48" s="84"/>
      <c r="B48" s="86"/>
      <c r="C48" s="86"/>
      <c r="D48" s="5" t="s">
        <v>100</v>
      </c>
      <c r="E48" s="2"/>
      <c r="F48" s="2"/>
    </row>
    <row r="49" spans="1:6">
      <c r="A49" s="7" t="s">
        <v>47</v>
      </c>
      <c r="B49" s="2"/>
      <c r="C49" s="2"/>
      <c r="D49" s="5" t="s">
        <v>101</v>
      </c>
      <c r="E49" s="2"/>
      <c r="F49" s="2"/>
    </row>
    <row r="50" spans="1:6">
      <c r="A50" s="7" t="s">
        <v>48</v>
      </c>
      <c r="B50" s="2">
        <v>59169.943440464514</v>
      </c>
      <c r="C50" s="2">
        <v>59169943440.464516</v>
      </c>
      <c r="D50" s="5" t="s">
        <v>102</v>
      </c>
      <c r="E50" s="2">
        <v>17178.983284000002</v>
      </c>
      <c r="F50" s="2">
        <v>17178983284</v>
      </c>
    </row>
    <row r="51" spans="1:6">
      <c r="A51" s="7" t="s">
        <v>49</v>
      </c>
      <c r="B51" s="2">
        <v>2388047.8673741282</v>
      </c>
      <c r="C51" s="2">
        <v>2388047867374.1284</v>
      </c>
      <c r="D51" s="5" t="s">
        <v>103</v>
      </c>
      <c r="E51" s="2">
        <v>159710.387703902</v>
      </c>
      <c r="F51" s="2">
        <v>159710387703.90201</v>
      </c>
    </row>
    <row r="52" spans="1:6">
      <c r="A52" s="7" t="s">
        <v>50</v>
      </c>
      <c r="B52" s="2">
        <v>196687.51793396493</v>
      </c>
      <c r="C52" s="2">
        <v>196687517933.96494</v>
      </c>
      <c r="D52" s="5" t="s">
        <v>104</v>
      </c>
      <c r="E52" s="2">
        <v>99843.148808256999</v>
      </c>
      <c r="F52" s="2">
        <v>99843148808.257004</v>
      </c>
    </row>
    <row r="53" spans="1:6">
      <c r="A53" s="7" t="s">
        <v>51</v>
      </c>
      <c r="B53" s="2">
        <v>1572708.4547978344</v>
      </c>
      <c r="C53" s="2">
        <v>1572708454797.8345</v>
      </c>
      <c r="D53" s="5" t="s">
        <v>105</v>
      </c>
      <c r="E53" s="2">
        <v>614928.74564756011</v>
      </c>
      <c r="F53" s="2">
        <v>614928745647.56006</v>
      </c>
    </row>
    <row r="54" spans="1:6">
      <c r="A54" s="7" t="s">
        <v>52</v>
      </c>
      <c r="B54" s="2"/>
      <c r="C54" s="2"/>
      <c r="D54" s="5" t="s">
        <v>106</v>
      </c>
      <c r="E54" s="2"/>
      <c r="F54" s="2"/>
    </row>
    <row r="55" spans="1:6">
      <c r="A55" s="7" t="s">
        <v>53</v>
      </c>
      <c r="B55" s="2">
        <v>28137.309448054344</v>
      </c>
      <c r="C55" s="2">
        <v>28137309448.054344</v>
      </c>
      <c r="D55" s="5" t="s">
        <v>107</v>
      </c>
      <c r="E55" s="2">
        <v>18668.714375</v>
      </c>
      <c r="F55" s="2">
        <v>18668714375</v>
      </c>
    </row>
    <row r="56" spans="1:6">
      <c r="A56" s="7" t="s">
        <v>54</v>
      </c>
      <c r="B56" s="2">
        <v>2793.8216505868868</v>
      </c>
      <c r="C56" s="2">
        <v>2793821650.5868869</v>
      </c>
      <c r="D56" s="5" t="s">
        <v>108</v>
      </c>
      <c r="E56" s="2">
        <v>1142.7697250000001</v>
      </c>
      <c r="F56" s="2">
        <v>1142769725</v>
      </c>
    </row>
    <row r="57" spans="1:6">
      <c r="A57" s="7" t="s">
        <v>55</v>
      </c>
      <c r="B57" s="2"/>
      <c r="C57" s="2"/>
      <c r="D57" s="5" t="s">
        <v>109</v>
      </c>
      <c r="E57" s="2"/>
      <c r="F57" s="2"/>
    </row>
    <row r="58" spans="1:6">
      <c r="A58" s="8" t="s">
        <v>56</v>
      </c>
      <c r="B58" s="2">
        <v>30478614.232799981</v>
      </c>
      <c r="C58" s="2">
        <v>30478614232799.984</v>
      </c>
      <c r="D58" s="6" t="s">
        <v>56</v>
      </c>
      <c r="E58" s="2">
        <v>14410458.696463024</v>
      </c>
      <c r="F58" s="2">
        <v>14410458696463.021</v>
      </c>
    </row>
  </sheetData>
  <mergeCells count="23">
    <mergeCell ref="A45:A46"/>
    <mergeCell ref="B45:B46"/>
    <mergeCell ref="C45:C46"/>
    <mergeCell ref="A47:A48"/>
    <mergeCell ref="B47:B48"/>
    <mergeCell ref="C47:C48"/>
    <mergeCell ref="A40:A41"/>
    <mergeCell ref="B40:B41"/>
    <mergeCell ref="C40:C41"/>
    <mergeCell ref="A29:A30"/>
    <mergeCell ref="B29:B30"/>
    <mergeCell ref="C29:C30"/>
    <mergeCell ref="A36:A37"/>
    <mergeCell ref="B36:B37"/>
    <mergeCell ref="C36:C37"/>
    <mergeCell ref="A1:F1"/>
    <mergeCell ref="A2:A3"/>
    <mergeCell ref="B2:C2"/>
    <mergeCell ref="D2:D3"/>
    <mergeCell ref="A38:A39"/>
    <mergeCell ref="B38:B39"/>
    <mergeCell ref="C38:C39"/>
    <mergeCell ref="E2:F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9"/>
  <sheetViews>
    <sheetView topLeftCell="J305" zoomScale="85" zoomScaleNormal="85" workbookViewId="0">
      <selection activeCell="N322" sqref="N322:N332"/>
    </sheetView>
  </sheetViews>
  <sheetFormatPr defaultRowHeight="16.5"/>
  <cols>
    <col min="1" max="1" width="4.75" bestFit="1" customWidth="1"/>
    <col min="2" max="2" width="31.5" bestFit="1" customWidth="1"/>
    <col min="3" max="3" width="4.875" bestFit="1" customWidth="1"/>
    <col min="4" max="4" width="29.25" bestFit="1" customWidth="1"/>
    <col min="5" max="5" width="4.75" bestFit="1" customWidth="1"/>
    <col min="6" max="6" width="32.625" bestFit="1" customWidth="1"/>
    <col min="7" max="7" width="4.75" bestFit="1" customWidth="1"/>
    <col min="8" max="8" width="28.25" bestFit="1" customWidth="1"/>
    <col min="9" max="9" width="65.125" style="36" bestFit="1" customWidth="1"/>
    <col min="10" max="10" width="11.875" customWidth="1"/>
    <col min="12" max="12" width="9" customWidth="1"/>
    <col min="14" max="14" width="66.5" bestFit="1" customWidth="1"/>
  </cols>
  <sheetData>
    <row r="1" spans="1:18" ht="26.25">
      <c r="A1" s="89" t="s">
        <v>565</v>
      </c>
      <c r="B1" s="89"/>
      <c r="C1" s="89"/>
      <c r="D1" s="89"/>
      <c r="E1" s="89"/>
      <c r="F1" s="89"/>
      <c r="G1" s="89"/>
      <c r="H1" s="89"/>
      <c r="I1" s="28" t="s">
        <v>1041</v>
      </c>
      <c r="N1" s="28" t="s">
        <v>1042</v>
      </c>
    </row>
    <row r="2" spans="1:18" ht="17.25">
      <c r="A2" s="90" t="s">
        <v>566</v>
      </c>
      <c r="B2" s="91"/>
      <c r="C2" s="92" t="s">
        <v>567</v>
      </c>
      <c r="D2" s="93"/>
      <c r="E2" s="92" t="s">
        <v>568</v>
      </c>
      <c r="F2" s="93"/>
      <c r="G2" s="92" t="s">
        <v>569</v>
      </c>
      <c r="H2" s="94"/>
      <c r="I2" s="99" t="s">
        <v>570</v>
      </c>
      <c r="N2" s="99" t="s">
        <v>1043</v>
      </c>
    </row>
    <row r="3" spans="1:18" ht="16.5" customHeight="1">
      <c r="A3" s="31" t="s">
        <v>571</v>
      </c>
      <c r="B3" s="32" t="s">
        <v>572</v>
      </c>
      <c r="C3" s="33" t="s">
        <v>571</v>
      </c>
      <c r="D3" s="34" t="s">
        <v>110</v>
      </c>
      <c r="E3" s="33" t="s">
        <v>571</v>
      </c>
      <c r="F3" s="34" t="s">
        <v>110</v>
      </c>
      <c r="G3" s="35" t="s">
        <v>571</v>
      </c>
      <c r="H3" s="52" t="s">
        <v>110</v>
      </c>
      <c r="I3" s="100"/>
      <c r="N3" s="100"/>
    </row>
    <row r="4" spans="1:18" ht="17.25" customHeight="1">
      <c r="A4" s="9">
        <v>1</v>
      </c>
      <c r="B4" s="10" t="s">
        <v>111</v>
      </c>
      <c r="C4" s="11" t="s">
        <v>573</v>
      </c>
      <c r="D4" s="12" t="s">
        <v>574</v>
      </c>
      <c r="E4" s="11" t="s">
        <v>575</v>
      </c>
      <c r="F4" s="12" t="s">
        <v>112</v>
      </c>
      <c r="G4" s="13" t="s">
        <v>576</v>
      </c>
      <c r="H4" s="53" t="s">
        <v>113</v>
      </c>
      <c r="I4" s="88" t="s">
        <v>57</v>
      </c>
      <c r="J4" s="75">
        <v>1</v>
      </c>
      <c r="K4" s="75"/>
      <c r="L4" s="75"/>
      <c r="N4" s="95" t="s">
        <v>6</v>
      </c>
      <c r="O4" s="75">
        <v>1</v>
      </c>
      <c r="P4" s="75"/>
      <c r="Q4" s="75"/>
      <c r="R4" s="75"/>
    </row>
    <row r="5" spans="1:18" ht="17.25" customHeight="1">
      <c r="A5" s="9">
        <v>2</v>
      </c>
      <c r="B5" s="10" t="s">
        <v>114</v>
      </c>
      <c r="C5" s="14"/>
      <c r="D5" s="15"/>
      <c r="E5" s="16"/>
      <c r="F5" s="15"/>
      <c r="G5" s="14"/>
      <c r="H5" s="49"/>
      <c r="I5" s="88"/>
      <c r="J5" s="75">
        <v>1</v>
      </c>
      <c r="K5" s="75"/>
      <c r="L5" s="75"/>
      <c r="N5" s="96"/>
      <c r="O5" s="75">
        <v>1</v>
      </c>
      <c r="P5" s="75"/>
      <c r="Q5" s="75"/>
      <c r="R5" s="75"/>
    </row>
    <row r="6" spans="1:18" ht="17.25" customHeight="1">
      <c r="A6" s="9">
        <v>3</v>
      </c>
      <c r="B6" s="10" t="s">
        <v>115</v>
      </c>
      <c r="C6" s="14"/>
      <c r="D6" s="15"/>
      <c r="E6" s="16"/>
      <c r="F6" s="15"/>
      <c r="G6" s="14"/>
      <c r="H6" s="49"/>
      <c r="I6" s="88"/>
      <c r="J6" s="75">
        <v>1</v>
      </c>
      <c r="K6" s="75"/>
      <c r="L6" s="75"/>
      <c r="N6" s="96"/>
      <c r="O6" s="75">
        <v>1</v>
      </c>
      <c r="P6" s="75"/>
      <c r="Q6" s="75"/>
      <c r="R6" s="75"/>
    </row>
    <row r="7" spans="1:18" ht="17.25" customHeight="1">
      <c r="A7" s="9">
        <v>4</v>
      </c>
      <c r="B7" s="10" t="s">
        <v>116</v>
      </c>
      <c r="C7" s="17"/>
      <c r="D7" s="18"/>
      <c r="E7" s="16"/>
      <c r="F7" s="15"/>
      <c r="G7" s="14"/>
      <c r="H7" s="49"/>
      <c r="I7" s="88"/>
      <c r="J7" s="75">
        <v>1</v>
      </c>
      <c r="K7" s="75"/>
      <c r="L7" s="75"/>
      <c r="N7" s="96"/>
      <c r="O7" s="75">
        <v>1</v>
      </c>
      <c r="P7" s="75"/>
      <c r="Q7" s="75"/>
      <c r="R7" s="75"/>
    </row>
    <row r="8" spans="1:18" ht="17.25" customHeight="1">
      <c r="A8" s="9">
        <v>5</v>
      </c>
      <c r="B8" s="10" t="s">
        <v>117</v>
      </c>
      <c r="C8" s="16" t="s">
        <v>577</v>
      </c>
      <c r="D8" s="15" t="s">
        <v>118</v>
      </c>
      <c r="E8" s="16"/>
      <c r="F8" s="15"/>
      <c r="G8" s="14"/>
      <c r="H8" s="49"/>
      <c r="I8" s="88"/>
      <c r="J8" s="75">
        <v>1</v>
      </c>
      <c r="K8" s="75"/>
      <c r="L8" s="75"/>
      <c r="N8" s="96"/>
      <c r="O8" s="75">
        <v>1</v>
      </c>
      <c r="P8" s="75"/>
      <c r="Q8" s="75"/>
      <c r="R8" s="75"/>
    </row>
    <row r="9" spans="1:18" ht="17.25" customHeight="1">
      <c r="A9" s="9">
        <v>6</v>
      </c>
      <c r="B9" s="10" t="s">
        <v>119</v>
      </c>
      <c r="C9" s="17"/>
      <c r="D9" s="18"/>
      <c r="E9" s="16"/>
      <c r="F9" s="15"/>
      <c r="G9" s="14"/>
      <c r="H9" s="49"/>
      <c r="I9" s="88"/>
      <c r="J9" s="75">
        <v>1</v>
      </c>
      <c r="K9" s="75"/>
      <c r="L9" s="75"/>
      <c r="N9" s="96"/>
      <c r="O9" s="75">
        <v>1</v>
      </c>
      <c r="P9" s="75"/>
      <c r="Q9" s="75"/>
      <c r="R9" s="75"/>
    </row>
    <row r="10" spans="1:18" ht="17.25" customHeight="1">
      <c r="A10" s="9">
        <v>7</v>
      </c>
      <c r="B10" s="10" t="s">
        <v>120</v>
      </c>
      <c r="C10" s="16" t="s">
        <v>578</v>
      </c>
      <c r="D10" s="15" t="s">
        <v>121</v>
      </c>
      <c r="E10" s="16"/>
      <c r="F10" s="15"/>
      <c r="G10" s="14"/>
      <c r="H10" s="49"/>
      <c r="I10" s="88"/>
      <c r="J10" s="75">
        <v>1</v>
      </c>
      <c r="K10" s="75"/>
      <c r="L10" s="75"/>
      <c r="N10" s="96"/>
      <c r="O10" s="75">
        <v>1</v>
      </c>
      <c r="P10" s="75"/>
      <c r="Q10" s="75"/>
      <c r="R10" s="75"/>
    </row>
    <row r="11" spans="1:18" ht="17.25" customHeight="1">
      <c r="A11" s="9">
        <v>8</v>
      </c>
      <c r="B11" s="10" t="s">
        <v>122</v>
      </c>
      <c r="C11" s="14"/>
      <c r="D11" s="15"/>
      <c r="E11" s="16"/>
      <c r="F11" s="15"/>
      <c r="G11" s="14"/>
      <c r="H11" s="49"/>
      <c r="I11" s="88"/>
      <c r="J11" s="75">
        <v>1</v>
      </c>
      <c r="K11" s="75"/>
      <c r="L11" s="75"/>
      <c r="N11" s="96"/>
      <c r="O11" s="75">
        <v>1</v>
      </c>
      <c r="P11" s="75"/>
      <c r="Q11" s="75"/>
      <c r="R11" s="75"/>
    </row>
    <row r="12" spans="1:18" ht="17.25" customHeight="1">
      <c r="A12" s="9">
        <v>9</v>
      </c>
      <c r="B12" s="10" t="s">
        <v>123</v>
      </c>
      <c r="C12" s="14"/>
      <c r="D12" s="15"/>
      <c r="E12" s="16"/>
      <c r="F12" s="15"/>
      <c r="G12" s="14"/>
      <c r="H12" s="49"/>
      <c r="I12" s="88"/>
      <c r="J12" s="75">
        <v>1</v>
      </c>
      <c r="K12" s="75"/>
      <c r="L12" s="75"/>
      <c r="N12" s="96"/>
      <c r="O12" s="75">
        <v>1</v>
      </c>
      <c r="P12" s="75"/>
      <c r="Q12" s="75"/>
      <c r="R12" s="75"/>
    </row>
    <row r="13" spans="1:18" ht="17.25" customHeight="1">
      <c r="A13" s="9">
        <v>10</v>
      </c>
      <c r="B13" s="10" t="s">
        <v>124</v>
      </c>
      <c r="C13" s="14"/>
      <c r="D13" s="15"/>
      <c r="E13" s="16"/>
      <c r="F13" s="15"/>
      <c r="G13" s="14"/>
      <c r="H13" s="49"/>
      <c r="I13" s="88"/>
      <c r="J13" s="75">
        <v>1</v>
      </c>
      <c r="K13" s="75"/>
      <c r="L13" s="75"/>
      <c r="N13" s="96"/>
      <c r="O13" s="75">
        <v>1</v>
      </c>
      <c r="P13" s="75"/>
      <c r="Q13" s="75"/>
      <c r="R13" s="75"/>
    </row>
    <row r="14" spans="1:18" ht="17.25" customHeight="1">
      <c r="A14" s="9">
        <v>11</v>
      </c>
      <c r="B14" s="10" t="s">
        <v>125</v>
      </c>
      <c r="C14" s="14"/>
      <c r="D14" s="15"/>
      <c r="E14" s="16"/>
      <c r="F14" s="15"/>
      <c r="G14" s="14"/>
      <c r="H14" s="49"/>
      <c r="I14" s="88"/>
      <c r="J14" s="75">
        <v>1</v>
      </c>
      <c r="K14" s="75"/>
      <c r="L14" s="75"/>
      <c r="N14" s="96"/>
      <c r="O14" s="75">
        <v>1</v>
      </c>
      <c r="P14" s="75"/>
      <c r="Q14" s="75"/>
      <c r="R14" s="75"/>
    </row>
    <row r="15" spans="1:18" ht="17.25" customHeight="1">
      <c r="A15" s="9">
        <v>12</v>
      </c>
      <c r="B15" s="10" t="s">
        <v>126</v>
      </c>
      <c r="C15" s="14"/>
      <c r="D15" s="15"/>
      <c r="E15" s="16"/>
      <c r="F15" s="15"/>
      <c r="G15" s="14"/>
      <c r="H15" s="49"/>
      <c r="I15" s="88"/>
      <c r="J15" s="75">
        <v>1</v>
      </c>
      <c r="K15" s="75"/>
      <c r="L15" s="75"/>
      <c r="N15" s="96"/>
      <c r="O15" s="75">
        <v>1</v>
      </c>
      <c r="P15" s="75"/>
      <c r="Q15" s="75"/>
      <c r="R15" s="75"/>
    </row>
    <row r="16" spans="1:18" ht="17.25" customHeight="1">
      <c r="A16" s="9">
        <v>13</v>
      </c>
      <c r="B16" s="10" t="s">
        <v>127</v>
      </c>
      <c r="C16" s="17"/>
      <c r="D16" s="18"/>
      <c r="E16" s="19"/>
      <c r="F16" s="18"/>
      <c r="G16" s="14"/>
      <c r="H16" s="49"/>
      <c r="I16" s="88"/>
      <c r="J16" s="75">
        <v>1</v>
      </c>
      <c r="K16" s="75"/>
      <c r="L16" s="75"/>
      <c r="N16" s="96"/>
      <c r="O16" s="75">
        <v>1</v>
      </c>
      <c r="P16" s="75"/>
      <c r="Q16" s="75"/>
      <c r="R16" s="75"/>
    </row>
    <row r="17" spans="1:18" ht="17.25" customHeight="1">
      <c r="A17" s="9">
        <v>14</v>
      </c>
      <c r="B17" s="10" t="s">
        <v>128</v>
      </c>
      <c r="C17" s="16" t="s">
        <v>579</v>
      </c>
      <c r="D17" s="15" t="s">
        <v>580</v>
      </c>
      <c r="E17" s="16" t="s">
        <v>581</v>
      </c>
      <c r="F17" s="15" t="s">
        <v>582</v>
      </c>
      <c r="G17" s="14"/>
      <c r="H17" s="49"/>
      <c r="I17" s="88"/>
      <c r="J17" s="75">
        <v>1</v>
      </c>
      <c r="K17" s="75"/>
      <c r="L17" s="75"/>
      <c r="N17" s="96"/>
      <c r="O17" s="75">
        <v>1</v>
      </c>
      <c r="P17" s="75"/>
      <c r="Q17" s="75"/>
      <c r="R17" s="75"/>
    </row>
    <row r="18" spans="1:18" ht="17.25" customHeight="1">
      <c r="A18" s="9">
        <v>15</v>
      </c>
      <c r="B18" s="10" t="s">
        <v>129</v>
      </c>
      <c r="C18" s="17"/>
      <c r="D18" s="18"/>
      <c r="E18" s="16"/>
      <c r="F18" s="15"/>
      <c r="G18" s="14"/>
      <c r="H18" s="49"/>
      <c r="I18" s="88"/>
      <c r="J18" s="75">
        <v>1</v>
      </c>
      <c r="K18" s="75"/>
      <c r="L18" s="75"/>
      <c r="N18" s="96"/>
      <c r="O18" s="75">
        <v>1</v>
      </c>
      <c r="P18" s="75"/>
      <c r="Q18" s="75"/>
      <c r="R18" s="75"/>
    </row>
    <row r="19" spans="1:18" ht="17.25" customHeight="1">
      <c r="A19" s="9">
        <v>16</v>
      </c>
      <c r="B19" s="10" t="s">
        <v>130</v>
      </c>
      <c r="C19" s="16" t="s">
        <v>583</v>
      </c>
      <c r="D19" s="15" t="s">
        <v>131</v>
      </c>
      <c r="E19" s="16"/>
      <c r="F19" s="15"/>
      <c r="G19" s="14"/>
      <c r="H19" s="49"/>
      <c r="I19" s="88"/>
      <c r="J19" s="75">
        <v>1</v>
      </c>
      <c r="K19" s="75"/>
      <c r="L19" s="75"/>
      <c r="N19" s="96"/>
      <c r="O19" s="75">
        <v>1</v>
      </c>
      <c r="P19" s="75"/>
      <c r="Q19" s="75"/>
      <c r="R19" s="75"/>
    </row>
    <row r="20" spans="1:18" ht="17.25" customHeight="1">
      <c r="A20" s="9">
        <v>17</v>
      </c>
      <c r="B20" s="10" t="s">
        <v>132</v>
      </c>
      <c r="C20" s="14"/>
      <c r="D20" s="15"/>
      <c r="E20" s="16"/>
      <c r="F20" s="15"/>
      <c r="G20" s="14"/>
      <c r="H20" s="49"/>
      <c r="I20" s="88"/>
      <c r="J20" s="75">
        <v>1</v>
      </c>
      <c r="K20" s="75"/>
      <c r="L20" s="75"/>
      <c r="N20" s="96"/>
      <c r="O20" s="75">
        <v>1</v>
      </c>
      <c r="P20" s="75"/>
      <c r="Q20" s="75"/>
      <c r="R20" s="75"/>
    </row>
    <row r="21" spans="1:18" ht="17.25" customHeight="1">
      <c r="A21" s="9">
        <v>18</v>
      </c>
      <c r="B21" s="10" t="s">
        <v>133</v>
      </c>
      <c r="C21" s="17"/>
      <c r="D21" s="18"/>
      <c r="E21" s="19"/>
      <c r="F21" s="18"/>
      <c r="G21" s="14"/>
      <c r="H21" s="49"/>
      <c r="I21" s="88"/>
      <c r="J21" s="75">
        <v>1</v>
      </c>
      <c r="K21" s="75"/>
      <c r="L21" s="75"/>
      <c r="N21" s="96"/>
      <c r="O21" s="75">
        <v>1</v>
      </c>
      <c r="P21" s="75"/>
      <c r="Q21" s="75"/>
      <c r="R21" s="75"/>
    </row>
    <row r="22" spans="1:18" ht="17.25" customHeight="1">
      <c r="A22" s="9">
        <v>19</v>
      </c>
      <c r="B22" s="10" t="s">
        <v>134</v>
      </c>
      <c r="C22" s="16" t="s">
        <v>584</v>
      </c>
      <c r="D22" s="15" t="s">
        <v>135</v>
      </c>
      <c r="E22" s="16" t="s">
        <v>585</v>
      </c>
      <c r="F22" s="15" t="s">
        <v>586</v>
      </c>
      <c r="G22" s="14"/>
      <c r="H22" s="49"/>
      <c r="I22" s="88"/>
      <c r="J22" s="75">
        <v>1</v>
      </c>
      <c r="K22" s="75"/>
      <c r="L22" s="75"/>
      <c r="N22" s="96"/>
      <c r="O22" s="75">
        <v>1</v>
      </c>
      <c r="P22" s="75"/>
      <c r="Q22" s="75"/>
      <c r="R22" s="75"/>
    </row>
    <row r="23" spans="1:18" ht="17.25" customHeight="1">
      <c r="A23" s="9">
        <v>20</v>
      </c>
      <c r="B23" s="10" t="s">
        <v>136</v>
      </c>
      <c r="C23" s="14"/>
      <c r="D23" s="15"/>
      <c r="E23" s="16"/>
      <c r="F23" s="15"/>
      <c r="G23" s="14"/>
      <c r="H23" s="49"/>
      <c r="I23" s="88"/>
      <c r="J23" s="75">
        <v>1</v>
      </c>
      <c r="K23" s="75"/>
      <c r="L23" s="75"/>
      <c r="N23" s="96"/>
      <c r="O23" s="75">
        <v>1</v>
      </c>
      <c r="P23" s="75"/>
      <c r="Q23" s="75"/>
      <c r="R23" s="75"/>
    </row>
    <row r="24" spans="1:18" ht="17.25" customHeight="1">
      <c r="A24" s="9">
        <v>21</v>
      </c>
      <c r="B24" s="10" t="s">
        <v>137</v>
      </c>
      <c r="C24" s="14"/>
      <c r="D24" s="15"/>
      <c r="E24" s="16"/>
      <c r="F24" s="15"/>
      <c r="G24" s="14"/>
      <c r="H24" s="49"/>
      <c r="I24" s="88"/>
      <c r="J24" s="75">
        <v>1</v>
      </c>
      <c r="K24" s="75"/>
      <c r="L24" s="75"/>
      <c r="N24" s="96"/>
      <c r="O24" s="75">
        <v>1</v>
      </c>
      <c r="P24" s="75"/>
      <c r="Q24" s="75"/>
      <c r="R24" s="75"/>
    </row>
    <row r="25" spans="1:18" ht="17.25" customHeight="1">
      <c r="A25" s="9">
        <v>22</v>
      </c>
      <c r="B25" s="10" t="s">
        <v>138</v>
      </c>
      <c r="C25" s="17"/>
      <c r="D25" s="18"/>
      <c r="E25" s="19"/>
      <c r="F25" s="18"/>
      <c r="G25" s="14"/>
      <c r="H25" s="49"/>
      <c r="I25" s="88"/>
      <c r="J25" s="75">
        <v>1</v>
      </c>
      <c r="K25" s="75"/>
      <c r="L25" s="75"/>
      <c r="N25" s="96"/>
      <c r="O25" s="75">
        <v>1</v>
      </c>
      <c r="P25" s="75"/>
      <c r="Q25" s="75"/>
      <c r="R25" s="75"/>
    </row>
    <row r="26" spans="1:18" ht="17.25" customHeight="1">
      <c r="A26" s="9">
        <v>23</v>
      </c>
      <c r="B26" s="10" t="s">
        <v>139</v>
      </c>
      <c r="C26" s="16" t="s">
        <v>587</v>
      </c>
      <c r="D26" s="15" t="s">
        <v>140</v>
      </c>
      <c r="E26" s="16" t="s">
        <v>588</v>
      </c>
      <c r="F26" s="15" t="s">
        <v>589</v>
      </c>
      <c r="G26" s="14"/>
      <c r="H26" s="49"/>
      <c r="I26" s="88"/>
      <c r="J26" s="75">
        <v>1</v>
      </c>
      <c r="K26" s="75"/>
      <c r="L26" s="75"/>
      <c r="N26" s="96"/>
      <c r="O26" s="75">
        <v>1</v>
      </c>
      <c r="P26" s="75"/>
      <c r="Q26" s="75"/>
      <c r="R26" s="75"/>
    </row>
    <row r="27" spans="1:18" ht="17.25" customHeight="1">
      <c r="A27" s="9">
        <v>24</v>
      </c>
      <c r="B27" s="10" t="s">
        <v>141</v>
      </c>
      <c r="C27" s="17"/>
      <c r="D27" s="18"/>
      <c r="E27" s="19"/>
      <c r="F27" s="18"/>
      <c r="G27" s="14"/>
      <c r="H27" s="49"/>
      <c r="I27" s="88"/>
      <c r="J27" s="75">
        <v>1</v>
      </c>
      <c r="K27" s="75"/>
      <c r="L27" s="75"/>
      <c r="N27" s="96"/>
      <c r="O27" s="75">
        <v>1</v>
      </c>
      <c r="P27" s="75"/>
      <c r="Q27" s="75"/>
      <c r="R27" s="75"/>
    </row>
    <row r="28" spans="1:18" ht="17.25" customHeight="1">
      <c r="A28" s="9">
        <v>25</v>
      </c>
      <c r="B28" s="10" t="s">
        <v>142</v>
      </c>
      <c r="C28" s="19" t="s">
        <v>590</v>
      </c>
      <c r="D28" s="18" t="s">
        <v>142</v>
      </c>
      <c r="E28" s="19" t="s">
        <v>591</v>
      </c>
      <c r="F28" s="18" t="s">
        <v>592</v>
      </c>
      <c r="G28" s="14"/>
      <c r="H28" s="49"/>
      <c r="I28" s="88"/>
      <c r="J28" s="75">
        <v>1</v>
      </c>
      <c r="K28" s="75" t="s">
        <v>1617</v>
      </c>
      <c r="L28" s="75"/>
      <c r="N28" s="97"/>
      <c r="O28" s="75">
        <v>1</v>
      </c>
      <c r="P28" s="75" t="s">
        <v>1617</v>
      </c>
      <c r="Q28" s="75"/>
      <c r="R28" s="75"/>
    </row>
    <row r="29" spans="1:18" ht="17.25" customHeight="1">
      <c r="A29" s="9">
        <v>26</v>
      </c>
      <c r="B29" s="10" t="s">
        <v>143</v>
      </c>
      <c r="C29" s="16" t="s">
        <v>593</v>
      </c>
      <c r="D29" s="15" t="s">
        <v>594</v>
      </c>
      <c r="E29" s="16" t="s">
        <v>595</v>
      </c>
      <c r="F29" s="15" t="s">
        <v>596</v>
      </c>
      <c r="G29" s="13" t="s">
        <v>597</v>
      </c>
      <c r="H29" s="53" t="s">
        <v>598</v>
      </c>
      <c r="I29" s="88" t="s">
        <v>599</v>
      </c>
      <c r="J29" s="75">
        <v>2</v>
      </c>
      <c r="K29" s="75"/>
      <c r="L29" s="75"/>
      <c r="N29" s="95" t="s">
        <v>7</v>
      </c>
      <c r="O29" s="75">
        <v>2</v>
      </c>
      <c r="P29" s="75"/>
      <c r="Q29" s="75"/>
      <c r="R29" s="75"/>
    </row>
    <row r="30" spans="1:18" ht="17.25" customHeight="1">
      <c r="A30" s="9">
        <v>27</v>
      </c>
      <c r="B30" s="10" t="s">
        <v>144</v>
      </c>
      <c r="C30" s="17"/>
      <c r="D30" s="18"/>
      <c r="E30" s="16"/>
      <c r="F30" s="15"/>
      <c r="G30" s="14"/>
      <c r="H30" s="49"/>
      <c r="I30" s="88"/>
      <c r="J30" s="75">
        <v>2</v>
      </c>
      <c r="K30" s="75"/>
      <c r="L30" s="75"/>
      <c r="N30" s="96"/>
      <c r="O30" s="75">
        <v>2</v>
      </c>
      <c r="P30" s="75"/>
      <c r="Q30" s="75"/>
      <c r="R30" s="75"/>
    </row>
    <row r="31" spans="1:18" ht="17.25" customHeight="1">
      <c r="A31" s="9">
        <v>28</v>
      </c>
      <c r="B31" s="10" t="s">
        <v>145</v>
      </c>
      <c r="C31" s="16" t="s">
        <v>600</v>
      </c>
      <c r="D31" s="15" t="s">
        <v>146</v>
      </c>
      <c r="E31" s="16"/>
      <c r="F31" s="15"/>
      <c r="G31" s="14"/>
      <c r="H31" s="49"/>
      <c r="I31" s="88"/>
      <c r="J31" s="75">
        <v>2</v>
      </c>
      <c r="K31" s="75"/>
      <c r="L31" s="75"/>
      <c r="N31" s="96"/>
      <c r="O31" s="75">
        <v>2</v>
      </c>
      <c r="P31" s="75"/>
      <c r="Q31" s="75"/>
      <c r="R31" s="75"/>
    </row>
    <row r="32" spans="1:18" ht="17.25" customHeight="1">
      <c r="A32" s="9">
        <v>29</v>
      </c>
      <c r="B32" s="10" t="s">
        <v>147</v>
      </c>
      <c r="C32" s="17"/>
      <c r="D32" s="18"/>
      <c r="E32" s="19"/>
      <c r="F32" s="18"/>
      <c r="G32" s="14"/>
      <c r="H32" s="49"/>
      <c r="I32" s="88"/>
      <c r="J32" s="75">
        <v>2</v>
      </c>
      <c r="K32" s="75"/>
      <c r="L32" s="75"/>
      <c r="N32" s="96"/>
      <c r="O32" s="75">
        <v>2</v>
      </c>
      <c r="P32" s="75"/>
      <c r="Q32" s="75"/>
      <c r="R32" s="75"/>
    </row>
    <row r="33" spans="1:18" ht="17.25" customHeight="1">
      <c r="A33" s="9">
        <v>30</v>
      </c>
      <c r="B33" s="10" t="s">
        <v>148</v>
      </c>
      <c r="C33" s="16" t="s">
        <v>601</v>
      </c>
      <c r="D33" s="15" t="s">
        <v>602</v>
      </c>
      <c r="E33" s="16" t="s">
        <v>603</v>
      </c>
      <c r="F33" s="15" t="s">
        <v>604</v>
      </c>
      <c r="G33" s="14"/>
      <c r="H33" s="49"/>
      <c r="I33" s="88"/>
      <c r="J33" s="75">
        <v>2</v>
      </c>
      <c r="K33" s="75"/>
      <c r="L33" s="75"/>
      <c r="N33" s="96"/>
      <c r="O33" s="75">
        <v>2</v>
      </c>
      <c r="P33" s="75"/>
      <c r="Q33" s="75"/>
      <c r="R33" s="75"/>
    </row>
    <row r="34" spans="1:18" ht="17.25" customHeight="1">
      <c r="A34" s="9">
        <v>31</v>
      </c>
      <c r="B34" s="10" t="s">
        <v>149</v>
      </c>
      <c r="C34" s="17"/>
      <c r="D34" s="18"/>
      <c r="E34" s="16"/>
      <c r="F34" s="15"/>
      <c r="G34" s="14"/>
      <c r="H34" s="49"/>
      <c r="I34" s="88"/>
      <c r="J34" s="75">
        <v>2</v>
      </c>
      <c r="K34" s="75"/>
      <c r="L34" s="75"/>
      <c r="N34" s="96"/>
      <c r="O34" s="75">
        <v>2</v>
      </c>
      <c r="P34" s="75"/>
      <c r="Q34" s="75"/>
      <c r="R34" s="75"/>
    </row>
    <row r="35" spans="1:18" ht="17.25" customHeight="1">
      <c r="A35" s="9">
        <v>32</v>
      </c>
      <c r="B35" s="10" t="s">
        <v>150</v>
      </c>
      <c r="C35" s="16" t="s">
        <v>605</v>
      </c>
      <c r="D35" s="15" t="s">
        <v>151</v>
      </c>
      <c r="E35" s="16"/>
      <c r="F35" s="15"/>
      <c r="G35" s="14"/>
      <c r="H35" s="49"/>
      <c r="I35" s="88"/>
      <c r="J35" s="75">
        <v>2</v>
      </c>
      <c r="K35" s="75"/>
      <c r="L35" s="75"/>
      <c r="N35" s="96"/>
      <c r="O35" s="75">
        <v>2</v>
      </c>
      <c r="P35" s="75"/>
      <c r="Q35" s="75"/>
      <c r="R35" s="75"/>
    </row>
    <row r="36" spans="1:18" ht="17.25" customHeight="1">
      <c r="A36" s="9">
        <v>33</v>
      </c>
      <c r="B36" s="10" t="s">
        <v>152</v>
      </c>
      <c r="C36" s="14"/>
      <c r="D36" s="15"/>
      <c r="E36" s="16"/>
      <c r="F36" s="15"/>
      <c r="G36" s="14"/>
      <c r="H36" s="49"/>
      <c r="I36" s="88"/>
      <c r="J36" s="75">
        <v>2</v>
      </c>
      <c r="K36" s="75"/>
      <c r="L36" s="75"/>
      <c r="N36" s="96"/>
      <c r="O36" s="75">
        <v>2</v>
      </c>
      <c r="P36" s="75"/>
      <c r="Q36" s="75"/>
      <c r="R36" s="75"/>
    </row>
    <row r="37" spans="1:18" ht="17.25" customHeight="1">
      <c r="A37" s="9">
        <v>34</v>
      </c>
      <c r="B37" s="10" t="s">
        <v>153</v>
      </c>
      <c r="C37" s="17"/>
      <c r="D37" s="18"/>
      <c r="E37" s="19"/>
      <c r="F37" s="18"/>
      <c r="G37" s="17"/>
      <c r="H37" s="50"/>
      <c r="I37" s="88"/>
      <c r="J37" s="75">
        <v>2</v>
      </c>
      <c r="K37" s="75" t="s">
        <v>1618</v>
      </c>
      <c r="L37" s="75">
        <f>COUNT(J29:J37)</f>
        <v>9</v>
      </c>
      <c r="N37" s="97"/>
      <c r="O37" s="75">
        <v>2</v>
      </c>
      <c r="P37" s="75" t="s">
        <v>1618</v>
      </c>
      <c r="Q37" s="75">
        <f>COUNT(O29:O37)</f>
        <v>9</v>
      </c>
      <c r="R37" s="75"/>
    </row>
    <row r="38" spans="1:18" ht="16.5" customHeight="1">
      <c r="A38" s="9">
        <v>35</v>
      </c>
      <c r="B38" s="10" t="s">
        <v>606</v>
      </c>
      <c r="C38" s="16" t="s">
        <v>607</v>
      </c>
      <c r="D38" s="15" t="s">
        <v>154</v>
      </c>
      <c r="E38" s="16" t="s">
        <v>608</v>
      </c>
      <c r="F38" s="15" t="s">
        <v>155</v>
      </c>
      <c r="G38" s="14" t="s">
        <v>156</v>
      </c>
      <c r="H38" s="49" t="s">
        <v>609</v>
      </c>
      <c r="I38" s="88" t="s">
        <v>59</v>
      </c>
      <c r="J38" s="75">
        <v>3</v>
      </c>
      <c r="K38" s="75"/>
      <c r="L38" s="75"/>
      <c r="N38" s="95" t="s">
        <v>8</v>
      </c>
      <c r="O38" s="75">
        <v>3</v>
      </c>
      <c r="P38" s="75"/>
      <c r="Q38" s="75"/>
      <c r="R38" s="75"/>
    </row>
    <row r="39" spans="1:18" ht="16.5" customHeight="1">
      <c r="A39" s="9">
        <v>36</v>
      </c>
      <c r="B39" s="10" t="s">
        <v>610</v>
      </c>
      <c r="C39" s="14"/>
      <c r="D39" s="15"/>
      <c r="E39" s="16"/>
      <c r="F39" s="15"/>
      <c r="G39" s="14"/>
      <c r="H39" s="49"/>
      <c r="I39" s="88"/>
      <c r="J39" s="75">
        <v>3</v>
      </c>
      <c r="K39" s="75"/>
      <c r="L39" s="75"/>
      <c r="N39" s="96"/>
      <c r="O39" s="75">
        <v>3</v>
      </c>
      <c r="P39" s="75"/>
      <c r="Q39" s="75"/>
      <c r="R39" s="75"/>
    </row>
    <row r="40" spans="1:18" ht="16.5" customHeight="1">
      <c r="A40" s="9">
        <v>37</v>
      </c>
      <c r="B40" s="10" t="s">
        <v>157</v>
      </c>
      <c r="C40" s="14"/>
      <c r="D40" s="15"/>
      <c r="E40" s="16"/>
      <c r="F40" s="15"/>
      <c r="G40" s="14"/>
      <c r="H40" s="49"/>
      <c r="I40" s="88"/>
      <c r="J40" s="75">
        <v>3</v>
      </c>
      <c r="K40" s="75"/>
      <c r="L40" s="75"/>
      <c r="N40" s="96"/>
      <c r="O40" s="75">
        <v>3</v>
      </c>
      <c r="P40" s="75"/>
      <c r="Q40" s="75"/>
      <c r="R40" s="75"/>
    </row>
    <row r="41" spans="1:18" ht="16.5" customHeight="1">
      <c r="A41" s="9">
        <v>38</v>
      </c>
      <c r="B41" s="12" t="s">
        <v>158</v>
      </c>
      <c r="C41" s="14"/>
      <c r="D41" s="15"/>
      <c r="E41" s="16"/>
      <c r="F41" s="15"/>
      <c r="G41" s="14"/>
      <c r="H41" s="49"/>
      <c r="I41" s="88"/>
      <c r="J41" s="75">
        <v>3</v>
      </c>
      <c r="K41" s="75"/>
      <c r="L41" s="75"/>
      <c r="N41" s="96"/>
      <c r="O41" s="75">
        <v>3</v>
      </c>
      <c r="P41" s="75"/>
      <c r="Q41" s="75"/>
      <c r="R41" s="75"/>
    </row>
    <row r="42" spans="1:18" ht="16.5" customHeight="1">
      <c r="A42" s="9">
        <v>39</v>
      </c>
      <c r="B42" s="10" t="s">
        <v>159</v>
      </c>
      <c r="C42" s="16" t="s">
        <v>611</v>
      </c>
      <c r="D42" s="15" t="s">
        <v>160</v>
      </c>
      <c r="E42" s="16"/>
      <c r="F42" s="15"/>
      <c r="G42" s="14"/>
      <c r="H42" s="49"/>
      <c r="I42" s="88"/>
      <c r="J42" s="75">
        <v>3</v>
      </c>
      <c r="K42" s="75"/>
      <c r="L42" s="75"/>
      <c r="N42" s="96"/>
      <c r="O42" s="75">
        <v>3</v>
      </c>
      <c r="P42" s="75"/>
      <c r="Q42" s="75"/>
      <c r="R42" s="75"/>
    </row>
    <row r="43" spans="1:18" ht="16.5" customHeight="1">
      <c r="A43" s="9">
        <v>40</v>
      </c>
      <c r="B43" s="10" t="s">
        <v>161</v>
      </c>
      <c r="C43" s="17"/>
      <c r="D43" s="18"/>
      <c r="E43" s="16"/>
      <c r="F43" s="15"/>
      <c r="G43" s="14"/>
      <c r="H43" s="49"/>
      <c r="I43" s="88"/>
      <c r="J43" s="75">
        <v>3</v>
      </c>
      <c r="K43" s="75"/>
      <c r="L43" s="75"/>
      <c r="N43" s="96"/>
      <c r="O43" s="75">
        <v>3</v>
      </c>
      <c r="P43" s="75"/>
      <c r="Q43" s="75"/>
      <c r="R43" s="75"/>
    </row>
    <row r="44" spans="1:18" ht="16.5" customHeight="1">
      <c r="A44" s="9">
        <v>41</v>
      </c>
      <c r="B44" s="10" t="s">
        <v>162</v>
      </c>
      <c r="C44" s="16" t="s">
        <v>612</v>
      </c>
      <c r="D44" s="15" t="s">
        <v>163</v>
      </c>
      <c r="E44" s="16"/>
      <c r="F44" s="15"/>
      <c r="G44" s="14"/>
      <c r="H44" s="49"/>
      <c r="I44" s="88"/>
      <c r="J44" s="75">
        <v>3</v>
      </c>
      <c r="K44" s="75"/>
      <c r="L44" s="75"/>
      <c r="N44" s="96"/>
      <c r="O44" s="75">
        <v>3</v>
      </c>
      <c r="P44" s="75"/>
      <c r="Q44" s="75"/>
      <c r="R44" s="75"/>
    </row>
    <row r="45" spans="1:18" ht="16.5" customHeight="1">
      <c r="A45" s="9">
        <v>42</v>
      </c>
      <c r="B45" s="10" t="s">
        <v>164</v>
      </c>
      <c r="C45" s="17"/>
      <c r="D45" s="18"/>
      <c r="E45" s="16"/>
      <c r="F45" s="15"/>
      <c r="G45" s="14"/>
      <c r="H45" s="49"/>
      <c r="I45" s="88"/>
      <c r="J45" s="75">
        <v>3</v>
      </c>
      <c r="K45" s="75"/>
      <c r="L45" s="75"/>
      <c r="N45" s="96"/>
      <c r="O45" s="75">
        <v>3</v>
      </c>
      <c r="P45" s="75"/>
      <c r="Q45" s="75"/>
      <c r="R45" s="75"/>
    </row>
    <row r="46" spans="1:18" ht="16.5" customHeight="1">
      <c r="A46" s="9">
        <v>43</v>
      </c>
      <c r="B46" s="10" t="s">
        <v>165</v>
      </c>
      <c r="C46" s="16" t="s">
        <v>613</v>
      </c>
      <c r="D46" s="15" t="s">
        <v>166</v>
      </c>
      <c r="E46" s="16"/>
      <c r="F46" s="15"/>
      <c r="G46" s="14"/>
      <c r="H46" s="49"/>
      <c r="I46" s="88"/>
      <c r="J46" s="75">
        <v>3</v>
      </c>
      <c r="K46" s="75"/>
      <c r="L46" s="75"/>
      <c r="N46" s="96"/>
      <c r="O46" s="75">
        <v>3</v>
      </c>
      <c r="P46" s="75"/>
      <c r="Q46" s="75"/>
      <c r="R46" s="75"/>
    </row>
    <row r="47" spans="1:18" ht="16.5" customHeight="1">
      <c r="A47" s="9">
        <v>44</v>
      </c>
      <c r="B47" s="10" t="s">
        <v>167</v>
      </c>
      <c r="C47" s="14"/>
      <c r="D47" s="15"/>
      <c r="E47" s="16"/>
      <c r="F47" s="15"/>
      <c r="G47" s="14"/>
      <c r="H47" s="49"/>
      <c r="I47" s="88"/>
      <c r="J47" s="75">
        <v>3</v>
      </c>
      <c r="K47" s="75"/>
      <c r="L47" s="75"/>
      <c r="N47" s="96"/>
      <c r="O47" s="75">
        <v>3</v>
      </c>
      <c r="P47" s="75"/>
      <c r="Q47" s="75"/>
      <c r="R47" s="75"/>
    </row>
    <row r="48" spans="1:18" ht="16.5" customHeight="1">
      <c r="A48" s="9">
        <v>45</v>
      </c>
      <c r="B48" s="10" t="s">
        <v>168</v>
      </c>
      <c r="C48" s="17"/>
      <c r="D48" s="18"/>
      <c r="E48" s="16"/>
      <c r="F48" s="15"/>
      <c r="G48" s="14"/>
      <c r="H48" s="49"/>
      <c r="I48" s="88"/>
      <c r="J48" s="75">
        <v>3</v>
      </c>
      <c r="K48" s="75"/>
      <c r="L48" s="75"/>
      <c r="N48" s="96"/>
      <c r="O48" s="75">
        <v>3</v>
      </c>
      <c r="P48" s="75"/>
      <c r="Q48" s="75"/>
      <c r="R48" s="75"/>
    </row>
    <row r="49" spans="1:18" ht="16.5" customHeight="1">
      <c r="A49" s="9">
        <v>46</v>
      </c>
      <c r="B49" s="10" t="s">
        <v>169</v>
      </c>
      <c r="C49" s="16" t="s">
        <v>614</v>
      </c>
      <c r="D49" s="15" t="s">
        <v>170</v>
      </c>
      <c r="E49" s="16"/>
      <c r="F49" s="15"/>
      <c r="G49" s="14"/>
      <c r="H49" s="49"/>
      <c r="I49" s="88"/>
      <c r="J49" s="75">
        <v>3</v>
      </c>
      <c r="K49" s="75"/>
      <c r="L49" s="75"/>
      <c r="N49" s="96"/>
      <c r="O49" s="75">
        <v>3</v>
      </c>
      <c r="P49" s="75"/>
      <c r="Q49" s="75"/>
      <c r="R49" s="75"/>
    </row>
    <row r="50" spans="1:18" ht="16.5" customHeight="1">
      <c r="A50" s="9">
        <v>47</v>
      </c>
      <c r="B50" s="10" t="s">
        <v>171</v>
      </c>
      <c r="C50" s="17"/>
      <c r="D50" s="18"/>
      <c r="E50" s="16"/>
      <c r="F50" s="15"/>
      <c r="G50" s="14"/>
      <c r="H50" s="49"/>
      <c r="I50" s="88"/>
      <c r="J50" s="75">
        <v>3</v>
      </c>
      <c r="K50" s="75"/>
      <c r="L50" s="75"/>
      <c r="N50" s="96"/>
      <c r="O50" s="75">
        <v>3</v>
      </c>
      <c r="P50" s="75"/>
      <c r="Q50" s="75"/>
      <c r="R50" s="75"/>
    </row>
    <row r="51" spans="1:18" ht="16.5" customHeight="1">
      <c r="A51" s="9">
        <v>48</v>
      </c>
      <c r="B51" s="10" t="s">
        <v>172</v>
      </c>
      <c r="C51" s="16" t="s">
        <v>615</v>
      </c>
      <c r="D51" s="15" t="s">
        <v>173</v>
      </c>
      <c r="E51" s="16"/>
      <c r="F51" s="15"/>
      <c r="G51" s="14"/>
      <c r="H51" s="49"/>
      <c r="I51" s="88"/>
      <c r="J51" s="75">
        <v>3</v>
      </c>
      <c r="K51" s="75"/>
      <c r="L51" s="75"/>
      <c r="N51" s="96"/>
      <c r="O51" s="75">
        <v>3</v>
      </c>
      <c r="P51" s="75"/>
      <c r="Q51" s="75"/>
      <c r="R51" s="75"/>
    </row>
    <row r="52" spans="1:18" ht="16.5" customHeight="1">
      <c r="A52" s="9">
        <v>49</v>
      </c>
      <c r="B52" s="10" t="s">
        <v>174</v>
      </c>
      <c r="C52" s="17"/>
      <c r="D52" s="18"/>
      <c r="E52" s="16"/>
      <c r="F52" s="15"/>
      <c r="G52" s="14"/>
      <c r="H52" s="49"/>
      <c r="I52" s="88"/>
      <c r="J52" s="75">
        <v>3</v>
      </c>
      <c r="K52" s="75"/>
      <c r="L52" s="75"/>
      <c r="N52" s="96"/>
      <c r="O52" s="75">
        <v>3</v>
      </c>
      <c r="P52" s="75"/>
      <c r="Q52" s="75"/>
      <c r="R52" s="75"/>
    </row>
    <row r="53" spans="1:18" ht="16.5" customHeight="1">
      <c r="A53" s="9">
        <v>50</v>
      </c>
      <c r="B53" s="10" t="s">
        <v>175</v>
      </c>
      <c r="C53" s="16" t="s">
        <v>616</v>
      </c>
      <c r="D53" s="15" t="s">
        <v>176</v>
      </c>
      <c r="E53" s="16"/>
      <c r="F53" s="15"/>
      <c r="G53" s="14"/>
      <c r="H53" s="49"/>
      <c r="I53" s="88"/>
      <c r="J53" s="75">
        <v>3</v>
      </c>
      <c r="K53" s="75"/>
      <c r="L53" s="75"/>
      <c r="N53" s="96"/>
      <c r="O53" s="75">
        <v>3</v>
      </c>
      <c r="P53" s="75"/>
      <c r="Q53" s="75"/>
      <c r="R53" s="75"/>
    </row>
    <row r="54" spans="1:18" ht="16.5" customHeight="1">
      <c r="A54" s="9">
        <v>51</v>
      </c>
      <c r="B54" s="10" t="s">
        <v>177</v>
      </c>
      <c r="C54" s="14"/>
      <c r="D54" s="15"/>
      <c r="E54" s="16"/>
      <c r="F54" s="15"/>
      <c r="G54" s="14"/>
      <c r="H54" s="49"/>
      <c r="I54" s="88"/>
      <c r="J54" s="75">
        <v>3</v>
      </c>
      <c r="K54" s="75"/>
      <c r="L54" s="75"/>
      <c r="N54" s="96"/>
      <c r="O54" s="75">
        <v>3</v>
      </c>
      <c r="P54" s="75"/>
      <c r="Q54" s="75"/>
      <c r="R54" s="75"/>
    </row>
    <row r="55" spans="1:18" ht="16.5" customHeight="1">
      <c r="A55" s="9">
        <v>52</v>
      </c>
      <c r="B55" s="10" t="s">
        <v>178</v>
      </c>
      <c r="C55" s="14"/>
      <c r="D55" s="15"/>
      <c r="E55" s="16"/>
      <c r="F55" s="15"/>
      <c r="G55" s="14"/>
      <c r="H55" s="49"/>
      <c r="I55" s="88"/>
      <c r="J55" s="75">
        <v>3</v>
      </c>
      <c r="K55" s="75"/>
      <c r="L55" s="75"/>
      <c r="N55" s="96"/>
      <c r="O55" s="75">
        <v>3</v>
      </c>
      <c r="P55" s="75"/>
      <c r="Q55" s="75"/>
      <c r="R55" s="75"/>
    </row>
    <row r="56" spans="1:18" ht="16.5" customHeight="1">
      <c r="A56" s="9">
        <v>53</v>
      </c>
      <c r="B56" s="10" t="s">
        <v>176</v>
      </c>
      <c r="C56" s="17"/>
      <c r="D56" s="18"/>
      <c r="E56" s="16"/>
      <c r="F56" s="15"/>
      <c r="G56" s="14"/>
      <c r="H56" s="49"/>
      <c r="I56" s="88"/>
      <c r="J56" s="75">
        <v>3</v>
      </c>
      <c r="K56" s="75"/>
      <c r="L56" s="75"/>
      <c r="N56" s="96"/>
      <c r="O56" s="75">
        <v>3</v>
      </c>
      <c r="P56" s="75"/>
      <c r="Q56" s="75"/>
      <c r="R56" s="75"/>
    </row>
    <row r="57" spans="1:18" ht="16.5" customHeight="1">
      <c r="A57" s="9">
        <v>54</v>
      </c>
      <c r="B57" s="10" t="s">
        <v>179</v>
      </c>
      <c r="C57" s="19" t="s">
        <v>617</v>
      </c>
      <c r="D57" s="18" t="s">
        <v>179</v>
      </c>
      <c r="E57" s="19"/>
      <c r="F57" s="18"/>
      <c r="G57" s="14"/>
      <c r="H57" s="49"/>
      <c r="I57" s="88"/>
      <c r="J57" s="75">
        <v>3</v>
      </c>
      <c r="K57" s="75"/>
      <c r="L57" s="75"/>
      <c r="N57" s="96"/>
      <c r="O57" s="75">
        <v>3</v>
      </c>
      <c r="P57" s="75"/>
      <c r="Q57" s="75"/>
      <c r="R57" s="75"/>
    </row>
    <row r="58" spans="1:18" ht="16.5" customHeight="1">
      <c r="A58" s="9">
        <v>55</v>
      </c>
      <c r="B58" s="10" t="s">
        <v>180</v>
      </c>
      <c r="C58" s="16" t="s">
        <v>618</v>
      </c>
      <c r="D58" s="15" t="s">
        <v>181</v>
      </c>
      <c r="E58" s="16" t="s">
        <v>619</v>
      </c>
      <c r="F58" s="15" t="s">
        <v>182</v>
      </c>
      <c r="G58" s="14"/>
      <c r="H58" s="49"/>
      <c r="I58" s="88"/>
      <c r="J58" s="75">
        <v>3</v>
      </c>
      <c r="K58" s="75"/>
      <c r="L58" s="75"/>
      <c r="N58" s="96"/>
      <c r="O58" s="75">
        <v>3</v>
      </c>
      <c r="P58" s="75"/>
      <c r="Q58" s="75"/>
      <c r="R58" s="75"/>
    </row>
    <row r="59" spans="1:18" ht="16.5" customHeight="1">
      <c r="A59" s="9">
        <v>56</v>
      </c>
      <c r="B59" s="10" t="s">
        <v>183</v>
      </c>
      <c r="C59" s="14"/>
      <c r="D59" s="15"/>
      <c r="E59" s="16"/>
      <c r="F59" s="15"/>
      <c r="G59" s="14"/>
      <c r="H59" s="49"/>
      <c r="I59" s="88"/>
      <c r="J59" s="75">
        <v>3</v>
      </c>
      <c r="K59" s="75"/>
      <c r="L59" s="75"/>
      <c r="N59" s="96"/>
      <c r="O59" s="75">
        <v>3</v>
      </c>
      <c r="P59" s="75"/>
      <c r="Q59" s="75"/>
      <c r="R59" s="75"/>
    </row>
    <row r="60" spans="1:18" ht="16.5" customHeight="1">
      <c r="A60" s="9">
        <v>57</v>
      </c>
      <c r="B60" s="10" t="s">
        <v>184</v>
      </c>
      <c r="C60" s="14"/>
      <c r="D60" s="15"/>
      <c r="E60" s="16"/>
      <c r="F60" s="15"/>
      <c r="G60" s="14"/>
      <c r="H60" s="49"/>
      <c r="I60" s="88"/>
      <c r="J60" s="75">
        <v>3</v>
      </c>
      <c r="K60" s="75"/>
      <c r="L60" s="75"/>
      <c r="N60" s="96"/>
      <c r="O60" s="75">
        <v>3</v>
      </c>
      <c r="P60" s="75"/>
      <c r="Q60" s="75"/>
      <c r="R60" s="75"/>
    </row>
    <row r="61" spans="1:18" ht="16.5" customHeight="1">
      <c r="A61" s="9">
        <v>58</v>
      </c>
      <c r="B61" s="10" t="s">
        <v>185</v>
      </c>
      <c r="C61" s="17"/>
      <c r="D61" s="18"/>
      <c r="E61" s="16"/>
      <c r="F61" s="15"/>
      <c r="G61" s="14"/>
      <c r="H61" s="49"/>
      <c r="I61" s="88"/>
      <c r="J61" s="75">
        <v>3</v>
      </c>
      <c r="K61" s="75"/>
      <c r="L61" s="75"/>
      <c r="N61" s="96"/>
      <c r="O61" s="75">
        <v>3</v>
      </c>
      <c r="P61" s="75"/>
      <c r="Q61" s="75"/>
      <c r="R61" s="75"/>
    </row>
    <row r="62" spans="1:18" ht="16.5" customHeight="1">
      <c r="A62" s="9">
        <v>59</v>
      </c>
      <c r="B62" s="10" t="s">
        <v>186</v>
      </c>
      <c r="C62" s="19" t="s">
        <v>620</v>
      </c>
      <c r="D62" s="18" t="s">
        <v>186</v>
      </c>
      <c r="E62" s="19"/>
      <c r="F62" s="18"/>
      <c r="G62" s="14"/>
      <c r="H62" s="49"/>
      <c r="I62" s="88"/>
      <c r="J62" s="75">
        <v>3</v>
      </c>
      <c r="K62" s="75"/>
      <c r="L62" s="75"/>
      <c r="N62" s="96"/>
      <c r="O62" s="75">
        <v>3</v>
      </c>
      <c r="P62" s="75"/>
      <c r="Q62" s="75"/>
      <c r="R62" s="75"/>
    </row>
    <row r="63" spans="1:18" ht="17.25" customHeight="1">
      <c r="A63" s="9">
        <v>60</v>
      </c>
      <c r="B63" s="10" t="s">
        <v>187</v>
      </c>
      <c r="C63" s="19" t="s">
        <v>621</v>
      </c>
      <c r="D63" s="18" t="s">
        <v>187</v>
      </c>
      <c r="E63" s="19" t="s">
        <v>622</v>
      </c>
      <c r="F63" s="18" t="s">
        <v>623</v>
      </c>
      <c r="G63" s="17"/>
      <c r="H63" s="50"/>
      <c r="I63" s="88"/>
      <c r="J63" s="75">
        <v>3</v>
      </c>
      <c r="K63" s="76" t="s">
        <v>1619</v>
      </c>
      <c r="L63" s="75">
        <v>26</v>
      </c>
      <c r="N63" s="97"/>
      <c r="O63" s="75">
        <v>3</v>
      </c>
      <c r="P63" s="76" t="s">
        <v>1619</v>
      </c>
      <c r="Q63" s="75"/>
      <c r="R63" s="75"/>
    </row>
    <row r="64" spans="1:18" ht="16.5" customHeight="1">
      <c r="A64" s="9">
        <v>61</v>
      </c>
      <c r="B64" s="12" t="s">
        <v>188</v>
      </c>
      <c r="C64" s="16" t="s">
        <v>624</v>
      </c>
      <c r="D64" s="15" t="s">
        <v>189</v>
      </c>
      <c r="E64" s="16" t="s">
        <v>625</v>
      </c>
      <c r="F64" s="15" t="s">
        <v>190</v>
      </c>
      <c r="G64" s="14" t="s">
        <v>626</v>
      </c>
      <c r="H64" s="49" t="s">
        <v>627</v>
      </c>
      <c r="I64" s="88" t="s">
        <v>628</v>
      </c>
      <c r="J64" s="75">
        <v>4</v>
      </c>
      <c r="K64" s="75"/>
      <c r="L64" s="75"/>
      <c r="N64" s="95" t="s">
        <v>9</v>
      </c>
      <c r="O64" s="75">
        <v>4</v>
      </c>
      <c r="P64" s="75"/>
      <c r="Q64" s="75"/>
      <c r="R64" s="75"/>
    </row>
    <row r="65" spans="1:18" ht="16.5" customHeight="1">
      <c r="A65" s="9">
        <v>62</v>
      </c>
      <c r="B65" s="10" t="s">
        <v>629</v>
      </c>
      <c r="C65" s="17"/>
      <c r="D65" s="18"/>
      <c r="E65" s="16"/>
      <c r="F65" s="15"/>
      <c r="G65" s="14"/>
      <c r="H65" s="49"/>
      <c r="I65" s="88"/>
      <c r="J65" s="75">
        <v>4</v>
      </c>
      <c r="K65" s="75"/>
      <c r="L65" s="75"/>
      <c r="N65" s="96"/>
      <c r="O65" s="75">
        <v>4</v>
      </c>
      <c r="P65" s="75"/>
      <c r="Q65" s="75"/>
      <c r="R65" s="75"/>
    </row>
    <row r="66" spans="1:18" ht="16.5" customHeight="1">
      <c r="A66" s="9">
        <v>63</v>
      </c>
      <c r="B66" s="12" t="s">
        <v>630</v>
      </c>
      <c r="C66" s="16" t="s">
        <v>631</v>
      </c>
      <c r="D66" s="15" t="s">
        <v>191</v>
      </c>
      <c r="E66" s="16"/>
      <c r="F66" s="15"/>
      <c r="G66" s="14"/>
      <c r="H66" s="49"/>
      <c r="I66" s="88"/>
      <c r="J66" s="75">
        <v>4</v>
      </c>
      <c r="K66" s="75"/>
      <c r="L66" s="75"/>
      <c r="N66" s="96"/>
      <c r="O66" s="75">
        <v>4</v>
      </c>
      <c r="P66" s="75"/>
      <c r="Q66" s="75"/>
      <c r="R66" s="75"/>
    </row>
    <row r="67" spans="1:18" ht="16.5" customHeight="1">
      <c r="A67" s="9">
        <v>64</v>
      </c>
      <c r="B67" s="10" t="s">
        <v>192</v>
      </c>
      <c r="C67" s="14"/>
      <c r="D67" s="15"/>
      <c r="E67" s="16"/>
      <c r="F67" s="15"/>
      <c r="G67" s="14"/>
      <c r="H67" s="49"/>
      <c r="I67" s="88"/>
      <c r="J67" s="75">
        <v>4</v>
      </c>
      <c r="K67" s="75"/>
      <c r="L67" s="75"/>
      <c r="N67" s="96"/>
      <c r="O67" s="75">
        <v>4</v>
      </c>
      <c r="P67" s="75"/>
      <c r="Q67" s="75"/>
      <c r="R67" s="75"/>
    </row>
    <row r="68" spans="1:18" ht="16.5" customHeight="1">
      <c r="A68" s="9">
        <v>65</v>
      </c>
      <c r="B68" s="10" t="s">
        <v>193</v>
      </c>
      <c r="C68" s="17"/>
      <c r="D68" s="18"/>
      <c r="E68" s="16"/>
      <c r="F68" s="15"/>
      <c r="G68" s="14"/>
      <c r="H68" s="49"/>
      <c r="I68" s="88"/>
      <c r="J68" s="75">
        <v>4</v>
      </c>
      <c r="K68" s="75"/>
      <c r="L68" s="75"/>
      <c r="N68" s="96"/>
      <c r="O68" s="75">
        <v>4</v>
      </c>
      <c r="P68" s="75"/>
      <c r="Q68" s="75"/>
      <c r="R68" s="75"/>
    </row>
    <row r="69" spans="1:18" ht="16.5" customHeight="1">
      <c r="A69" s="9">
        <v>66</v>
      </c>
      <c r="B69" s="10" t="s">
        <v>194</v>
      </c>
      <c r="C69" s="19" t="s">
        <v>632</v>
      </c>
      <c r="D69" s="18" t="s">
        <v>633</v>
      </c>
      <c r="E69" s="16"/>
      <c r="F69" s="15"/>
      <c r="G69" s="14"/>
      <c r="H69" s="49"/>
      <c r="I69" s="88"/>
      <c r="J69" s="75">
        <v>4</v>
      </c>
      <c r="K69" s="75"/>
      <c r="L69" s="75"/>
      <c r="N69" s="96"/>
      <c r="O69" s="75">
        <v>4</v>
      </c>
      <c r="P69" s="75"/>
      <c r="Q69" s="75"/>
      <c r="R69" s="75"/>
    </row>
    <row r="70" spans="1:18" ht="16.5" customHeight="1">
      <c r="A70" s="9">
        <v>67</v>
      </c>
      <c r="B70" s="10" t="s">
        <v>195</v>
      </c>
      <c r="C70" s="16" t="s">
        <v>634</v>
      </c>
      <c r="D70" s="15" t="s">
        <v>195</v>
      </c>
      <c r="E70" s="16"/>
      <c r="F70" s="15"/>
      <c r="G70" s="14"/>
      <c r="H70" s="49"/>
      <c r="I70" s="88"/>
      <c r="J70" s="75">
        <v>4</v>
      </c>
      <c r="K70" s="75"/>
      <c r="L70" s="75"/>
      <c r="N70" s="96"/>
      <c r="O70" s="75">
        <v>4</v>
      </c>
      <c r="P70" s="75"/>
      <c r="Q70" s="75"/>
      <c r="R70" s="75"/>
    </row>
    <row r="71" spans="1:18" ht="16.5" customHeight="1">
      <c r="A71" s="9">
        <v>68</v>
      </c>
      <c r="B71" s="10" t="s">
        <v>196</v>
      </c>
      <c r="C71" s="14"/>
      <c r="D71" s="15"/>
      <c r="E71" s="16"/>
      <c r="F71" s="15"/>
      <c r="G71" s="14"/>
      <c r="H71" s="49"/>
      <c r="I71" s="88"/>
      <c r="J71" s="75">
        <v>4</v>
      </c>
      <c r="K71" s="75"/>
      <c r="L71" s="75"/>
      <c r="N71" s="96"/>
      <c r="O71" s="75">
        <v>4</v>
      </c>
      <c r="P71" s="75"/>
      <c r="Q71" s="75"/>
      <c r="R71" s="75"/>
    </row>
    <row r="72" spans="1:18" ht="16.5" customHeight="1">
      <c r="A72" s="9">
        <v>69</v>
      </c>
      <c r="B72" s="12" t="s">
        <v>197</v>
      </c>
      <c r="C72" s="14"/>
      <c r="D72" s="15"/>
      <c r="E72" s="16"/>
      <c r="F72" s="15"/>
      <c r="G72" s="14"/>
      <c r="H72" s="49"/>
      <c r="I72" s="88"/>
      <c r="J72" s="75">
        <v>4</v>
      </c>
      <c r="K72" s="75"/>
      <c r="L72" s="75"/>
      <c r="N72" s="96"/>
      <c r="O72" s="75">
        <v>4</v>
      </c>
      <c r="P72" s="75"/>
      <c r="Q72" s="75"/>
      <c r="R72" s="75"/>
    </row>
    <row r="73" spans="1:18" ht="16.5" customHeight="1">
      <c r="A73" s="9">
        <v>70</v>
      </c>
      <c r="B73" s="10" t="s">
        <v>198</v>
      </c>
      <c r="C73" s="16" t="s">
        <v>635</v>
      </c>
      <c r="D73" s="15" t="s">
        <v>199</v>
      </c>
      <c r="E73" s="16"/>
      <c r="F73" s="15"/>
      <c r="G73" s="14"/>
      <c r="H73" s="49"/>
      <c r="I73" s="88"/>
      <c r="J73" s="75">
        <v>4</v>
      </c>
      <c r="K73" s="75"/>
      <c r="L73" s="75"/>
      <c r="N73" s="96"/>
      <c r="O73" s="75">
        <v>4</v>
      </c>
      <c r="P73" s="75"/>
      <c r="Q73" s="75"/>
      <c r="R73" s="75"/>
    </row>
    <row r="74" spans="1:18" ht="16.5" customHeight="1">
      <c r="A74" s="9">
        <v>71</v>
      </c>
      <c r="B74" s="10" t="s">
        <v>200</v>
      </c>
      <c r="C74" s="14"/>
      <c r="D74" s="15"/>
      <c r="E74" s="16"/>
      <c r="F74" s="15"/>
      <c r="G74" s="14"/>
      <c r="H74" s="49"/>
      <c r="I74" s="88"/>
      <c r="J74" s="75">
        <v>4</v>
      </c>
      <c r="K74" s="75"/>
      <c r="L74" s="75"/>
      <c r="N74" s="96"/>
      <c r="O74" s="75">
        <v>4</v>
      </c>
      <c r="P74" s="75"/>
      <c r="Q74" s="75"/>
      <c r="R74" s="75"/>
    </row>
    <row r="75" spans="1:18" ht="16.5" customHeight="1">
      <c r="A75" s="9">
        <v>72</v>
      </c>
      <c r="B75" s="10" t="s">
        <v>201</v>
      </c>
      <c r="C75" s="14"/>
      <c r="D75" s="15"/>
      <c r="E75" s="16"/>
      <c r="F75" s="15"/>
      <c r="G75" s="14"/>
      <c r="H75" s="49"/>
      <c r="I75" s="88"/>
      <c r="J75" s="75">
        <v>4</v>
      </c>
      <c r="K75" s="75"/>
      <c r="L75" s="75"/>
      <c r="N75" s="96"/>
      <c r="O75" s="75">
        <v>4</v>
      </c>
      <c r="P75" s="75"/>
      <c r="Q75" s="75"/>
      <c r="R75" s="75"/>
    </row>
    <row r="76" spans="1:18" ht="16.5" customHeight="1">
      <c r="A76" s="9">
        <v>73</v>
      </c>
      <c r="B76" s="10" t="s">
        <v>202</v>
      </c>
      <c r="C76" s="14"/>
      <c r="D76" s="15"/>
      <c r="E76" s="16"/>
      <c r="F76" s="15"/>
      <c r="G76" s="14"/>
      <c r="H76" s="49"/>
      <c r="I76" s="88"/>
      <c r="J76" s="75">
        <v>4</v>
      </c>
      <c r="K76" s="75"/>
      <c r="L76" s="75"/>
      <c r="N76" s="96"/>
      <c r="O76" s="75">
        <v>4</v>
      </c>
      <c r="P76" s="75"/>
      <c r="Q76" s="75"/>
      <c r="R76" s="75"/>
    </row>
    <row r="77" spans="1:18" ht="16.5" customHeight="1">
      <c r="A77" s="9">
        <v>74</v>
      </c>
      <c r="B77" s="10" t="s">
        <v>203</v>
      </c>
      <c r="C77" s="17"/>
      <c r="D77" s="18"/>
      <c r="E77" s="19"/>
      <c r="F77" s="18"/>
      <c r="G77" s="14"/>
      <c r="H77" s="49"/>
      <c r="I77" s="88"/>
      <c r="J77" s="75">
        <v>4</v>
      </c>
      <c r="K77" s="75"/>
      <c r="L77" s="75"/>
      <c r="N77" s="96"/>
      <c r="O77" s="75">
        <v>4</v>
      </c>
      <c r="P77" s="75"/>
      <c r="Q77" s="75"/>
      <c r="R77" s="75"/>
    </row>
    <row r="78" spans="1:18" ht="16.5" customHeight="1">
      <c r="A78" s="9">
        <v>75</v>
      </c>
      <c r="B78" s="10" t="s">
        <v>204</v>
      </c>
      <c r="C78" s="16" t="s">
        <v>636</v>
      </c>
      <c r="D78" s="15" t="s">
        <v>205</v>
      </c>
      <c r="E78" s="16" t="s">
        <v>637</v>
      </c>
      <c r="F78" s="15" t="s">
        <v>206</v>
      </c>
      <c r="G78" s="14"/>
      <c r="H78" s="49"/>
      <c r="I78" s="88"/>
      <c r="J78" s="75">
        <v>4</v>
      </c>
      <c r="K78" s="75"/>
      <c r="L78" s="75"/>
      <c r="N78" s="96"/>
      <c r="O78" s="75">
        <v>4</v>
      </c>
      <c r="P78" s="75"/>
      <c r="Q78" s="75"/>
      <c r="R78" s="75"/>
    </row>
    <row r="79" spans="1:18" ht="16.5" customHeight="1">
      <c r="A79" s="9">
        <v>76</v>
      </c>
      <c r="B79" s="10" t="s">
        <v>207</v>
      </c>
      <c r="C79" s="14"/>
      <c r="D79" s="15"/>
      <c r="E79" s="16"/>
      <c r="F79" s="15"/>
      <c r="G79" s="14"/>
      <c r="H79" s="49"/>
      <c r="I79" s="88"/>
      <c r="J79" s="75">
        <v>4</v>
      </c>
      <c r="K79" s="75"/>
      <c r="L79" s="75"/>
      <c r="N79" s="96"/>
      <c r="O79" s="75">
        <v>4</v>
      </c>
      <c r="P79" s="75"/>
      <c r="Q79" s="75"/>
      <c r="R79" s="75"/>
    </row>
    <row r="80" spans="1:18" ht="16.5" customHeight="1">
      <c r="A80" s="9">
        <v>77</v>
      </c>
      <c r="B80" s="10" t="s">
        <v>208</v>
      </c>
      <c r="C80" s="14"/>
      <c r="D80" s="15"/>
      <c r="E80" s="16"/>
      <c r="F80" s="15"/>
      <c r="G80" s="14"/>
      <c r="H80" s="49"/>
      <c r="I80" s="88"/>
      <c r="J80" s="75">
        <v>4</v>
      </c>
      <c r="K80" s="75"/>
      <c r="L80" s="75"/>
      <c r="N80" s="96"/>
      <c r="O80" s="75">
        <v>4</v>
      </c>
      <c r="P80" s="75"/>
      <c r="Q80" s="75"/>
      <c r="R80" s="75"/>
    </row>
    <row r="81" spans="1:18" ht="16.5" customHeight="1">
      <c r="A81" s="9">
        <v>78</v>
      </c>
      <c r="B81" s="10" t="s">
        <v>209</v>
      </c>
      <c r="C81" s="14"/>
      <c r="D81" s="15"/>
      <c r="E81" s="16"/>
      <c r="F81" s="15"/>
      <c r="G81" s="14"/>
      <c r="H81" s="49"/>
      <c r="I81" s="88"/>
      <c r="J81" s="75">
        <v>4</v>
      </c>
      <c r="K81" s="75"/>
      <c r="L81" s="75"/>
      <c r="N81" s="96"/>
      <c r="O81" s="75">
        <v>4</v>
      </c>
      <c r="P81" s="75"/>
      <c r="Q81" s="75"/>
      <c r="R81" s="75"/>
    </row>
    <row r="82" spans="1:18" ht="17.25" customHeight="1">
      <c r="A82" s="9">
        <v>79</v>
      </c>
      <c r="B82" s="10" t="s">
        <v>210</v>
      </c>
      <c r="C82" s="17"/>
      <c r="D82" s="18"/>
      <c r="E82" s="19"/>
      <c r="F82" s="18"/>
      <c r="G82" s="17"/>
      <c r="H82" s="50"/>
      <c r="I82" s="88"/>
      <c r="J82" s="75">
        <v>4</v>
      </c>
      <c r="K82" s="76" t="s">
        <v>1620</v>
      </c>
      <c r="L82" s="75">
        <v>19</v>
      </c>
      <c r="N82" s="97"/>
      <c r="O82" s="75">
        <v>4</v>
      </c>
      <c r="P82" s="76" t="s">
        <v>1620</v>
      </c>
      <c r="Q82" s="75"/>
      <c r="R82" s="75"/>
    </row>
    <row r="83" spans="1:18" ht="16.5" customHeight="1">
      <c r="A83" s="9">
        <v>80</v>
      </c>
      <c r="B83" s="10" t="s">
        <v>211</v>
      </c>
      <c r="C83" s="16" t="s">
        <v>638</v>
      </c>
      <c r="D83" s="15" t="s">
        <v>212</v>
      </c>
      <c r="E83" s="16" t="s">
        <v>639</v>
      </c>
      <c r="F83" s="15" t="s">
        <v>213</v>
      </c>
      <c r="G83" s="14" t="s">
        <v>640</v>
      </c>
      <c r="H83" s="49" t="s">
        <v>214</v>
      </c>
      <c r="I83" s="88" t="s">
        <v>641</v>
      </c>
      <c r="J83" s="76">
        <v>5</v>
      </c>
      <c r="K83" s="76"/>
      <c r="L83" s="76"/>
      <c r="N83" s="95" t="s">
        <v>10</v>
      </c>
      <c r="O83" s="76">
        <v>5</v>
      </c>
      <c r="P83" s="76"/>
      <c r="Q83" s="76"/>
      <c r="R83" s="75"/>
    </row>
    <row r="84" spans="1:18" ht="16.5" customHeight="1">
      <c r="A84" s="9">
        <v>81</v>
      </c>
      <c r="B84" s="10" t="s">
        <v>215</v>
      </c>
      <c r="C84" s="14"/>
      <c r="D84" s="15"/>
      <c r="E84" s="16"/>
      <c r="F84" s="15"/>
      <c r="G84" s="14"/>
      <c r="H84" s="49"/>
      <c r="I84" s="88"/>
      <c r="J84" s="76">
        <v>5</v>
      </c>
      <c r="K84" s="76"/>
      <c r="L84" s="76"/>
      <c r="N84" s="96"/>
      <c r="O84" s="76">
        <v>5</v>
      </c>
      <c r="P84" s="76"/>
      <c r="Q84" s="76"/>
      <c r="R84" s="75"/>
    </row>
    <row r="85" spans="1:18" ht="16.5" customHeight="1">
      <c r="A85" s="9">
        <v>82</v>
      </c>
      <c r="B85" s="10" t="s">
        <v>216</v>
      </c>
      <c r="C85" s="17"/>
      <c r="D85" s="18"/>
      <c r="E85" s="16"/>
      <c r="F85" s="15"/>
      <c r="G85" s="14"/>
      <c r="H85" s="49"/>
      <c r="I85" s="88"/>
      <c r="J85" s="76">
        <v>5</v>
      </c>
      <c r="K85" s="76"/>
      <c r="L85" s="76"/>
      <c r="N85" s="96"/>
      <c r="O85" s="76">
        <v>5</v>
      </c>
      <c r="P85" s="76"/>
      <c r="Q85" s="76"/>
      <c r="R85" s="75"/>
    </row>
    <row r="86" spans="1:18" ht="16.5" customHeight="1">
      <c r="A86" s="9">
        <v>83</v>
      </c>
      <c r="B86" s="10" t="s">
        <v>642</v>
      </c>
      <c r="C86" s="16" t="s">
        <v>643</v>
      </c>
      <c r="D86" s="15" t="s">
        <v>644</v>
      </c>
      <c r="E86" s="16"/>
      <c r="F86" s="15"/>
      <c r="G86" s="14"/>
      <c r="H86" s="49"/>
      <c r="I86" s="88"/>
      <c r="J86" s="76">
        <v>5</v>
      </c>
      <c r="K86" s="76"/>
      <c r="L86" s="76"/>
      <c r="N86" s="96"/>
      <c r="O86" s="76">
        <v>5</v>
      </c>
      <c r="P86" s="76"/>
      <c r="Q86" s="76"/>
      <c r="R86" s="75"/>
    </row>
    <row r="87" spans="1:18" ht="16.5" customHeight="1">
      <c r="A87" s="9">
        <v>84</v>
      </c>
      <c r="B87" s="10" t="s">
        <v>645</v>
      </c>
      <c r="C87" s="14"/>
      <c r="D87" s="15"/>
      <c r="E87" s="16"/>
      <c r="F87" s="15"/>
      <c r="G87" s="14"/>
      <c r="H87" s="49"/>
      <c r="I87" s="88"/>
      <c r="J87" s="76">
        <v>5</v>
      </c>
      <c r="K87" s="76"/>
      <c r="L87" s="76"/>
      <c r="N87" s="96"/>
      <c r="O87" s="76">
        <v>5</v>
      </c>
      <c r="P87" s="76"/>
      <c r="Q87" s="76"/>
      <c r="R87" s="75"/>
    </row>
    <row r="88" spans="1:18" ht="16.5" customHeight="1">
      <c r="A88" s="9">
        <v>85</v>
      </c>
      <c r="B88" s="10" t="s">
        <v>217</v>
      </c>
      <c r="C88" s="17"/>
      <c r="D88" s="18"/>
      <c r="E88" s="19"/>
      <c r="F88" s="18"/>
      <c r="G88" s="14"/>
      <c r="H88" s="49"/>
      <c r="I88" s="88"/>
      <c r="J88" s="76">
        <v>5</v>
      </c>
      <c r="K88" s="76"/>
      <c r="L88" s="76"/>
      <c r="N88" s="96"/>
      <c r="O88" s="76">
        <v>5</v>
      </c>
      <c r="P88" s="76"/>
      <c r="Q88" s="76"/>
      <c r="R88" s="75"/>
    </row>
    <row r="89" spans="1:18" ht="16.5" customHeight="1">
      <c r="A89" s="9">
        <v>86</v>
      </c>
      <c r="B89" s="10" t="s">
        <v>218</v>
      </c>
      <c r="C89" s="19" t="s">
        <v>646</v>
      </c>
      <c r="D89" s="18" t="s">
        <v>218</v>
      </c>
      <c r="E89" s="16" t="s">
        <v>647</v>
      </c>
      <c r="F89" s="15" t="s">
        <v>219</v>
      </c>
      <c r="G89" s="14"/>
      <c r="H89" s="49"/>
      <c r="I89" s="88"/>
      <c r="J89" s="76">
        <v>5</v>
      </c>
      <c r="K89" s="76"/>
      <c r="L89" s="76"/>
      <c r="N89" s="96"/>
      <c r="O89" s="76">
        <v>5</v>
      </c>
      <c r="P89" s="76"/>
      <c r="Q89" s="76"/>
      <c r="R89" s="75"/>
    </row>
    <row r="90" spans="1:18" ht="16.5" customHeight="1">
      <c r="A90" s="9">
        <v>87</v>
      </c>
      <c r="B90" s="10" t="s">
        <v>220</v>
      </c>
      <c r="C90" s="16" t="s">
        <v>648</v>
      </c>
      <c r="D90" s="15" t="s">
        <v>221</v>
      </c>
      <c r="E90" s="16"/>
      <c r="F90" s="15"/>
      <c r="G90" s="14"/>
      <c r="H90" s="49"/>
      <c r="I90" s="88"/>
      <c r="J90" s="76">
        <v>5</v>
      </c>
      <c r="K90" s="76"/>
      <c r="L90" s="76"/>
      <c r="N90" s="96"/>
      <c r="O90" s="76">
        <v>5</v>
      </c>
      <c r="P90" s="76"/>
      <c r="Q90" s="76"/>
      <c r="R90" s="75"/>
    </row>
    <row r="91" spans="1:18" ht="16.5" customHeight="1">
      <c r="A91" s="9">
        <v>88</v>
      </c>
      <c r="B91" s="10" t="s">
        <v>222</v>
      </c>
      <c r="C91" s="17"/>
      <c r="D91" s="18"/>
      <c r="E91" s="16"/>
      <c r="F91" s="15"/>
      <c r="G91" s="14"/>
      <c r="H91" s="49"/>
      <c r="I91" s="88"/>
      <c r="J91" s="76">
        <v>5</v>
      </c>
      <c r="K91" s="76"/>
      <c r="L91" s="76"/>
      <c r="N91" s="96"/>
      <c r="O91" s="76">
        <v>5</v>
      </c>
      <c r="P91" s="76"/>
      <c r="Q91" s="76"/>
      <c r="R91" s="75"/>
    </row>
    <row r="92" spans="1:18" ht="16.5" customHeight="1">
      <c r="A92" s="9">
        <v>89</v>
      </c>
      <c r="B92" s="10" t="s">
        <v>223</v>
      </c>
      <c r="C92" s="16" t="s">
        <v>649</v>
      </c>
      <c r="D92" s="15" t="s">
        <v>650</v>
      </c>
      <c r="E92" s="16"/>
      <c r="F92" s="15"/>
      <c r="G92" s="14"/>
      <c r="H92" s="49"/>
      <c r="I92" s="88"/>
      <c r="J92" s="76">
        <v>5</v>
      </c>
      <c r="K92" s="76"/>
      <c r="L92" s="76"/>
      <c r="N92" s="96"/>
      <c r="O92" s="76">
        <v>5</v>
      </c>
      <c r="P92" s="76"/>
      <c r="Q92" s="76"/>
      <c r="R92" s="75"/>
    </row>
    <row r="93" spans="1:18" ht="16.5" customHeight="1">
      <c r="A93" s="9">
        <v>90</v>
      </c>
      <c r="B93" s="10" t="s">
        <v>224</v>
      </c>
      <c r="C93" s="14"/>
      <c r="D93" s="15"/>
      <c r="E93" s="16"/>
      <c r="F93" s="15"/>
      <c r="G93" s="14"/>
      <c r="H93" s="49"/>
      <c r="I93" s="88"/>
      <c r="J93" s="76">
        <v>5</v>
      </c>
      <c r="K93" s="76"/>
      <c r="L93" s="76"/>
      <c r="N93" s="96"/>
      <c r="O93" s="76">
        <v>5</v>
      </c>
      <c r="P93" s="76"/>
      <c r="Q93" s="76"/>
      <c r="R93" s="75"/>
    </row>
    <row r="94" spans="1:18" ht="16.5" customHeight="1">
      <c r="A94" s="9">
        <v>91</v>
      </c>
      <c r="B94" s="10" t="s">
        <v>225</v>
      </c>
      <c r="C94" s="14"/>
      <c r="D94" s="15"/>
      <c r="E94" s="16"/>
      <c r="F94" s="15"/>
      <c r="G94" s="14"/>
      <c r="H94" s="49"/>
      <c r="I94" s="88"/>
      <c r="J94" s="76">
        <v>5</v>
      </c>
      <c r="K94" s="76"/>
      <c r="L94" s="76"/>
      <c r="N94" s="96"/>
      <c r="O94" s="76">
        <v>5</v>
      </c>
      <c r="P94" s="76"/>
      <c r="Q94" s="76"/>
      <c r="R94" s="75"/>
    </row>
    <row r="95" spans="1:18" ht="16.5" customHeight="1">
      <c r="A95" s="9">
        <v>92</v>
      </c>
      <c r="B95" s="10" t="s">
        <v>226</v>
      </c>
      <c r="C95" s="14"/>
      <c r="D95" s="15"/>
      <c r="E95" s="16"/>
      <c r="F95" s="15"/>
      <c r="G95" s="14"/>
      <c r="H95" s="49"/>
      <c r="I95" s="88"/>
      <c r="J95" s="76">
        <v>5</v>
      </c>
      <c r="K95" s="76"/>
      <c r="L95" s="76"/>
      <c r="N95" s="96"/>
      <c r="O95" s="76">
        <v>5</v>
      </c>
      <c r="P95" s="76"/>
      <c r="Q95" s="76"/>
      <c r="R95" s="75"/>
    </row>
    <row r="96" spans="1:18" ht="16.5" customHeight="1">
      <c r="A96" s="9">
        <v>93</v>
      </c>
      <c r="B96" s="10" t="s">
        <v>227</v>
      </c>
      <c r="C96" s="17"/>
      <c r="D96" s="18"/>
      <c r="E96" s="19"/>
      <c r="F96" s="18"/>
      <c r="G96" s="14"/>
      <c r="H96" s="49"/>
      <c r="I96" s="88"/>
      <c r="J96" s="76">
        <v>5</v>
      </c>
      <c r="K96" s="76"/>
      <c r="L96" s="76"/>
      <c r="N96" s="96"/>
      <c r="O96" s="76">
        <v>5</v>
      </c>
      <c r="P96" s="76"/>
      <c r="Q96" s="76"/>
      <c r="R96" s="75"/>
    </row>
    <row r="97" spans="1:18" ht="17.25" customHeight="1">
      <c r="A97" s="9">
        <v>94</v>
      </c>
      <c r="B97" s="12" t="s">
        <v>228</v>
      </c>
      <c r="C97" s="16" t="s">
        <v>651</v>
      </c>
      <c r="D97" s="15" t="s">
        <v>652</v>
      </c>
      <c r="E97" s="16" t="s">
        <v>653</v>
      </c>
      <c r="F97" s="15" t="s">
        <v>652</v>
      </c>
      <c r="G97" s="14"/>
      <c r="H97" s="49"/>
      <c r="I97" s="88"/>
      <c r="J97" s="76">
        <v>5</v>
      </c>
      <c r="K97" s="76">
        <f>J83:J97</f>
        <v>5</v>
      </c>
      <c r="L97" s="76" t="s">
        <v>1621</v>
      </c>
      <c r="N97" s="97"/>
      <c r="O97" s="76">
        <v>5</v>
      </c>
      <c r="P97" s="76">
        <f>O83:O97</f>
        <v>5</v>
      </c>
      <c r="Q97" s="76" t="s">
        <v>1621</v>
      </c>
      <c r="R97" s="75"/>
    </row>
    <row r="98" spans="1:18" ht="16.5" customHeight="1">
      <c r="A98" s="9">
        <v>95</v>
      </c>
      <c r="B98" s="18" t="s">
        <v>229</v>
      </c>
      <c r="C98" s="16" t="s">
        <v>654</v>
      </c>
      <c r="D98" s="15" t="s">
        <v>230</v>
      </c>
      <c r="E98" s="16" t="s">
        <v>655</v>
      </c>
      <c r="F98" s="15" t="s">
        <v>231</v>
      </c>
      <c r="G98" s="14" t="s">
        <v>656</v>
      </c>
      <c r="H98" s="49" t="s">
        <v>231</v>
      </c>
      <c r="I98" s="88" t="s">
        <v>657</v>
      </c>
      <c r="J98" s="76">
        <v>6</v>
      </c>
      <c r="K98" s="76"/>
      <c r="L98" s="76"/>
      <c r="N98" s="95" t="s">
        <v>11</v>
      </c>
      <c r="O98" s="76">
        <v>6</v>
      </c>
      <c r="P98" s="76"/>
      <c r="Q98" s="76"/>
      <c r="R98" s="75"/>
    </row>
    <row r="99" spans="1:18" ht="16.5" customHeight="1">
      <c r="A99" s="9">
        <v>96</v>
      </c>
      <c r="B99" s="10" t="s">
        <v>232</v>
      </c>
      <c r="C99" s="17"/>
      <c r="D99" s="18"/>
      <c r="E99" s="16"/>
      <c r="F99" s="15"/>
      <c r="G99" s="14"/>
      <c r="H99" s="49"/>
      <c r="I99" s="88"/>
      <c r="J99" s="76">
        <v>6</v>
      </c>
      <c r="K99" s="76"/>
      <c r="L99" s="76"/>
      <c r="N99" s="96"/>
      <c r="O99" s="76">
        <v>6</v>
      </c>
      <c r="P99" s="76"/>
      <c r="Q99" s="76"/>
      <c r="R99" s="75"/>
    </row>
    <row r="100" spans="1:18" ht="16.5" customHeight="1">
      <c r="A100" s="9">
        <v>97</v>
      </c>
      <c r="B100" s="10" t="s">
        <v>233</v>
      </c>
      <c r="C100" s="16" t="s">
        <v>658</v>
      </c>
      <c r="D100" s="15" t="s">
        <v>659</v>
      </c>
      <c r="E100" s="16"/>
      <c r="F100" s="15"/>
      <c r="G100" s="14"/>
      <c r="H100" s="49"/>
      <c r="I100" s="88"/>
      <c r="J100" s="76">
        <v>6</v>
      </c>
      <c r="K100" s="76"/>
      <c r="L100" s="76"/>
      <c r="N100" s="96"/>
      <c r="O100" s="76">
        <v>6</v>
      </c>
      <c r="P100" s="76"/>
      <c r="Q100" s="76"/>
      <c r="R100" s="75"/>
    </row>
    <row r="101" spans="1:18" ht="16.5" customHeight="1">
      <c r="A101" s="9">
        <v>98</v>
      </c>
      <c r="B101" s="10" t="s">
        <v>234</v>
      </c>
      <c r="C101" s="14"/>
      <c r="D101" s="15"/>
      <c r="E101" s="16"/>
      <c r="F101" s="15"/>
      <c r="G101" s="14"/>
      <c r="H101" s="49"/>
      <c r="I101" s="88"/>
      <c r="J101" s="76">
        <v>6</v>
      </c>
      <c r="K101" s="76"/>
      <c r="L101" s="76"/>
      <c r="N101" s="96"/>
      <c r="O101" s="76">
        <v>6</v>
      </c>
      <c r="P101" s="76"/>
      <c r="Q101" s="76"/>
      <c r="R101" s="75"/>
    </row>
    <row r="102" spans="1:18" ht="16.5" customHeight="1">
      <c r="A102" s="9">
        <v>99</v>
      </c>
      <c r="B102" s="10" t="s">
        <v>660</v>
      </c>
      <c r="C102" s="14"/>
      <c r="D102" s="15"/>
      <c r="E102" s="16"/>
      <c r="F102" s="15"/>
      <c r="G102" s="14"/>
      <c r="H102" s="49"/>
      <c r="I102" s="88"/>
      <c r="J102" s="76">
        <v>6</v>
      </c>
      <c r="K102" s="76"/>
      <c r="L102" s="76"/>
      <c r="N102" s="96"/>
      <c r="O102" s="76">
        <v>6</v>
      </c>
      <c r="P102" s="76"/>
      <c r="Q102" s="76"/>
      <c r="R102" s="75"/>
    </row>
    <row r="103" spans="1:18" ht="16.5" customHeight="1">
      <c r="A103" s="9">
        <v>100</v>
      </c>
      <c r="B103" s="10" t="s">
        <v>661</v>
      </c>
      <c r="C103" s="14"/>
      <c r="D103" s="15"/>
      <c r="E103" s="16"/>
      <c r="F103" s="15"/>
      <c r="G103" s="14"/>
      <c r="H103" s="49"/>
      <c r="I103" s="88"/>
      <c r="J103" s="76">
        <v>6</v>
      </c>
      <c r="K103" s="76"/>
      <c r="L103" s="76"/>
      <c r="N103" s="96"/>
      <c r="O103" s="76">
        <v>6</v>
      </c>
      <c r="P103" s="76"/>
      <c r="Q103" s="76"/>
      <c r="R103" s="75"/>
    </row>
    <row r="104" spans="1:18" ht="16.5" customHeight="1">
      <c r="A104" s="9">
        <v>101</v>
      </c>
      <c r="B104" s="10" t="s">
        <v>235</v>
      </c>
      <c r="C104" s="14"/>
      <c r="D104" s="15"/>
      <c r="E104" s="16"/>
      <c r="F104" s="15"/>
      <c r="G104" s="14"/>
      <c r="H104" s="49"/>
      <c r="I104" s="88"/>
      <c r="J104" s="76">
        <v>6</v>
      </c>
      <c r="K104" s="76"/>
      <c r="L104" s="76"/>
      <c r="N104" s="96"/>
      <c r="O104" s="76">
        <v>6</v>
      </c>
      <c r="P104" s="76"/>
      <c r="Q104" s="76"/>
      <c r="R104" s="75"/>
    </row>
    <row r="105" spans="1:18" ht="16.5" customHeight="1">
      <c r="A105" s="9">
        <v>102</v>
      </c>
      <c r="B105" s="10" t="s">
        <v>236</v>
      </c>
      <c r="C105" s="14"/>
      <c r="D105" s="15"/>
      <c r="E105" s="16"/>
      <c r="F105" s="15"/>
      <c r="G105" s="14"/>
      <c r="H105" s="49"/>
      <c r="I105" s="88"/>
      <c r="J105" s="76">
        <v>6</v>
      </c>
      <c r="K105" s="76"/>
      <c r="L105" s="76"/>
      <c r="N105" s="96"/>
      <c r="O105" s="76">
        <v>6</v>
      </c>
      <c r="P105" s="76"/>
      <c r="Q105" s="76"/>
      <c r="R105" s="75"/>
    </row>
    <row r="106" spans="1:18" ht="16.5" customHeight="1">
      <c r="A106" s="9">
        <v>103</v>
      </c>
      <c r="B106" s="10" t="s">
        <v>237</v>
      </c>
      <c r="C106" s="14"/>
      <c r="D106" s="15"/>
      <c r="E106" s="16"/>
      <c r="F106" s="15"/>
      <c r="G106" s="14"/>
      <c r="H106" s="49"/>
      <c r="I106" s="88"/>
      <c r="J106" s="76">
        <v>6</v>
      </c>
      <c r="K106" s="76"/>
      <c r="L106" s="76"/>
      <c r="N106" s="96"/>
      <c r="O106" s="76">
        <v>6</v>
      </c>
      <c r="P106" s="76"/>
      <c r="Q106" s="76"/>
      <c r="R106" s="75"/>
    </row>
    <row r="107" spans="1:18" ht="16.5" customHeight="1">
      <c r="A107" s="9">
        <v>104</v>
      </c>
      <c r="B107" s="10" t="s">
        <v>238</v>
      </c>
      <c r="C107" s="17"/>
      <c r="D107" s="18"/>
      <c r="E107" s="16"/>
      <c r="F107" s="15"/>
      <c r="G107" s="14"/>
      <c r="H107" s="49"/>
      <c r="I107" s="88"/>
      <c r="J107" s="76">
        <v>6</v>
      </c>
      <c r="K107" s="76"/>
      <c r="L107" s="76"/>
      <c r="N107" s="96"/>
      <c r="O107" s="76">
        <v>6</v>
      </c>
      <c r="P107" s="76"/>
      <c r="Q107" s="76"/>
      <c r="R107" s="75"/>
    </row>
    <row r="108" spans="1:18" ht="16.5" customHeight="1">
      <c r="A108" s="9">
        <v>105</v>
      </c>
      <c r="B108" s="10" t="s">
        <v>239</v>
      </c>
      <c r="C108" s="16" t="s">
        <v>662</v>
      </c>
      <c r="D108" s="15" t="s">
        <v>663</v>
      </c>
      <c r="E108" s="16"/>
      <c r="F108" s="15"/>
      <c r="G108" s="14"/>
      <c r="H108" s="49"/>
      <c r="I108" s="88"/>
      <c r="J108" s="76">
        <v>6</v>
      </c>
      <c r="K108" s="76"/>
      <c r="L108" s="76"/>
      <c r="N108" s="96"/>
      <c r="O108" s="76">
        <v>6</v>
      </c>
      <c r="P108" s="76"/>
      <c r="Q108" s="76"/>
      <c r="R108" s="75"/>
    </row>
    <row r="109" spans="1:18" ht="17.25" customHeight="1">
      <c r="A109" s="9">
        <v>106</v>
      </c>
      <c r="B109" s="10" t="s">
        <v>240</v>
      </c>
      <c r="C109" s="17"/>
      <c r="D109" s="18"/>
      <c r="E109" s="19"/>
      <c r="F109" s="18"/>
      <c r="G109" s="17"/>
      <c r="H109" s="50"/>
      <c r="I109" s="88"/>
      <c r="J109" s="76">
        <v>6</v>
      </c>
      <c r="K109" s="76">
        <f>COUNT(J98:J109)</f>
        <v>12</v>
      </c>
      <c r="L109" s="76" t="s">
        <v>1622</v>
      </c>
      <c r="N109" s="97"/>
      <c r="O109" s="76">
        <v>6</v>
      </c>
      <c r="P109" s="76">
        <f>COUNT(O98:O109)</f>
        <v>12</v>
      </c>
      <c r="Q109" s="76" t="s">
        <v>1622</v>
      </c>
      <c r="R109" s="75"/>
    </row>
    <row r="110" spans="1:18" ht="16.5" customHeight="1">
      <c r="A110" s="9">
        <v>107</v>
      </c>
      <c r="B110" s="10" t="s">
        <v>241</v>
      </c>
      <c r="C110" s="16" t="s">
        <v>664</v>
      </c>
      <c r="D110" s="15" t="s">
        <v>242</v>
      </c>
      <c r="E110" s="16" t="s">
        <v>665</v>
      </c>
      <c r="F110" s="15" t="s">
        <v>243</v>
      </c>
      <c r="G110" s="14" t="s">
        <v>666</v>
      </c>
      <c r="H110" s="49" t="s">
        <v>244</v>
      </c>
      <c r="I110" s="88" t="s">
        <v>667</v>
      </c>
      <c r="J110" s="76">
        <v>7</v>
      </c>
      <c r="K110" s="76"/>
      <c r="L110" s="76"/>
      <c r="N110" s="95" t="s">
        <v>12</v>
      </c>
      <c r="O110" s="76">
        <v>7</v>
      </c>
      <c r="P110" s="76"/>
      <c r="Q110" s="76"/>
      <c r="R110" s="75"/>
    </row>
    <row r="111" spans="1:18" ht="16.5" customHeight="1">
      <c r="A111" s="9">
        <v>108</v>
      </c>
      <c r="B111" s="10" t="s">
        <v>245</v>
      </c>
      <c r="C111" s="14"/>
      <c r="D111" s="15"/>
      <c r="E111" s="16"/>
      <c r="F111" s="15"/>
      <c r="G111" s="14"/>
      <c r="H111" s="49"/>
      <c r="I111" s="88"/>
      <c r="J111" s="76">
        <v>7</v>
      </c>
      <c r="K111" s="76"/>
      <c r="L111" s="76"/>
      <c r="N111" s="96"/>
      <c r="O111" s="76">
        <v>7</v>
      </c>
      <c r="P111" s="76"/>
      <c r="Q111" s="76"/>
      <c r="R111" s="75"/>
    </row>
    <row r="112" spans="1:18" ht="16.5" customHeight="1">
      <c r="A112" s="9">
        <v>109</v>
      </c>
      <c r="B112" s="10" t="s">
        <v>246</v>
      </c>
      <c r="C112" s="14"/>
      <c r="D112" s="15"/>
      <c r="E112" s="16"/>
      <c r="F112" s="15"/>
      <c r="G112" s="14"/>
      <c r="H112" s="49"/>
      <c r="I112" s="88"/>
      <c r="J112" s="76">
        <v>7</v>
      </c>
      <c r="K112" s="76"/>
      <c r="L112" s="76"/>
      <c r="N112" s="96"/>
      <c r="O112" s="76">
        <v>7</v>
      </c>
      <c r="P112" s="76"/>
      <c r="Q112" s="76"/>
      <c r="R112" s="75"/>
    </row>
    <row r="113" spans="1:18" ht="16.5" customHeight="1">
      <c r="A113" s="9">
        <v>110</v>
      </c>
      <c r="B113" s="12" t="s">
        <v>247</v>
      </c>
      <c r="C113" s="14"/>
      <c r="D113" s="15"/>
      <c r="E113" s="16"/>
      <c r="F113" s="15"/>
      <c r="G113" s="14"/>
      <c r="H113" s="49"/>
      <c r="I113" s="88"/>
      <c r="J113" s="76">
        <v>7</v>
      </c>
      <c r="K113" s="76"/>
      <c r="L113" s="76"/>
      <c r="N113" s="96"/>
      <c r="O113" s="76">
        <v>7</v>
      </c>
      <c r="P113" s="76"/>
      <c r="Q113" s="76"/>
      <c r="R113" s="75"/>
    </row>
    <row r="114" spans="1:18" ht="16.5" customHeight="1">
      <c r="A114" s="9">
        <v>111</v>
      </c>
      <c r="B114" s="18" t="s">
        <v>668</v>
      </c>
      <c r="C114" s="16" t="s">
        <v>669</v>
      </c>
      <c r="D114" s="15" t="s">
        <v>670</v>
      </c>
      <c r="E114" s="16"/>
      <c r="F114" s="15"/>
      <c r="G114" s="14"/>
      <c r="H114" s="49"/>
      <c r="I114" s="88"/>
      <c r="J114" s="76">
        <v>7</v>
      </c>
      <c r="K114" s="76"/>
      <c r="L114" s="76"/>
      <c r="N114" s="96"/>
      <c r="O114" s="76">
        <v>7</v>
      </c>
      <c r="P114" s="76"/>
      <c r="Q114" s="76"/>
      <c r="R114" s="75"/>
    </row>
    <row r="115" spans="1:18" ht="16.5" customHeight="1">
      <c r="A115" s="9">
        <v>112</v>
      </c>
      <c r="B115" s="10" t="s">
        <v>248</v>
      </c>
      <c r="C115" s="14"/>
      <c r="D115" s="15"/>
      <c r="E115" s="16"/>
      <c r="F115" s="15"/>
      <c r="G115" s="14"/>
      <c r="H115" s="49"/>
      <c r="I115" s="88"/>
      <c r="J115" s="76">
        <v>7</v>
      </c>
      <c r="K115" s="76"/>
      <c r="L115" s="76"/>
      <c r="N115" s="96"/>
      <c r="O115" s="76">
        <v>7</v>
      </c>
      <c r="P115" s="76"/>
      <c r="Q115" s="76"/>
      <c r="R115" s="75"/>
    </row>
    <row r="116" spans="1:18" ht="16.5" customHeight="1">
      <c r="A116" s="9">
        <v>113</v>
      </c>
      <c r="B116" s="10" t="s">
        <v>249</v>
      </c>
      <c r="C116" s="17"/>
      <c r="D116" s="18"/>
      <c r="E116" s="19"/>
      <c r="F116" s="18"/>
      <c r="G116" s="14"/>
      <c r="H116" s="49"/>
      <c r="I116" s="88"/>
      <c r="J116" s="76">
        <v>7</v>
      </c>
      <c r="K116" s="76"/>
      <c r="L116" s="76"/>
      <c r="N116" s="96"/>
      <c r="O116" s="76">
        <v>7</v>
      </c>
      <c r="P116" s="76"/>
      <c r="Q116" s="76"/>
      <c r="R116" s="75"/>
    </row>
    <row r="117" spans="1:18" ht="16.5" customHeight="1">
      <c r="A117" s="9">
        <v>114</v>
      </c>
      <c r="B117" s="10" t="s">
        <v>250</v>
      </c>
      <c r="C117" s="16" t="s">
        <v>671</v>
      </c>
      <c r="D117" s="15" t="s">
        <v>251</v>
      </c>
      <c r="E117" s="16" t="s">
        <v>672</v>
      </c>
      <c r="F117" s="15" t="s">
        <v>251</v>
      </c>
      <c r="G117" s="14"/>
      <c r="H117" s="49"/>
      <c r="I117" s="88"/>
      <c r="J117" s="76">
        <v>7</v>
      </c>
      <c r="K117" s="76"/>
      <c r="L117" s="76"/>
      <c r="N117" s="96"/>
      <c r="O117" s="76">
        <v>7</v>
      </c>
      <c r="P117" s="76"/>
      <c r="Q117" s="76"/>
      <c r="R117" s="75"/>
    </row>
    <row r="118" spans="1:18" ht="16.5" customHeight="1">
      <c r="A118" s="9">
        <v>115</v>
      </c>
      <c r="B118" s="10" t="s">
        <v>252</v>
      </c>
      <c r="C118" s="17"/>
      <c r="D118" s="18"/>
      <c r="E118" s="19"/>
      <c r="F118" s="18"/>
      <c r="G118" s="14"/>
      <c r="H118" s="49"/>
      <c r="I118" s="88"/>
      <c r="J118" s="76">
        <v>7</v>
      </c>
      <c r="K118" s="76"/>
      <c r="L118" s="76"/>
      <c r="N118" s="96"/>
      <c r="O118" s="76">
        <v>7</v>
      </c>
      <c r="P118" s="76"/>
      <c r="Q118" s="76"/>
      <c r="R118" s="75"/>
    </row>
    <row r="119" spans="1:18" ht="16.5" customHeight="1">
      <c r="A119" s="9">
        <v>116</v>
      </c>
      <c r="B119" s="10" t="s">
        <v>253</v>
      </c>
      <c r="C119" s="19" t="s">
        <v>673</v>
      </c>
      <c r="D119" s="18" t="s">
        <v>253</v>
      </c>
      <c r="E119" s="19" t="s">
        <v>674</v>
      </c>
      <c r="F119" s="18" t="s">
        <v>675</v>
      </c>
      <c r="G119" s="14"/>
      <c r="H119" s="49"/>
      <c r="I119" s="88"/>
      <c r="J119" s="76">
        <v>7</v>
      </c>
      <c r="K119" s="76"/>
      <c r="L119" s="76"/>
      <c r="N119" s="96"/>
      <c r="O119" s="76">
        <v>7</v>
      </c>
      <c r="P119" s="76"/>
      <c r="Q119" s="76"/>
      <c r="R119" s="75"/>
    </row>
    <row r="120" spans="1:18" ht="16.5" customHeight="1">
      <c r="A120" s="9">
        <v>117</v>
      </c>
      <c r="B120" s="10" t="s">
        <v>254</v>
      </c>
      <c r="C120" s="19" t="s">
        <v>676</v>
      </c>
      <c r="D120" s="18" t="s">
        <v>254</v>
      </c>
      <c r="E120" s="19" t="s">
        <v>677</v>
      </c>
      <c r="F120" s="18" t="s">
        <v>254</v>
      </c>
      <c r="G120" s="14"/>
      <c r="H120" s="49"/>
      <c r="I120" s="88"/>
      <c r="J120" s="76">
        <v>7</v>
      </c>
      <c r="K120" s="76"/>
      <c r="L120" s="76"/>
      <c r="N120" s="96"/>
      <c r="O120" s="76">
        <v>7</v>
      </c>
      <c r="P120" s="76"/>
      <c r="Q120" s="76"/>
      <c r="R120" s="75"/>
    </row>
    <row r="121" spans="1:18" ht="16.5" customHeight="1">
      <c r="A121" s="9">
        <v>118</v>
      </c>
      <c r="B121" s="10" t="s">
        <v>255</v>
      </c>
      <c r="C121" s="16" t="s">
        <v>678</v>
      </c>
      <c r="D121" s="15" t="s">
        <v>256</v>
      </c>
      <c r="E121" s="16" t="s">
        <v>679</v>
      </c>
      <c r="F121" s="15" t="s">
        <v>256</v>
      </c>
      <c r="G121" s="14"/>
      <c r="H121" s="49"/>
      <c r="I121" s="88"/>
      <c r="J121" s="76">
        <v>7</v>
      </c>
      <c r="K121" s="76"/>
      <c r="L121" s="76"/>
      <c r="N121" s="96"/>
      <c r="O121" s="76">
        <v>7</v>
      </c>
      <c r="P121" s="76"/>
      <c r="Q121" s="76"/>
      <c r="R121" s="75"/>
    </row>
    <row r="122" spans="1:18" ht="16.5" customHeight="1">
      <c r="A122" s="9">
        <v>119</v>
      </c>
      <c r="B122" s="10" t="s">
        <v>257</v>
      </c>
      <c r="C122" s="17"/>
      <c r="D122" s="18"/>
      <c r="E122" s="19"/>
      <c r="F122" s="18"/>
      <c r="G122" s="14"/>
      <c r="H122" s="49"/>
      <c r="I122" s="88"/>
      <c r="J122" s="76">
        <v>7</v>
      </c>
      <c r="K122" s="76"/>
      <c r="L122" s="76"/>
      <c r="N122" s="96"/>
      <c r="O122" s="76">
        <v>7</v>
      </c>
      <c r="P122" s="76"/>
      <c r="Q122" s="76"/>
      <c r="R122" s="75"/>
    </row>
    <row r="123" spans="1:18" ht="16.5" customHeight="1">
      <c r="A123" s="9">
        <v>120</v>
      </c>
      <c r="B123" s="10" t="s">
        <v>258</v>
      </c>
      <c r="C123" s="16" t="s">
        <v>680</v>
      </c>
      <c r="D123" s="15" t="s">
        <v>681</v>
      </c>
      <c r="E123" s="16" t="s">
        <v>682</v>
      </c>
      <c r="F123" s="15" t="s">
        <v>259</v>
      </c>
      <c r="G123" s="14"/>
      <c r="H123" s="49"/>
      <c r="I123" s="88"/>
      <c r="J123" s="76">
        <v>7</v>
      </c>
      <c r="K123" s="76"/>
      <c r="L123" s="76"/>
      <c r="N123" s="96"/>
      <c r="O123" s="76">
        <v>7</v>
      </c>
      <c r="P123" s="76"/>
      <c r="Q123" s="76"/>
      <c r="R123" s="75"/>
    </row>
    <row r="124" spans="1:18" ht="16.5" customHeight="1">
      <c r="A124" s="9">
        <v>121</v>
      </c>
      <c r="B124" s="10" t="s">
        <v>260</v>
      </c>
      <c r="C124" s="17"/>
      <c r="D124" s="18"/>
      <c r="E124" s="16"/>
      <c r="F124" s="15"/>
      <c r="G124" s="14"/>
      <c r="H124" s="49"/>
      <c r="I124" s="88"/>
      <c r="J124" s="76">
        <v>7</v>
      </c>
      <c r="K124" s="76"/>
      <c r="L124" s="76"/>
      <c r="N124" s="96"/>
      <c r="O124" s="76">
        <v>7</v>
      </c>
      <c r="P124" s="76"/>
      <c r="Q124" s="76"/>
      <c r="R124" s="75"/>
    </row>
    <row r="125" spans="1:18" ht="16.5" customHeight="1">
      <c r="A125" s="9">
        <v>122</v>
      </c>
      <c r="B125" s="10" t="s">
        <v>261</v>
      </c>
      <c r="C125" s="16" t="s">
        <v>683</v>
      </c>
      <c r="D125" s="15" t="s">
        <v>262</v>
      </c>
      <c r="E125" s="16"/>
      <c r="F125" s="15"/>
      <c r="G125" s="14"/>
      <c r="H125" s="49"/>
      <c r="I125" s="88"/>
      <c r="J125" s="76">
        <v>7</v>
      </c>
      <c r="K125" s="76"/>
      <c r="L125" s="76"/>
      <c r="N125" s="96"/>
      <c r="O125" s="76">
        <v>7</v>
      </c>
      <c r="P125" s="76"/>
      <c r="Q125" s="76"/>
      <c r="R125" s="75"/>
    </row>
    <row r="126" spans="1:18" ht="16.5" customHeight="1">
      <c r="A126" s="9">
        <v>123</v>
      </c>
      <c r="B126" s="10" t="s">
        <v>263</v>
      </c>
      <c r="C126" s="17"/>
      <c r="D126" s="18"/>
      <c r="E126" s="16"/>
      <c r="F126" s="15"/>
      <c r="G126" s="14"/>
      <c r="H126" s="49"/>
      <c r="I126" s="88"/>
      <c r="J126" s="76">
        <v>7</v>
      </c>
      <c r="K126" s="76"/>
      <c r="L126" s="76"/>
      <c r="N126" s="96"/>
      <c r="O126" s="76">
        <v>7</v>
      </c>
      <c r="P126" s="76"/>
      <c r="Q126" s="76"/>
      <c r="R126" s="75"/>
    </row>
    <row r="127" spans="1:18" ht="16.5" customHeight="1">
      <c r="A127" s="9">
        <v>124</v>
      </c>
      <c r="B127" s="10" t="s">
        <v>264</v>
      </c>
      <c r="C127" s="16" t="s">
        <v>684</v>
      </c>
      <c r="D127" s="15" t="s">
        <v>259</v>
      </c>
      <c r="E127" s="16"/>
      <c r="F127" s="15"/>
      <c r="G127" s="14"/>
      <c r="H127" s="49"/>
      <c r="I127" s="88"/>
      <c r="J127" s="76">
        <v>7</v>
      </c>
      <c r="K127" s="76"/>
      <c r="L127" s="76"/>
      <c r="N127" s="96"/>
      <c r="O127" s="76">
        <v>7</v>
      </c>
      <c r="P127" s="76"/>
      <c r="Q127" s="76"/>
      <c r="R127" s="75"/>
    </row>
    <row r="128" spans="1:18" ht="16.5" customHeight="1">
      <c r="A128" s="9">
        <v>125</v>
      </c>
      <c r="B128" s="10" t="s">
        <v>265</v>
      </c>
      <c r="C128" s="14"/>
      <c r="D128" s="15"/>
      <c r="E128" s="16"/>
      <c r="F128" s="15"/>
      <c r="G128" s="14"/>
      <c r="H128" s="49"/>
      <c r="I128" s="88"/>
      <c r="J128" s="76">
        <v>7</v>
      </c>
      <c r="K128" s="76"/>
      <c r="L128" s="76"/>
      <c r="N128" s="96"/>
      <c r="O128" s="76">
        <v>7</v>
      </c>
      <c r="P128" s="76"/>
      <c r="Q128" s="76"/>
      <c r="R128" s="75"/>
    </row>
    <row r="129" spans="1:18" ht="16.5" customHeight="1">
      <c r="A129" s="9">
        <v>126</v>
      </c>
      <c r="B129" s="10" t="s">
        <v>259</v>
      </c>
      <c r="C129" s="17"/>
      <c r="D129" s="18"/>
      <c r="E129" s="19"/>
      <c r="F129" s="18"/>
      <c r="G129" s="14"/>
      <c r="H129" s="49"/>
      <c r="I129" s="88"/>
      <c r="J129" s="76">
        <v>7</v>
      </c>
      <c r="K129" s="76"/>
      <c r="L129" s="76"/>
      <c r="N129" s="96"/>
      <c r="O129" s="76">
        <v>7</v>
      </c>
      <c r="P129" s="76"/>
      <c r="Q129" s="76"/>
      <c r="R129" s="75"/>
    </row>
    <row r="130" spans="1:18" ht="16.5" customHeight="1">
      <c r="A130" s="9">
        <v>127</v>
      </c>
      <c r="B130" s="10" t="s">
        <v>266</v>
      </c>
      <c r="C130" s="19" t="s">
        <v>685</v>
      </c>
      <c r="D130" s="18" t="s">
        <v>266</v>
      </c>
      <c r="E130" s="16" t="s">
        <v>686</v>
      </c>
      <c r="F130" s="15" t="s">
        <v>267</v>
      </c>
      <c r="G130" s="14"/>
      <c r="H130" s="49"/>
      <c r="I130" s="88"/>
      <c r="J130" s="76">
        <v>7</v>
      </c>
      <c r="K130" s="76"/>
      <c r="L130" s="76"/>
      <c r="N130" s="96"/>
      <c r="O130" s="76">
        <v>7</v>
      </c>
      <c r="P130" s="76"/>
      <c r="Q130" s="76"/>
      <c r="R130" s="75"/>
    </row>
    <row r="131" spans="1:18" ht="16.5" customHeight="1">
      <c r="A131" s="9">
        <v>128</v>
      </c>
      <c r="B131" s="10" t="s">
        <v>268</v>
      </c>
      <c r="C131" s="16" t="s">
        <v>687</v>
      </c>
      <c r="D131" s="15" t="s">
        <v>269</v>
      </c>
      <c r="E131" s="16"/>
      <c r="F131" s="15"/>
      <c r="G131" s="14"/>
      <c r="H131" s="49"/>
      <c r="I131" s="88"/>
      <c r="J131" s="76">
        <v>7</v>
      </c>
      <c r="K131" s="76"/>
      <c r="L131" s="76"/>
      <c r="N131" s="96"/>
      <c r="O131" s="76">
        <v>7</v>
      </c>
      <c r="P131" s="76"/>
      <c r="Q131" s="76"/>
      <c r="R131" s="75"/>
    </row>
    <row r="132" spans="1:18" ht="16.5" customHeight="1">
      <c r="A132" s="9">
        <v>129</v>
      </c>
      <c r="B132" s="10" t="s">
        <v>270</v>
      </c>
      <c r="C132" s="14"/>
      <c r="D132" s="15"/>
      <c r="E132" s="16"/>
      <c r="F132" s="15"/>
      <c r="G132" s="14"/>
      <c r="H132" s="49"/>
      <c r="I132" s="88"/>
      <c r="J132" s="76">
        <v>7</v>
      </c>
      <c r="K132" s="76"/>
      <c r="L132" s="76"/>
      <c r="N132" s="96"/>
      <c r="O132" s="76">
        <v>7</v>
      </c>
      <c r="P132" s="76"/>
      <c r="Q132" s="76"/>
      <c r="R132" s="75"/>
    </row>
    <row r="133" spans="1:18" ht="16.5" customHeight="1">
      <c r="A133" s="9">
        <v>130</v>
      </c>
      <c r="B133" s="10" t="s">
        <v>271</v>
      </c>
      <c r="C133" s="14"/>
      <c r="D133" s="15"/>
      <c r="E133" s="16"/>
      <c r="F133" s="15"/>
      <c r="G133" s="14"/>
      <c r="H133" s="49"/>
      <c r="I133" s="88"/>
      <c r="J133" s="76">
        <v>7</v>
      </c>
      <c r="K133" s="76"/>
      <c r="L133" s="76"/>
      <c r="N133" s="96"/>
      <c r="O133" s="76">
        <v>7</v>
      </c>
      <c r="P133" s="76"/>
      <c r="Q133" s="76"/>
      <c r="R133" s="75"/>
    </row>
    <row r="134" spans="1:18" ht="16.5" customHeight="1">
      <c r="A134" s="9">
        <v>131</v>
      </c>
      <c r="B134" s="10" t="s">
        <v>269</v>
      </c>
      <c r="C134" s="17"/>
      <c r="D134" s="18"/>
      <c r="E134" s="19"/>
      <c r="F134" s="18"/>
      <c r="G134" s="14"/>
      <c r="H134" s="49"/>
      <c r="I134" s="88"/>
      <c r="J134" s="76">
        <v>7</v>
      </c>
      <c r="K134" s="76"/>
      <c r="L134" s="76"/>
      <c r="N134" s="96"/>
      <c r="O134" s="76">
        <v>7</v>
      </c>
      <c r="P134" s="76"/>
      <c r="Q134" s="76"/>
      <c r="R134" s="75"/>
    </row>
    <row r="135" spans="1:18" ht="16.5" customHeight="1">
      <c r="A135" s="9">
        <v>132</v>
      </c>
      <c r="B135" s="10" t="s">
        <v>272</v>
      </c>
      <c r="C135" s="19" t="s">
        <v>688</v>
      </c>
      <c r="D135" s="18" t="s">
        <v>689</v>
      </c>
      <c r="E135" s="16" t="s">
        <v>690</v>
      </c>
      <c r="F135" s="15" t="s">
        <v>691</v>
      </c>
      <c r="G135" s="14"/>
      <c r="H135" s="49"/>
      <c r="I135" s="88"/>
      <c r="J135" s="76">
        <v>7</v>
      </c>
      <c r="K135" s="76"/>
      <c r="L135" s="76"/>
      <c r="N135" s="96"/>
      <c r="O135" s="76">
        <v>7</v>
      </c>
      <c r="P135" s="76"/>
      <c r="Q135" s="76"/>
      <c r="R135" s="75"/>
    </row>
    <row r="136" spans="1:18" ht="16.5" customHeight="1">
      <c r="A136" s="9">
        <v>133</v>
      </c>
      <c r="B136" s="10" t="s">
        <v>273</v>
      </c>
      <c r="C136" s="16" t="s">
        <v>692</v>
      </c>
      <c r="D136" s="15" t="s">
        <v>274</v>
      </c>
      <c r="E136" s="16"/>
      <c r="F136" s="15"/>
      <c r="G136" s="14"/>
      <c r="H136" s="49"/>
      <c r="I136" s="88"/>
      <c r="J136" s="76">
        <v>7</v>
      </c>
      <c r="K136" s="76"/>
      <c r="L136" s="76"/>
      <c r="N136" s="96"/>
      <c r="O136" s="76">
        <v>7</v>
      </c>
      <c r="P136" s="76"/>
      <c r="Q136" s="76"/>
      <c r="R136" s="75"/>
    </row>
    <row r="137" spans="1:18" ht="17.25" customHeight="1">
      <c r="A137" s="9">
        <v>134</v>
      </c>
      <c r="B137" s="10" t="s">
        <v>274</v>
      </c>
      <c r="C137" s="17"/>
      <c r="D137" s="18"/>
      <c r="E137" s="19"/>
      <c r="F137" s="18"/>
      <c r="G137" s="17"/>
      <c r="H137" s="50"/>
      <c r="I137" s="88"/>
      <c r="J137" s="76">
        <v>7</v>
      </c>
      <c r="K137" s="76">
        <f>COUNT(J110:J137)</f>
        <v>28</v>
      </c>
      <c r="L137" s="76" t="s">
        <v>1623</v>
      </c>
      <c r="N137" s="97"/>
      <c r="O137" s="76">
        <v>7</v>
      </c>
      <c r="P137" s="76">
        <f>COUNT(O110:O137)</f>
        <v>28</v>
      </c>
      <c r="Q137" s="76" t="s">
        <v>1623</v>
      </c>
      <c r="R137" s="75"/>
    </row>
    <row r="138" spans="1:18" ht="16.5" customHeight="1">
      <c r="A138" s="9">
        <v>135</v>
      </c>
      <c r="B138" s="10" t="s">
        <v>275</v>
      </c>
      <c r="C138" s="16" t="s">
        <v>693</v>
      </c>
      <c r="D138" s="15" t="s">
        <v>276</v>
      </c>
      <c r="E138" s="16" t="s">
        <v>694</v>
      </c>
      <c r="F138" s="15" t="s">
        <v>276</v>
      </c>
      <c r="G138" s="14" t="s">
        <v>695</v>
      </c>
      <c r="H138" s="49" t="s">
        <v>696</v>
      </c>
      <c r="I138" s="88" t="s">
        <v>697</v>
      </c>
      <c r="J138" s="76">
        <v>8</v>
      </c>
      <c r="K138" s="76"/>
      <c r="L138" s="76"/>
      <c r="N138" s="95" t="s">
        <v>13</v>
      </c>
      <c r="O138" s="76">
        <v>8</v>
      </c>
      <c r="P138" s="76"/>
      <c r="Q138" s="76"/>
      <c r="R138" s="75"/>
    </row>
    <row r="139" spans="1:18" ht="16.5" customHeight="1">
      <c r="A139" s="9">
        <v>136</v>
      </c>
      <c r="B139" s="10" t="s">
        <v>277</v>
      </c>
      <c r="C139" s="14"/>
      <c r="D139" s="15"/>
      <c r="E139" s="16"/>
      <c r="F139" s="15"/>
      <c r="G139" s="14"/>
      <c r="H139" s="49"/>
      <c r="I139" s="88"/>
      <c r="J139" s="76">
        <v>8</v>
      </c>
      <c r="K139" s="76"/>
      <c r="L139" s="76"/>
      <c r="N139" s="96"/>
      <c r="O139" s="76">
        <v>8</v>
      </c>
      <c r="P139" s="76"/>
      <c r="Q139" s="76"/>
      <c r="R139" s="75"/>
    </row>
    <row r="140" spans="1:18" ht="16.5" customHeight="1">
      <c r="A140" s="9">
        <v>137</v>
      </c>
      <c r="B140" s="10" t="s">
        <v>278</v>
      </c>
      <c r="C140" s="14"/>
      <c r="D140" s="15"/>
      <c r="E140" s="16"/>
      <c r="F140" s="15"/>
      <c r="G140" s="14"/>
      <c r="H140" s="49"/>
      <c r="I140" s="88"/>
      <c r="J140" s="76">
        <v>8</v>
      </c>
      <c r="K140" s="76"/>
      <c r="L140" s="76"/>
      <c r="N140" s="96"/>
      <c r="O140" s="76">
        <v>8</v>
      </c>
      <c r="P140" s="76"/>
      <c r="Q140" s="76"/>
      <c r="R140" s="75"/>
    </row>
    <row r="141" spans="1:18" ht="16.5" customHeight="1">
      <c r="A141" s="9">
        <v>138</v>
      </c>
      <c r="B141" s="10" t="s">
        <v>279</v>
      </c>
      <c r="C141" s="17"/>
      <c r="D141" s="18"/>
      <c r="E141" s="19"/>
      <c r="F141" s="18"/>
      <c r="G141" s="14"/>
      <c r="H141" s="49"/>
      <c r="I141" s="88"/>
      <c r="J141" s="76">
        <v>8</v>
      </c>
      <c r="K141" s="76"/>
      <c r="L141" s="76"/>
      <c r="N141" s="96"/>
      <c r="O141" s="76">
        <v>8</v>
      </c>
      <c r="P141" s="76"/>
      <c r="Q141" s="76"/>
      <c r="R141" s="75"/>
    </row>
    <row r="142" spans="1:18" ht="16.5" customHeight="1">
      <c r="A142" s="9">
        <v>139</v>
      </c>
      <c r="B142" s="10" t="s">
        <v>280</v>
      </c>
      <c r="C142" s="16" t="s">
        <v>698</v>
      </c>
      <c r="D142" s="15" t="s">
        <v>281</v>
      </c>
      <c r="E142" s="16" t="s">
        <v>699</v>
      </c>
      <c r="F142" s="15" t="s">
        <v>282</v>
      </c>
      <c r="G142" s="14"/>
      <c r="H142" s="49"/>
      <c r="I142" s="88"/>
      <c r="J142" s="76">
        <v>8</v>
      </c>
      <c r="K142" s="76"/>
      <c r="L142" s="76"/>
      <c r="N142" s="96"/>
      <c r="O142" s="76">
        <v>8</v>
      </c>
      <c r="P142" s="76"/>
      <c r="Q142" s="76"/>
      <c r="R142" s="75"/>
    </row>
    <row r="143" spans="1:18" ht="16.5" customHeight="1">
      <c r="A143" s="9">
        <v>140</v>
      </c>
      <c r="B143" s="10" t="s">
        <v>700</v>
      </c>
      <c r="C143" s="14"/>
      <c r="D143" s="15"/>
      <c r="E143" s="16"/>
      <c r="F143" s="15"/>
      <c r="G143" s="14"/>
      <c r="H143" s="49"/>
      <c r="I143" s="88"/>
      <c r="J143" s="76">
        <v>8</v>
      </c>
      <c r="K143" s="76"/>
      <c r="L143" s="76"/>
      <c r="N143" s="96"/>
      <c r="O143" s="76">
        <v>8</v>
      </c>
      <c r="P143" s="76"/>
      <c r="Q143" s="76"/>
      <c r="R143" s="75"/>
    </row>
    <row r="144" spans="1:18" ht="16.5" customHeight="1">
      <c r="A144" s="9">
        <v>141</v>
      </c>
      <c r="B144" s="10" t="s">
        <v>701</v>
      </c>
      <c r="C144" s="14"/>
      <c r="D144" s="15"/>
      <c r="E144" s="16"/>
      <c r="F144" s="15"/>
      <c r="G144" s="14"/>
      <c r="H144" s="49"/>
      <c r="I144" s="88"/>
      <c r="J144" s="76">
        <v>8</v>
      </c>
      <c r="K144" s="76"/>
      <c r="L144" s="76"/>
      <c r="N144" s="96"/>
      <c r="O144" s="76">
        <v>8</v>
      </c>
      <c r="P144" s="76"/>
      <c r="Q144" s="76"/>
      <c r="R144" s="75"/>
    </row>
    <row r="145" spans="1:18" ht="16.5" customHeight="1">
      <c r="A145" s="9">
        <v>142</v>
      </c>
      <c r="B145" s="10" t="s">
        <v>283</v>
      </c>
      <c r="C145" s="17"/>
      <c r="D145" s="18"/>
      <c r="E145" s="16"/>
      <c r="F145" s="15"/>
      <c r="G145" s="14"/>
      <c r="H145" s="49"/>
      <c r="I145" s="88"/>
      <c r="J145" s="76">
        <v>8</v>
      </c>
      <c r="K145" s="76"/>
      <c r="L145" s="76"/>
      <c r="N145" s="96"/>
      <c r="O145" s="76">
        <v>8</v>
      </c>
      <c r="P145" s="76"/>
      <c r="Q145" s="76"/>
      <c r="R145" s="75"/>
    </row>
    <row r="146" spans="1:18" ht="16.5" customHeight="1">
      <c r="A146" s="9">
        <v>143</v>
      </c>
      <c r="B146" s="10" t="s">
        <v>284</v>
      </c>
      <c r="C146" s="19" t="s">
        <v>702</v>
      </c>
      <c r="D146" s="18" t="s">
        <v>284</v>
      </c>
      <c r="E146" s="16"/>
      <c r="F146" s="15"/>
      <c r="G146" s="14"/>
      <c r="H146" s="49"/>
      <c r="I146" s="88"/>
      <c r="J146" s="76">
        <v>8</v>
      </c>
      <c r="K146" s="76"/>
      <c r="L146" s="76"/>
      <c r="N146" s="96"/>
      <c r="O146" s="76">
        <v>8</v>
      </c>
      <c r="P146" s="76"/>
      <c r="Q146" s="76"/>
      <c r="R146" s="75"/>
    </row>
    <row r="147" spans="1:18" ht="16.5" customHeight="1">
      <c r="A147" s="9">
        <v>144</v>
      </c>
      <c r="B147" s="10" t="s">
        <v>285</v>
      </c>
      <c r="C147" s="16" t="s">
        <v>703</v>
      </c>
      <c r="D147" s="15" t="s">
        <v>704</v>
      </c>
      <c r="E147" s="16"/>
      <c r="F147" s="15"/>
      <c r="G147" s="14"/>
      <c r="H147" s="49"/>
      <c r="I147" s="88"/>
      <c r="J147" s="76">
        <v>8</v>
      </c>
      <c r="K147" s="76"/>
      <c r="L147" s="76"/>
      <c r="N147" s="96"/>
      <c r="O147" s="76">
        <v>8</v>
      </c>
      <c r="P147" s="76"/>
      <c r="Q147" s="76"/>
      <c r="R147" s="75"/>
    </row>
    <row r="148" spans="1:18" ht="16.5" customHeight="1">
      <c r="A148" s="9">
        <v>145</v>
      </c>
      <c r="B148" s="10" t="s">
        <v>286</v>
      </c>
      <c r="C148" s="17"/>
      <c r="D148" s="18"/>
      <c r="E148" s="16"/>
      <c r="F148" s="15"/>
      <c r="G148" s="14"/>
      <c r="H148" s="49"/>
      <c r="I148" s="88"/>
      <c r="J148" s="76">
        <v>8</v>
      </c>
      <c r="K148" s="76"/>
      <c r="L148" s="76"/>
      <c r="N148" s="96"/>
      <c r="O148" s="76">
        <v>8</v>
      </c>
      <c r="P148" s="76"/>
      <c r="Q148" s="76"/>
      <c r="R148" s="75"/>
    </row>
    <row r="149" spans="1:18" ht="16.5" customHeight="1">
      <c r="A149" s="9">
        <v>146</v>
      </c>
      <c r="B149" s="10" t="s">
        <v>287</v>
      </c>
      <c r="C149" s="16" t="s">
        <v>705</v>
      </c>
      <c r="D149" s="15" t="s">
        <v>282</v>
      </c>
      <c r="E149" s="16"/>
      <c r="F149" s="15"/>
      <c r="G149" s="14"/>
      <c r="H149" s="49"/>
      <c r="I149" s="88"/>
      <c r="J149" s="76">
        <v>8</v>
      </c>
      <c r="K149" s="76"/>
      <c r="L149" s="76"/>
      <c r="N149" s="96"/>
      <c r="O149" s="76">
        <v>8</v>
      </c>
      <c r="P149" s="76"/>
      <c r="Q149" s="76"/>
      <c r="R149" s="75"/>
    </row>
    <row r="150" spans="1:18" ht="16.5" customHeight="1">
      <c r="A150" s="9">
        <v>147</v>
      </c>
      <c r="B150" s="10" t="s">
        <v>288</v>
      </c>
      <c r="C150" s="14"/>
      <c r="D150" s="15"/>
      <c r="E150" s="16"/>
      <c r="F150" s="15"/>
      <c r="G150" s="14"/>
      <c r="H150" s="49"/>
      <c r="I150" s="88"/>
      <c r="J150" s="76">
        <v>8</v>
      </c>
      <c r="K150" s="76"/>
      <c r="L150" s="76"/>
      <c r="N150" s="96"/>
      <c r="O150" s="76">
        <v>8</v>
      </c>
      <c r="P150" s="76"/>
      <c r="Q150" s="76"/>
      <c r="R150" s="75"/>
    </row>
    <row r="151" spans="1:18" ht="16.5" customHeight="1">
      <c r="A151" s="9">
        <v>148</v>
      </c>
      <c r="B151" s="10" t="s">
        <v>289</v>
      </c>
      <c r="C151" s="14"/>
      <c r="D151" s="15"/>
      <c r="E151" s="16"/>
      <c r="F151" s="15"/>
      <c r="G151" s="14"/>
      <c r="H151" s="49"/>
      <c r="I151" s="88"/>
      <c r="J151" s="76">
        <v>8</v>
      </c>
      <c r="K151" s="76"/>
      <c r="L151" s="76"/>
      <c r="N151" s="96"/>
      <c r="O151" s="76">
        <v>8</v>
      </c>
      <c r="P151" s="76"/>
      <c r="Q151" s="76"/>
      <c r="R151" s="75"/>
    </row>
    <row r="152" spans="1:18" ht="16.5" customHeight="1">
      <c r="A152" s="9">
        <v>149</v>
      </c>
      <c r="B152" s="10" t="s">
        <v>290</v>
      </c>
      <c r="C152" s="14"/>
      <c r="D152" s="15"/>
      <c r="E152" s="16"/>
      <c r="F152" s="15"/>
      <c r="G152" s="14"/>
      <c r="H152" s="49"/>
      <c r="I152" s="88"/>
      <c r="J152" s="76">
        <v>8</v>
      </c>
      <c r="K152" s="76"/>
      <c r="L152" s="76"/>
      <c r="N152" s="96"/>
      <c r="O152" s="76">
        <v>8</v>
      </c>
      <c r="P152" s="76"/>
      <c r="Q152" s="76"/>
      <c r="R152" s="75"/>
    </row>
    <row r="153" spans="1:18" ht="17.25" customHeight="1">
      <c r="A153" s="9">
        <v>150</v>
      </c>
      <c r="B153" s="12" t="s">
        <v>291</v>
      </c>
      <c r="C153" s="14"/>
      <c r="D153" s="15"/>
      <c r="E153" s="16"/>
      <c r="F153" s="15"/>
      <c r="G153" s="14"/>
      <c r="H153" s="49"/>
      <c r="I153" s="88"/>
      <c r="J153" s="76">
        <v>8</v>
      </c>
      <c r="K153" s="76">
        <f>COUNT(J138:J153)</f>
        <v>16</v>
      </c>
      <c r="L153" s="76" t="s">
        <v>1624</v>
      </c>
      <c r="N153" s="97"/>
      <c r="O153" s="76">
        <v>8</v>
      </c>
      <c r="P153" s="76">
        <f>COUNT(O138:O153)</f>
        <v>16</v>
      </c>
      <c r="Q153" s="76" t="s">
        <v>1624</v>
      </c>
      <c r="R153" s="75"/>
    </row>
    <row r="154" spans="1:18" ht="16.5" customHeight="1">
      <c r="A154" s="9">
        <v>151</v>
      </c>
      <c r="B154" s="18" t="s">
        <v>292</v>
      </c>
      <c r="C154" s="16" t="s">
        <v>706</v>
      </c>
      <c r="D154" s="15" t="s">
        <v>293</v>
      </c>
      <c r="E154" s="16" t="s">
        <v>707</v>
      </c>
      <c r="F154" s="15" t="s">
        <v>708</v>
      </c>
      <c r="G154" s="14" t="s">
        <v>709</v>
      </c>
      <c r="H154" s="49" t="s">
        <v>710</v>
      </c>
      <c r="I154" s="88" t="s">
        <v>711</v>
      </c>
      <c r="J154" s="76">
        <v>9</v>
      </c>
      <c r="K154" s="76"/>
      <c r="L154" s="76"/>
      <c r="N154" s="95" t="s">
        <v>14</v>
      </c>
      <c r="O154" s="76">
        <v>9</v>
      </c>
      <c r="P154" s="76"/>
      <c r="Q154" s="76"/>
      <c r="R154" s="76"/>
    </row>
    <row r="155" spans="1:18" ht="16.5" customHeight="1">
      <c r="A155" s="9">
        <v>152</v>
      </c>
      <c r="B155" s="10" t="s">
        <v>294</v>
      </c>
      <c r="C155" s="14"/>
      <c r="D155" s="15"/>
      <c r="E155" s="16"/>
      <c r="F155" s="15"/>
      <c r="G155" s="14"/>
      <c r="H155" s="49"/>
      <c r="I155" s="88"/>
      <c r="J155" s="76">
        <v>9</v>
      </c>
      <c r="K155" s="76"/>
      <c r="L155" s="76"/>
      <c r="N155" s="96"/>
      <c r="O155" s="76">
        <v>9</v>
      </c>
      <c r="P155" s="76"/>
      <c r="Q155" s="76"/>
      <c r="R155" s="76"/>
    </row>
    <row r="156" spans="1:18" ht="16.5" customHeight="1">
      <c r="A156" s="9">
        <v>153</v>
      </c>
      <c r="B156" s="10" t="s">
        <v>295</v>
      </c>
      <c r="C156" s="17"/>
      <c r="D156" s="18"/>
      <c r="E156" s="16"/>
      <c r="F156" s="15"/>
      <c r="G156" s="14"/>
      <c r="H156" s="49"/>
      <c r="I156" s="88"/>
      <c r="J156" s="76">
        <v>9</v>
      </c>
      <c r="K156" s="76"/>
      <c r="L156" s="76"/>
      <c r="N156" s="96"/>
      <c r="O156" s="76">
        <v>9</v>
      </c>
      <c r="P156" s="76"/>
      <c r="Q156" s="76"/>
      <c r="R156" s="76"/>
    </row>
    <row r="157" spans="1:18" ht="16.5" customHeight="1">
      <c r="A157" s="9">
        <v>154</v>
      </c>
      <c r="B157" s="10" t="s">
        <v>296</v>
      </c>
      <c r="C157" s="16" t="s">
        <v>712</v>
      </c>
      <c r="D157" s="15" t="s">
        <v>297</v>
      </c>
      <c r="E157" s="16"/>
      <c r="F157" s="15"/>
      <c r="G157" s="14"/>
      <c r="H157" s="49"/>
      <c r="I157" s="88"/>
      <c r="J157" s="76">
        <v>9</v>
      </c>
      <c r="K157" s="76"/>
      <c r="L157" s="76"/>
      <c r="N157" s="96"/>
      <c r="O157" s="76">
        <v>9</v>
      </c>
      <c r="P157" s="76"/>
      <c r="Q157" s="76"/>
      <c r="R157" s="76"/>
    </row>
    <row r="158" spans="1:18" ht="16.5" customHeight="1">
      <c r="A158" s="9">
        <v>155</v>
      </c>
      <c r="B158" s="10" t="s">
        <v>298</v>
      </c>
      <c r="C158" s="14"/>
      <c r="D158" s="15"/>
      <c r="E158" s="16"/>
      <c r="F158" s="15"/>
      <c r="G158" s="14"/>
      <c r="H158" s="49"/>
      <c r="I158" s="88"/>
      <c r="J158" s="76">
        <v>9</v>
      </c>
      <c r="K158" s="76"/>
      <c r="L158" s="76"/>
      <c r="N158" s="96"/>
      <c r="O158" s="76">
        <v>9</v>
      </c>
      <c r="P158" s="76"/>
      <c r="Q158" s="76"/>
      <c r="R158" s="76"/>
    </row>
    <row r="159" spans="1:18" ht="16.5" customHeight="1">
      <c r="A159" s="9">
        <v>156</v>
      </c>
      <c r="B159" s="10" t="s">
        <v>299</v>
      </c>
      <c r="C159" s="14"/>
      <c r="D159" s="15"/>
      <c r="E159" s="16"/>
      <c r="F159" s="15"/>
      <c r="G159" s="14"/>
      <c r="H159" s="49"/>
      <c r="I159" s="88"/>
      <c r="J159" s="76">
        <v>9</v>
      </c>
      <c r="K159" s="76"/>
      <c r="L159" s="76"/>
      <c r="N159" s="96"/>
      <c r="O159" s="76">
        <v>9</v>
      </c>
      <c r="P159" s="76"/>
      <c r="Q159" s="76"/>
      <c r="R159" s="76"/>
    </row>
    <row r="160" spans="1:18" ht="16.5" customHeight="1">
      <c r="A160" s="9">
        <v>157</v>
      </c>
      <c r="B160" s="10" t="s">
        <v>713</v>
      </c>
      <c r="C160" s="14"/>
      <c r="D160" s="15"/>
      <c r="E160" s="16"/>
      <c r="F160" s="15"/>
      <c r="G160" s="14"/>
      <c r="H160" s="49"/>
      <c r="I160" s="88"/>
      <c r="J160" s="76">
        <v>9</v>
      </c>
      <c r="K160" s="76"/>
      <c r="L160" s="76"/>
      <c r="N160" s="96"/>
      <c r="O160" s="76">
        <v>9</v>
      </c>
      <c r="P160" s="76"/>
      <c r="Q160" s="76"/>
      <c r="R160" s="76"/>
    </row>
    <row r="161" spans="1:18" ht="16.5" customHeight="1">
      <c r="A161" s="9">
        <v>158</v>
      </c>
      <c r="B161" s="10" t="s">
        <v>300</v>
      </c>
      <c r="C161" s="14"/>
      <c r="D161" s="15"/>
      <c r="E161" s="16"/>
      <c r="F161" s="15"/>
      <c r="G161" s="14"/>
      <c r="H161" s="49"/>
      <c r="I161" s="88"/>
      <c r="J161" s="76">
        <v>9</v>
      </c>
      <c r="K161" s="76"/>
      <c r="L161" s="76"/>
      <c r="N161" s="96"/>
      <c r="O161" s="76">
        <v>9</v>
      </c>
      <c r="P161" s="76"/>
      <c r="Q161" s="76"/>
      <c r="R161" s="76"/>
    </row>
    <row r="162" spans="1:18" ht="16.5" customHeight="1">
      <c r="A162" s="9">
        <v>159</v>
      </c>
      <c r="B162" s="10" t="s">
        <v>301</v>
      </c>
      <c r="C162" s="14"/>
      <c r="D162" s="15"/>
      <c r="E162" s="16"/>
      <c r="F162" s="15"/>
      <c r="G162" s="14"/>
      <c r="H162" s="49"/>
      <c r="I162" s="88"/>
      <c r="J162" s="76">
        <v>9</v>
      </c>
      <c r="K162" s="76"/>
      <c r="L162" s="76"/>
      <c r="N162" s="96"/>
      <c r="O162" s="76">
        <v>9</v>
      </c>
      <c r="P162" s="76"/>
      <c r="Q162" s="76"/>
      <c r="R162" s="76"/>
    </row>
    <row r="163" spans="1:18" ht="16.5" customHeight="1">
      <c r="A163" s="9">
        <v>160</v>
      </c>
      <c r="B163" s="10" t="s">
        <v>302</v>
      </c>
      <c r="C163" s="17"/>
      <c r="D163" s="18"/>
      <c r="E163" s="16"/>
      <c r="F163" s="15"/>
      <c r="G163" s="14"/>
      <c r="H163" s="49"/>
      <c r="I163" s="88"/>
      <c r="J163" s="76">
        <v>9</v>
      </c>
      <c r="K163" s="76"/>
      <c r="L163" s="76"/>
      <c r="N163" s="96"/>
      <c r="O163" s="76">
        <v>9</v>
      </c>
      <c r="P163" s="76"/>
      <c r="Q163" s="76"/>
      <c r="R163" s="76"/>
    </row>
    <row r="164" spans="1:18" ht="16.5" customHeight="1">
      <c r="A164" s="9">
        <v>161</v>
      </c>
      <c r="B164" s="10" t="s">
        <v>303</v>
      </c>
      <c r="C164" s="19" t="s">
        <v>714</v>
      </c>
      <c r="D164" s="18" t="s">
        <v>303</v>
      </c>
      <c r="E164" s="16"/>
      <c r="F164" s="15"/>
      <c r="G164" s="14"/>
      <c r="H164" s="49"/>
      <c r="I164" s="88"/>
      <c r="J164" s="76">
        <v>9</v>
      </c>
      <c r="K164" s="76"/>
      <c r="L164" s="76"/>
      <c r="N164" s="96"/>
      <c r="O164" s="76">
        <v>9</v>
      </c>
      <c r="P164" s="76"/>
      <c r="Q164" s="76"/>
      <c r="R164" s="76"/>
    </row>
    <row r="165" spans="1:18" ht="16.5" customHeight="1">
      <c r="A165" s="9">
        <v>162</v>
      </c>
      <c r="B165" s="10" t="s">
        <v>304</v>
      </c>
      <c r="C165" s="16" t="s">
        <v>715</v>
      </c>
      <c r="D165" s="15" t="s">
        <v>305</v>
      </c>
      <c r="E165" s="16"/>
      <c r="F165" s="15"/>
      <c r="G165" s="14"/>
      <c r="H165" s="49"/>
      <c r="I165" s="88"/>
      <c r="J165" s="76">
        <v>9</v>
      </c>
      <c r="K165" s="76"/>
      <c r="L165" s="76"/>
      <c r="N165" s="96"/>
      <c r="O165" s="76">
        <v>9</v>
      </c>
      <c r="P165" s="76"/>
      <c r="Q165" s="76"/>
      <c r="R165" s="76"/>
    </row>
    <row r="166" spans="1:18" ht="16.5" customHeight="1">
      <c r="A166" s="9">
        <v>163</v>
      </c>
      <c r="B166" s="10" t="s">
        <v>305</v>
      </c>
      <c r="C166" s="17"/>
      <c r="D166" s="18"/>
      <c r="E166" s="19"/>
      <c r="F166" s="18"/>
      <c r="G166" s="14"/>
      <c r="H166" s="49"/>
      <c r="I166" s="88"/>
      <c r="J166" s="76">
        <v>9</v>
      </c>
      <c r="K166" s="76"/>
      <c r="L166" s="76"/>
      <c r="N166" s="96"/>
      <c r="O166" s="76">
        <v>9</v>
      </c>
      <c r="P166" s="76"/>
      <c r="Q166" s="76"/>
      <c r="R166" s="76"/>
    </row>
    <row r="167" spans="1:18" ht="16.5" customHeight="1">
      <c r="A167" s="9">
        <v>164</v>
      </c>
      <c r="B167" s="10" t="s">
        <v>306</v>
      </c>
      <c r="C167" s="16" t="s">
        <v>716</v>
      </c>
      <c r="D167" s="15" t="s">
        <v>307</v>
      </c>
      <c r="E167" s="16" t="s">
        <v>717</v>
      </c>
      <c r="F167" s="15" t="s">
        <v>308</v>
      </c>
      <c r="G167" s="14"/>
      <c r="H167" s="49"/>
      <c r="I167" s="88"/>
      <c r="J167" s="76">
        <v>9</v>
      </c>
      <c r="K167" s="76"/>
      <c r="L167" s="76"/>
      <c r="N167" s="96"/>
      <c r="O167" s="76">
        <v>9</v>
      </c>
      <c r="P167" s="76"/>
      <c r="Q167" s="76"/>
      <c r="R167" s="76"/>
    </row>
    <row r="168" spans="1:18" ht="16.5" customHeight="1">
      <c r="A168" s="9">
        <v>165</v>
      </c>
      <c r="B168" s="10" t="s">
        <v>309</v>
      </c>
      <c r="C168" s="14"/>
      <c r="D168" s="15"/>
      <c r="E168" s="16"/>
      <c r="F168" s="15"/>
      <c r="G168" s="14"/>
      <c r="H168" s="49"/>
      <c r="I168" s="88"/>
      <c r="J168" s="76">
        <v>9</v>
      </c>
      <c r="K168" s="76"/>
      <c r="L168" s="76"/>
      <c r="N168" s="96"/>
      <c r="O168" s="76">
        <v>9</v>
      </c>
      <c r="P168" s="76"/>
      <c r="Q168" s="76"/>
      <c r="R168" s="76"/>
    </row>
    <row r="169" spans="1:18" ht="16.5" customHeight="1">
      <c r="A169" s="9">
        <v>166</v>
      </c>
      <c r="B169" s="10" t="s">
        <v>310</v>
      </c>
      <c r="C169" s="14"/>
      <c r="D169" s="15"/>
      <c r="E169" s="16"/>
      <c r="F169" s="15"/>
      <c r="G169" s="14"/>
      <c r="H169" s="49"/>
      <c r="I169" s="88"/>
      <c r="J169" s="76">
        <v>9</v>
      </c>
      <c r="K169" s="76"/>
      <c r="L169" s="76"/>
      <c r="N169" s="96"/>
      <c r="O169" s="76">
        <v>9</v>
      </c>
      <c r="P169" s="76"/>
      <c r="Q169" s="76"/>
      <c r="R169" s="76"/>
    </row>
    <row r="170" spans="1:18" ht="16.5" customHeight="1">
      <c r="A170" s="9">
        <v>167</v>
      </c>
      <c r="B170" s="10" t="s">
        <v>311</v>
      </c>
      <c r="C170" s="14"/>
      <c r="D170" s="15"/>
      <c r="E170" s="16"/>
      <c r="F170" s="15"/>
      <c r="G170" s="14"/>
      <c r="H170" s="49"/>
      <c r="I170" s="88"/>
      <c r="J170" s="76">
        <v>9</v>
      </c>
      <c r="K170" s="76"/>
      <c r="L170" s="76"/>
      <c r="N170" s="96"/>
      <c r="O170" s="76">
        <v>9</v>
      </c>
      <c r="P170" s="76"/>
      <c r="Q170" s="76"/>
      <c r="R170" s="76"/>
    </row>
    <row r="171" spans="1:18" ht="16.5" customHeight="1">
      <c r="A171" s="9">
        <v>168</v>
      </c>
      <c r="B171" s="10" t="s">
        <v>312</v>
      </c>
      <c r="C171" s="17"/>
      <c r="D171" s="18"/>
      <c r="E171" s="16"/>
      <c r="F171" s="15"/>
      <c r="G171" s="14"/>
      <c r="H171" s="49"/>
      <c r="I171" s="88"/>
      <c r="J171" s="76">
        <v>9</v>
      </c>
      <c r="K171" s="76"/>
      <c r="L171" s="76"/>
      <c r="N171" s="96"/>
      <c r="O171" s="76">
        <v>9</v>
      </c>
      <c r="P171" s="76"/>
      <c r="Q171" s="76"/>
      <c r="R171" s="76"/>
    </row>
    <row r="172" spans="1:18" ht="16.5" customHeight="1">
      <c r="A172" s="9">
        <v>169</v>
      </c>
      <c r="B172" s="10" t="s">
        <v>313</v>
      </c>
      <c r="C172" s="16" t="s">
        <v>718</v>
      </c>
      <c r="D172" s="15" t="s">
        <v>719</v>
      </c>
      <c r="E172" s="16"/>
      <c r="F172" s="15"/>
      <c r="G172" s="14"/>
      <c r="H172" s="49"/>
      <c r="I172" s="88"/>
      <c r="J172" s="76">
        <v>9</v>
      </c>
      <c r="K172" s="76"/>
      <c r="L172" s="76"/>
      <c r="N172" s="96"/>
      <c r="O172" s="76">
        <v>9</v>
      </c>
      <c r="P172" s="76"/>
      <c r="Q172" s="76"/>
      <c r="R172" s="76"/>
    </row>
    <row r="173" spans="1:18" ht="16.5" customHeight="1">
      <c r="A173" s="9">
        <v>170</v>
      </c>
      <c r="B173" s="10" t="s">
        <v>314</v>
      </c>
      <c r="C173" s="14"/>
      <c r="D173" s="15"/>
      <c r="E173" s="16"/>
      <c r="F173" s="15"/>
      <c r="G173" s="14"/>
      <c r="H173" s="49"/>
      <c r="I173" s="88"/>
      <c r="J173" s="76">
        <v>9</v>
      </c>
      <c r="K173" s="76"/>
      <c r="L173" s="76"/>
      <c r="N173" s="96"/>
      <c r="O173" s="76">
        <v>9</v>
      </c>
      <c r="P173" s="76"/>
      <c r="Q173" s="76"/>
      <c r="R173" s="76"/>
    </row>
    <row r="174" spans="1:18" ht="16.5" customHeight="1">
      <c r="A174" s="9">
        <v>171</v>
      </c>
      <c r="B174" s="10" t="s">
        <v>315</v>
      </c>
      <c r="C174" s="17"/>
      <c r="D174" s="18"/>
      <c r="E174" s="19"/>
      <c r="F174" s="18"/>
      <c r="G174" s="14"/>
      <c r="H174" s="49"/>
      <c r="I174" s="88"/>
      <c r="J174" s="76">
        <v>9</v>
      </c>
      <c r="K174" s="76"/>
      <c r="L174" s="76"/>
      <c r="N174" s="96"/>
      <c r="O174" s="76">
        <v>9</v>
      </c>
      <c r="P174" s="76"/>
      <c r="Q174" s="76"/>
      <c r="R174" s="76"/>
    </row>
    <row r="175" spans="1:18" ht="17.25" customHeight="1">
      <c r="A175" s="9">
        <v>172</v>
      </c>
      <c r="B175" s="10" t="s">
        <v>316</v>
      </c>
      <c r="C175" s="19" t="s">
        <v>720</v>
      </c>
      <c r="D175" s="18" t="s">
        <v>316</v>
      </c>
      <c r="E175" s="19" t="s">
        <v>721</v>
      </c>
      <c r="F175" s="18" t="s">
        <v>316</v>
      </c>
      <c r="G175" s="17"/>
      <c r="H175" s="50"/>
      <c r="I175" s="88"/>
      <c r="J175" s="76">
        <v>9</v>
      </c>
      <c r="K175" s="76">
        <f>COUNT(J154:J175)</f>
        <v>22</v>
      </c>
      <c r="L175" s="76" t="s">
        <v>1625</v>
      </c>
      <c r="N175" s="97"/>
      <c r="O175" s="76">
        <v>9</v>
      </c>
      <c r="P175" s="76">
        <f>COUNT(O154:O175)</f>
        <v>22</v>
      </c>
      <c r="Q175" s="76" t="s">
        <v>1625</v>
      </c>
      <c r="R175" s="76"/>
    </row>
    <row r="176" spans="1:18" ht="16.5" customHeight="1">
      <c r="A176" s="9">
        <v>173</v>
      </c>
      <c r="B176" s="10" t="s">
        <v>317</v>
      </c>
      <c r="C176" s="16" t="s">
        <v>722</v>
      </c>
      <c r="D176" s="15" t="s">
        <v>318</v>
      </c>
      <c r="E176" s="16" t="s">
        <v>723</v>
      </c>
      <c r="F176" s="15" t="s">
        <v>724</v>
      </c>
      <c r="G176" s="14" t="s">
        <v>725</v>
      </c>
      <c r="H176" s="49" t="s">
        <v>724</v>
      </c>
      <c r="I176" s="88" t="s">
        <v>726</v>
      </c>
      <c r="J176" s="76">
        <v>10</v>
      </c>
      <c r="K176" s="76"/>
      <c r="L176" s="76"/>
      <c r="N176" s="95" t="s">
        <v>15</v>
      </c>
      <c r="O176" s="76">
        <v>10</v>
      </c>
      <c r="P176" s="76"/>
      <c r="Q176" s="76"/>
      <c r="R176" s="75"/>
    </row>
    <row r="177" spans="1:18" ht="16.5" customHeight="1">
      <c r="A177" s="9">
        <v>174</v>
      </c>
      <c r="B177" s="10" t="s">
        <v>319</v>
      </c>
      <c r="C177" s="14"/>
      <c r="D177" s="15"/>
      <c r="E177" s="16"/>
      <c r="F177" s="15"/>
      <c r="G177" s="14"/>
      <c r="H177" s="49"/>
      <c r="I177" s="88"/>
      <c r="J177" s="76">
        <v>10</v>
      </c>
      <c r="K177" s="76"/>
      <c r="L177" s="76"/>
      <c r="N177" s="96"/>
      <c r="O177" s="76">
        <v>10</v>
      </c>
      <c r="P177" s="76"/>
      <c r="Q177" s="76"/>
      <c r="R177" s="75"/>
    </row>
    <row r="178" spans="1:18" ht="16.5" customHeight="1">
      <c r="A178" s="9">
        <v>175</v>
      </c>
      <c r="B178" s="10" t="s">
        <v>320</v>
      </c>
      <c r="C178" s="14"/>
      <c r="D178" s="15"/>
      <c r="E178" s="16"/>
      <c r="F178" s="15"/>
      <c r="G178" s="14"/>
      <c r="H178" s="49"/>
      <c r="I178" s="88"/>
      <c r="J178" s="76">
        <v>10</v>
      </c>
      <c r="K178" s="76"/>
      <c r="L178" s="76"/>
      <c r="N178" s="96"/>
      <c r="O178" s="76">
        <v>10</v>
      </c>
      <c r="P178" s="76"/>
      <c r="Q178" s="76"/>
      <c r="R178" s="75"/>
    </row>
    <row r="179" spans="1:18" ht="16.5" customHeight="1">
      <c r="A179" s="9">
        <v>176</v>
      </c>
      <c r="B179" s="10" t="s">
        <v>321</v>
      </c>
      <c r="C179" s="17"/>
      <c r="D179" s="18"/>
      <c r="E179" s="16"/>
      <c r="F179" s="15"/>
      <c r="G179" s="14"/>
      <c r="H179" s="49"/>
      <c r="I179" s="88"/>
      <c r="J179" s="76">
        <v>10</v>
      </c>
      <c r="K179" s="76"/>
      <c r="L179" s="76"/>
      <c r="N179" s="96"/>
      <c r="O179" s="76">
        <v>10</v>
      </c>
      <c r="P179" s="76"/>
      <c r="Q179" s="76"/>
      <c r="R179" s="75"/>
    </row>
    <row r="180" spans="1:18" ht="16.5" customHeight="1">
      <c r="A180" s="9">
        <v>177</v>
      </c>
      <c r="B180" s="10" t="s">
        <v>322</v>
      </c>
      <c r="C180" s="16" t="s">
        <v>727</v>
      </c>
      <c r="D180" s="15" t="s">
        <v>728</v>
      </c>
      <c r="E180" s="16"/>
      <c r="F180" s="15"/>
      <c r="G180" s="14"/>
      <c r="H180" s="49"/>
      <c r="I180" s="88"/>
      <c r="J180" s="76">
        <v>10</v>
      </c>
      <c r="K180" s="76"/>
      <c r="L180" s="76"/>
      <c r="N180" s="96"/>
      <c r="O180" s="76">
        <v>10</v>
      </c>
      <c r="P180" s="76"/>
      <c r="Q180" s="76"/>
      <c r="R180" s="75"/>
    </row>
    <row r="181" spans="1:18" ht="16.5" customHeight="1">
      <c r="A181" s="9">
        <v>178</v>
      </c>
      <c r="B181" s="10" t="s">
        <v>729</v>
      </c>
      <c r="C181" s="17"/>
      <c r="D181" s="18"/>
      <c r="E181" s="16"/>
      <c r="F181" s="15"/>
      <c r="G181" s="14"/>
      <c r="H181" s="49"/>
      <c r="I181" s="88"/>
      <c r="J181" s="76">
        <v>10</v>
      </c>
      <c r="K181" s="76"/>
      <c r="L181" s="76"/>
      <c r="N181" s="96"/>
      <c r="O181" s="76">
        <v>10</v>
      </c>
      <c r="P181" s="76"/>
      <c r="Q181" s="76"/>
      <c r="R181" s="75"/>
    </row>
    <row r="182" spans="1:18" ht="16.5" customHeight="1">
      <c r="A182" s="9">
        <v>179</v>
      </c>
      <c r="B182" s="10" t="s">
        <v>323</v>
      </c>
      <c r="C182" s="16" t="s">
        <v>730</v>
      </c>
      <c r="D182" s="15" t="s">
        <v>731</v>
      </c>
      <c r="E182" s="16"/>
      <c r="F182" s="15"/>
      <c r="G182" s="14"/>
      <c r="H182" s="49"/>
      <c r="I182" s="88"/>
      <c r="J182" s="76">
        <v>10</v>
      </c>
      <c r="K182" s="76"/>
      <c r="L182" s="76"/>
      <c r="N182" s="96"/>
      <c r="O182" s="76">
        <v>10</v>
      </c>
      <c r="P182" s="76"/>
      <c r="Q182" s="76"/>
      <c r="R182" s="75"/>
    </row>
    <row r="183" spans="1:18" ht="16.5" customHeight="1">
      <c r="A183" s="9">
        <v>180</v>
      </c>
      <c r="B183" s="10" t="s">
        <v>324</v>
      </c>
      <c r="C183" s="17"/>
      <c r="D183" s="18"/>
      <c r="E183" s="16"/>
      <c r="F183" s="15"/>
      <c r="G183" s="14"/>
      <c r="H183" s="49"/>
      <c r="I183" s="88"/>
      <c r="J183" s="76">
        <v>10</v>
      </c>
      <c r="K183" s="76"/>
      <c r="L183" s="76"/>
      <c r="N183" s="96"/>
      <c r="O183" s="76">
        <v>10</v>
      </c>
      <c r="P183" s="76"/>
      <c r="Q183" s="76"/>
      <c r="R183" s="75"/>
    </row>
    <row r="184" spans="1:18" ht="16.5" customHeight="1">
      <c r="A184" s="9">
        <v>181</v>
      </c>
      <c r="B184" s="10" t="s">
        <v>325</v>
      </c>
      <c r="C184" s="16" t="s">
        <v>732</v>
      </c>
      <c r="D184" s="15" t="s">
        <v>733</v>
      </c>
      <c r="E184" s="16"/>
      <c r="F184" s="15"/>
      <c r="G184" s="14"/>
      <c r="H184" s="49"/>
      <c r="I184" s="88"/>
      <c r="J184" s="76">
        <v>10</v>
      </c>
      <c r="K184" s="76"/>
      <c r="L184" s="76"/>
      <c r="N184" s="96"/>
      <c r="O184" s="76">
        <v>10</v>
      </c>
      <c r="P184" s="76"/>
      <c r="Q184" s="76"/>
      <c r="R184" s="75"/>
    </row>
    <row r="185" spans="1:18" ht="16.5" customHeight="1">
      <c r="A185" s="9">
        <v>182</v>
      </c>
      <c r="B185" s="10" t="s">
        <v>326</v>
      </c>
      <c r="C185" s="14"/>
      <c r="D185" s="15"/>
      <c r="E185" s="16"/>
      <c r="F185" s="15"/>
      <c r="G185" s="14"/>
      <c r="H185" s="49"/>
      <c r="I185" s="88"/>
      <c r="J185" s="76">
        <v>10</v>
      </c>
      <c r="K185" s="76"/>
      <c r="L185" s="76"/>
      <c r="N185" s="96"/>
      <c r="O185" s="76">
        <v>10</v>
      </c>
      <c r="P185" s="76"/>
      <c r="Q185" s="76"/>
      <c r="R185" s="75"/>
    </row>
    <row r="186" spans="1:18" ht="16.5" customHeight="1">
      <c r="A186" s="9">
        <v>183</v>
      </c>
      <c r="B186" s="10" t="s">
        <v>327</v>
      </c>
      <c r="C186" s="14"/>
      <c r="D186" s="15"/>
      <c r="E186" s="16"/>
      <c r="F186" s="15"/>
      <c r="G186" s="14"/>
      <c r="H186" s="49"/>
      <c r="I186" s="88"/>
      <c r="J186" s="76">
        <v>10</v>
      </c>
      <c r="K186" s="76"/>
      <c r="L186" s="76"/>
      <c r="N186" s="96"/>
      <c r="O186" s="76">
        <v>10</v>
      </c>
      <c r="P186" s="76"/>
      <c r="Q186" s="76"/>
      <c r="R186" s="75"/>
    </row>
    <row r="187" spans="1:18" ht="16.5" customHeight="1">
      <c r="A187" s="9">
        <v>184</v>
      </c>
      <c r="B187" s="10" t="s">
        <v>328</v>
      </c>
      <c r="C187" s="14"/>
      <c r="D187" s="15"/>
      <c r="E187" s="16"/>
      <c r="F187" s="15"/>
      <c r="G187" s="14"/>
      <c r="H187" s="49"/>
      <c r="I187" s="88"/>
      <c r="J187" s="76">
        <v>10</v>
      </c>
      <c r="K187" s="76"/>
      <c r="L187" s="76"/>
      <c r="N187" s="96"/>
      <c r="O187" s="76">
        <v>10</v>
      </c>
      <c r="P187" s="76"/>
      <c r="Q187" s="76"/>
      <c r="R187" s="75"/>
    </row>
    <row r="188" spans="1:18" ht="16.5" customHeight="1">
      <c r="A188" s="9">
        <v>185</v>
      </c>
      <c r="B188" s="10" t="s">
        <v>329</v>
      </c>
      <c r="C188" s="14"/>
      <c r="D188" s="15"/>
      <c r="E188" s="16"/>
      <c r="F188" s="15"/>
      <c r="G188" s="14"/>
      <c r="H188" s="49"/>
      <c r="I188" s="88"/>
      <c r="J188" s="76">
        <v>10</v>
      </c>
      <c r="K188" s="76"/>
      <c r="L188" s="76"/>
      <c r="N188" s="96"/>
      <c r="O188" s="76">
        <v>10</v>
      </c>
      <c r="P188" s="76"/>
      <c r="Q188" s="76"/>
      <c r="R188" s="75"/>
    </row>
    <row r="189" spans="1:18" ht="17.25" customHeight="1">
      <c r="A189" s="9">
        <v>186</v>
      </c>
      <c r="B189" s="10" t="s">
        <v>330</v>
      </c>
      <c r="C189" s="17"/>
      <c r="D189" s="18"/>
      <c r="E189" s="19"/>
      <c r="F189" s="18"/>
      <c r="G189" s="17"/>
      <c r="H189" s="50"/>
      <c r="I189" s="88"/>
      <c r="J189" s="76">
        <v>10</v>
      </c>
      <c r="K189" s="76">
        <f>COUNT(J176:J189)</f>
        <v>14</v>
      </c>
      <c r="L189" s="76" t="s">
        <v>1626</v>
      </c>
      <c r="N189" s="97"/>
      <c r="O189" s="76">
        <v>10</v>
      </c>
      <c r="P189" s="76">
        <f>COUNT(O176:O189)</f>
        <v>14</v>
      </c>
      <c r="Q189" s="76" t="s">
        <v>1626</v>
      </c>
      <c r="R189" s="75"/>
    </row>
    <row r="190" spans="1:18" ht="16.5" customHeight="1">
      <c r="A190" s="9">
        <v>187</v>
      </c>
      <c r="B190" s="10" t="s">
        <v>331</v>
      </c>
      <c r="C190" s="16" t="s">
        <v>734</v>
      </c>
      <c r="D190" s="15" t="s">
        <v>332</v>
      </c>
      <c r="E190" s="16" t="s">
        <v>735</v>
      </c>
      <c r="F190" s="15" t="s">
        <v>332</v>
      </c>
      <c r="G190" s="14" t="s">
        <v>736</v>
      </c>
      <c r="H190" s="49" t="s">
        <v>737</v>
      </c>
      <c r="I190" s="88" t="s">
        <v>738</v>
      </c>
      <c r="J190" s="76">
        <v>11</v>
      </c>
      <c r="K190" s="76"/>
      <c r="L190" s="76"/>
      <c r="N190" s="95" t="s">
        <v>16</v>
      </c>
      <c r="O190" s="76">
        <v>11</v>
      </c>
      <c r="P190" s="76"/>
      <c r="Q190" s="76"/>
      <c r="R190" s="75"/>
    </row>
    <row r="191" spans="1:18" ht="16.5" customHeight="1">
      <c r="A191" s="9">
        <v>188</v>
      </c>
      <c r="B191" s="10" t="s">
        <v>333</v>
      </c>
      <c r="C191" s="17"/>
      <c r="D191" s="18"/>
      <c r="E191" s="19"/>
      <c r="F191" s="18"/>
      <c r="G191" s="14"/>
      <c r="H191" s="49"/>
      <c r="I191" s="88"/>
      <c r="J191" s="76">
        <v>11</v>
      </c>
      <c r="K191" s="76"/>
      <c r="L191" s="76"/>
      <c r="N191" s="96"/>
      <c r="O191" s="76">
        <v>11</v>
      </c>
      <c r="P191" s="76"/>
      <c r="Q191" s="76"/>
      <c r="R191" s="75"/>
    </row>
    <row r="192" spans="1:18" ht="16.5" customHeight="1">
      <c r="A192" s="9">
        <v>189</v>
      </c>
      <c r="B192" s="10" t="s">
        <v>334</v>
      </c>
      <c r="C192" s="16" t="s">
        <v>739</v>
      </c>
      <c r="D192" s="15" t="s">
        <v>335</v>
      </c>
      <c r="E192" s="16" t="s">
        <v>740</v>
      </c>
      <c r="F192" s="15" t="s">
        <v>335</v>
      </c>
      <c r="G192" s="14"/>
      <c r="H192" s="49"/>
      <c r="I192" s="88"/>
      <c r="J192" s="76">
        <v>11</v>
      </c>
      <c r="K192" s="76"/>
      <c r="L192" s="76"/>
      <c r="N192" s="96"/>
      <c r="O192" s="76">
        <v>11</v>
      </c>
      <c r="P192" s="76"/>
      <c r="Q192" s="76"/>
      <c r="R192" s="75"/>
    </row>
    <row r="193" spans="1:18" ht="16.5" customHeight="1">
      <c r="A193" s="9">
        <v>190</v>
      </c>
      <c r="B193" s="10" t="s">
        <v>336</v>
      </c>
      <c r="C193" s="17"/>
      <c r="D193" s="18"/>
      <c r="E193" s="19"/>
      <c r="F193" s="18"/>
      <c r="G193" s="14"/>
      <c r="H193" s="49"/>
      <c r="I193" s="88"/>
      <c r="J193" s="76">
        <v>11</v>
      </c>
      <c r="K193" s="76"/>
      <c r="L193" s="76"/>
      <c r="N193" s="96"/>
      <c r="O193" s="76">
        <v>11</v>
      </c>
      <c r="P193" s="76"/>
      <c r="Q193" s="76"/>
      <c r="R193" s="75"/>
    </row>
    <row r="194" spans="1:18" ht="16.5" customHeight="1">
      <c r="A194" s="9">
        <v>191</v>
      </c>
      <c r="B194" s="10" t="s">
        <v>337</v>
      </c>
      <c r="C194" s="19" t="s">
        <v>741</v>
      </c>
      <c r="D194" s="18" t="s">
        <v>338</v>
      </c>
      <c r="E194" s="16" t="s">
        <v>742</v>
      </c>
      <c r="F194" s="15" t="s">
        <v>339</v>
      </c>
      <c r="G194" s="14"/>
      <c r="H194" s="49"/>
      <c r="I194" s="88"/>
      <c r="J194" s="76">
        <v>11</v>
      </c>
      <c r="K194" s="76"/>
      <c r="L194" s="76"/>
      <c r="N194" s="96"/>
      <c r="O194" s="76">
        <v>11</v>
      </c>
      <c r="P194" s="76"/>
      <c r="Q194" s="76"/>
      <c r="R194" s="75"/>
    </row>
    <row r="195" spans="1:18" ht="16.5" customHeight="1">
      <c r="A195" s="9">
        <v>192</v>
      </c>
      <c r="B195" s="10" t="s">
        <v>743</v>
      </c>
      <c r="C195" s="16" t="s">
        <v>744</v>
      </c>
      <c r="D195" s="15" t="s">
        <v>339</v>
      </c>
      <c r="E195" s="16"/>
      <c r="F195" s="15"/>
      <c r="G195" s="14"/>
      <c r="H195" s="49"/>
      <c r="I195" s="88"/>
      <c r="J195" s="76">
        <v>11</v>
      </c>
      <c r="K195" s="76"/>
      <c r="L195" s="76"/>
      <c r="N195" s="96"/>
      <c r="O195" s="76">
        <v>11</v>
      </c>
      <c r="P195" s="76"/>
      <c r="Q195" s="76"/>
      <c r="R195" s="75"/>
    </row>
    <row r="196" spans="1:18" ht="16.5" customHeight="1">
      <c r="A196" s="9">
        <v>193</v>
      </c>
      <c r="B196" s="10" t="s">
        <v>339</v>
      </c>
      <c r="C196" s="17"/>
      <c r="D196" s="18"/>
      <c r="E196" s="19"/>
      <c r="F196" s="18"/>
      <c r="G196" s="14"/>
      <c r="H196" s="49"/>
      <c r="I196" s="88"/>
      <c r="J196" s="76">
        <v>11</v>
      </c>
      <c r="K196" s="76"/>
      <c r="L196" s="76"/>
      <c r="N196" s="96"/>
      <c r="O196" s="76">
        <v>11</v>
      </c>
      <c r="P196" s="76"/>
      <c r="Q196" s="76"/>
      <c r="R196" s="75"/>
    </row>
    <row r="197" spans="1:18" ht="16.5" customHeight="1">
      <c r="A197" s="9">
        <v>194</v>
      </c>
      <c r="B197" s="10" t="s">
        <v>340</v>
      </c>
      <c r="C197" s="16" t="s">
        <v>745</v>
      </c>
      <c r="D197" s="15" t="s">
        <v>341</v>
      </c>
      <c r="E197" s="16" t="s">
        <v>746</v>
      </c>
      <c r="F197" s="15" t="s">
        <v>747</v>
      </c>
      <c r="G197" s="14"/>
      <c r="H197" s="49"/>
      <c r="I197" s="88"/>
      <c r="J197" s="76">
        <v>11</v>
      </c>
      <c r="K197" s="76"/>
      <c r="L197" s="76"/>
      <c r="N197" s="96"/>
      <c r="O197" s="76">
        <v>11</v>
      </c>
      <c r="P197" s="76"/>
      <c r="Q197" s="76"/>
      <c r="R197" s="75"/>
    </row>
    <row r="198" spans="1:18" ht="16.5" customHeight="1">
      <c r="A198" s="9">
        <v>195</v>
      </c>
      <c r="B198" s="10" t="s">
        <v>342</v>
      </c>
      <c r="C198" s="14"/>
      <c r="D198" s="15"/>
      <c r="E198" s="16"/>
      <c r="F198" s="15"/>
      <c r="G198" s="14"/>
      <c r="H198" s="49"/>
      <c r="I198" s="88"/>
      <c r="J198" s="76">
        <v>11</v>
      </c>
      <c r="K198" s="76"/>
      <c r="L198" s="76"/>
      <c r="N198" s="96"/>
      <c r="O198" s="76">
        <v>11</v>
      </c>
      <c r="P198" s="76"/>
      <c r="Q198" s="76"/>
      <c r="R198" s="75"/>
    </row>
    <row r="199" spans="1:18" ht="16.5" customHeight="1">
      <c r="A199" s="9">
        <v>196</v>
      </c>
      <c r="B199" s="10" t="s">
        <v>343</v>
      </c>
      <c r="C199" s="17"/>
      <c r="D199" s="18"/>
      <c r="E199" s="19"/>
      <c r="F199" s="18"/>
      <c r="G199" s="14"/>
      <c r="H199" s="49"/>
      <c r="I199" s="88"/>
      <c r="J199" s="76">
        <v>11</v>
      </c>
      <c r="K199" s="76"/>
      <c r="L199" s="76"/>
      <c r="N199" s="96"/>
      <c r="O199" s="76">
        <v>11</v>
      </c>
      <c r="P199" s="76"/>
      <c r="Q199" s="76"/>
      <c r="R199" s="75"/>
    </row>
    <row r="200" spans="1:18" ht="16.5" customHeight="1">
      <c r="A200" s="9">
        <v>197</v>
      </c>
      <c r="B200" s="10" t="s">
        <v>344</v>
      </c>
      <c r="C200" s="16" t="s">
        <v>748</v>
      </c>
      <c r="D200" s="15" t="s">
        <v>345</v>
      </c>
      <c r="E200" s="16" t="s">
        <v>749</v>
      </c>
      <c r="F200" s="15" t="s">
        <v>750</v>
      </c>
      <c r="G200" s="14"/>
      <c r="H200" s="49"/>
      <c r="I200" s="88"/>
      <c r="J200" s="76">
        <v>11</v>
      </c>
      <c r="K200" s="76"/>
      <c r="L200" s="76"/>
      <c r="N200" s="96"/>
      <c r="O200" s="76">
        <v>11</v>
      </c>
      <c r="P200" s="76"/>
      <c r="Q200" s="76"/>
      <c r="R200" s="75"/>
    </row>
    <row r="201" spans="1:18" ht="16.5" customHeight="1">
      <c r="A201" s="9">
        <v>198</v>
      </c>
      <c r="B201" s="10" t="s">
        <v>346</v>
      </c>
      <c r="C201" s="14"/>
      <c r="D201" s="15"/>
      <c r="E201" s="16"/>
      <c r="F201" s="15"/>
      <c r="G201" s="14"/>
      <c r="H201" s="49"/>
      <c r="I201" s="88"/>
      <c r="J201" s="76">
        <v>11</v>
      </c>
      <c r="K201" s="76"/>
      <c r="L201" s="76"/>
      <c r="N201" s="96"/>
      <c r="O201" s="76">
        <v>11</v>
      </c>
      <c r="P201" s="76"/>
      <c r="Q201" s="76"/>
      <c r="R201" s="75"/>
    </row>
    <row r="202" spans="1:18" ht="16.5" customHeight="1">
      <c r="A202" s="9">
        <v>199</v>
      </c>
      <c r="B202" s="10" t="s">
        <v>347</v>
      </c>
      <c r="C202" s="17"/>
      <c r="D202" s="18"/>
      <c r="E202" s="16"/>
      <c r="F202" s="15"/>
      <c r="G202" s="14"/>
      <c r="H202" s="49"/>
      <c r="I202" s="88"/>
      <c r="J202" s="76">
        <v>11</v>
      </c>
      <c r="K202" s="76"/>
      <c r="L202" s="76"/>
      <c r="N202" s="96"/>
      <c r="O202" s="76">
        <v>11</v>
      </c>
      <c r="P202" s="76"/>
      <c r="Q202" s="76"/>
      <c r="R202" s="75"/>
    </row>
    <row r="203" spans="1:18" ht="16.5" customHeight="1">
      <c r="A203" s="9">
        <v>200</v>
      </c>
      <c r="B203" s="10" t="s">
        <v>348</v>
      </c>
      <c r="C203" s="16" t="s">
        <v>751</v>
      </c>
      <c r="D203" s="15" t="s">
        <v>349</v>
      </c>
      <c r="E203" s="16"/>
      <c r="F203" s="15"/>
      <c r="G203" s="14"/>
      <c r="H203" s="49"/>
      <c r="I203" s="88"/>
      <c r="J203" s="76">
        <v>11</v>
      </c>
      <c r="K203" s="76"/>
      <c r="L203" s="76"/>
      <c r="N203" s="96"/>
      <c r="O203" s="76">
        <v>11</v>
      </c>
      <c r="P203" s="76"/>
      <c r="Q203" s="76"/>
      <c r="R203" s="75"/>
    </row>
    <row r="204" spans="1:18" ht="16.5" customHeight="1">
      <c r="A204" s="9">
        <v>201</v>
      </c>
      <c r="B204" s="10" t="s">
        <v>350</v>
      </c>
      <c r="C204" s="14"/>
      <c r="D204" s="15"/>
      <c r="E204" s="16"/>
      <c r="F204" s="15"/>
      <c r="G204" s="14"/>
      <c r="H204" s="49"/>
      <c r="I204" s="88"/>
      <c r="J204" s="76">
        <v>11</v>
      </c>
      <c r="K204" s="76"/>
      <c r="L204" s="76"/>
      <c r="N204" s="96"/>
      <c r="O204" s="76">
        <v>11</v>
      </c>
      <c r="P204" s="76"/>
      <c r="Q204" s="76"/>
      <c r="R204" s="75"/>
    </row>
    <row r="205" spans="1:18" ht="16.5" customHeight="1">
      <c r="A205" s="9">
        <v>202</v>
      </c>
      <c r="B205" s="10" t="s">
        <v>351</v>
      </c>
      <c r="C205" s="17"/>
      <c r="D205" s="18"/>
      <c r="E205" s="19"/>
      <c r="F205" s="18"/>
      <c r="G205" s="14"/>
      <c r="H205" s="49"/>
      <c r="I205" s="88"/>
      <c r="J205" s="76">
        <v>11</v>
      </c>
      <c r="K205" s="76"/>
      <c r="L205" s="76"/>
      <c r="N205" s="96"/>
      <c r="O205" s="76">
        <v>11</v>
      </c>
      <c r="P205" s="76"/>
      <c r="Q205" s="76"/>
      <c r="R205" s="75"/>
    </row>
    <row r="206" spans="1:18" ht="16.5" customHeight="1">
      <c r="A206" s="9">
        <v>203</v>
      </c>
      <c r="B206" s="10" t="s">
        <v>352</v>
      </c>
      <c r="C206" s="16" t="s">
        <v>752</v>
      </c>
      <c r="D206" s="15" t="s">
        <v>353</v>
      </c>
      <c r="E206" s="16" t="s">
        <v>753</v>
      </c>
      <c r="F206" s="15" t="s">
        <v>354</v>
      </c>
      <c r="G206" s="14"/>
      <c r="H206" s="49"/>
      <c r="I206" s="88"/>
      <c r="J206" s="76">
        <v>11</v>
      </c>
      <c r="K206" s="76"/>
      <c r="L206" s="76"/>
      <c r="N206" s="96"/>
      <c r="O206" s="76">
        <v>11</v>
      </c>
      <c r="P206" s="76"/>
      <c r="Q206" s="76"/>
      <c r="R206" s="75"/>
    </row>
    <row r="207" spans="1:18" ht="16.5" customHeight="1">
      <c r="A207" s="9">
        <v>204</v>
      </c>
      <c r="B207" s="10" t="s">
        <v>355</v>
      </c>
      <c r="C207" s="14"/>
      <c r="D207" s="15"/>
      <c r="E207" s="16"/>
      <c r="F207" s="15"/>
      <c r="G207" s="14"/>
      <c r="H207" s="49"/>
      <c r="I207" s="88"/>
      <c r="J207" s="76">
        <v>11</v>
      </c>
      <c r="K207" s="76"/>
      <c r="L207" s="76"/>
      <c r="N207" s="96"/>
      <c r="O207" s="76">
        <v>11</v>
      </c>
      <c r="P207" s="76"/>
      <c r="Q207" s="76"/>
      <c r="R207" s="75"/>
    </row>
    <row r="208" spans="1:18" ht="16.5" customHeight="1">
      <c r="A208" s="9">
        <v>205</v>
      </c>
      <c r="B208" s="10" t="s">
        <v>356</v>
      </c>
      <c r="C208" s="17"/>
      <c r="D208" s="18"/>
      <c r="E208" s="16"/>
      <c r="F208" s="15"/>
      <c r="G208" s="14"/>
      <c r="H208" s="49"/>
      <c r="I208" s="88"/>
      <c r="J208" s="76">
        <v>11</v>
      </c>
      <c r="K208" s="76"/>
      <c r="L208" s="76"/>
      <c r="N208" s="96"/>
      <c r="O208" s="76">
        <v>11</v>
      </c>
      <c r="P208" s="76"/>
      <c r="Q208" s="76"/>
      <c r="R208" s="75"/>
    </row>
    <row r="209" spans="1:18" ht="16.5" customHeight="1">
      <c r="A209" s="9">
        <v>206</v>
      </c>
      <c r="B209" s="10" t="s">
        <v>357</v>
      </c>
      <c r="C209" s="16" t="s">
        <v>754</v>
      </c>
      <c r="D209" s="15" t="s">
        <v>358</v>
      </c>
      <c r="E209" s="16"/>
      <c r="F209" s="15"/>
      <c r="G209" s="14"/>
      <c r="H209" s="49"/>
      <c r="I209" s="88"/>
      <c r="J209" s="76">
        <v>11</v>
      </c>
      <c r="K209" s="76"/>
      <c r="L209" s="76"/>
      <c r="N209" s="96"/>
      <c r="O209" s="76">
        <v>11</v>
      </c>
      <c r="P209" s="76"/>
      <c r="Q209" s="76"/>
      <c r="R209" s="75"/>
    </row>
    <row r="210" spans="1:18" ht="16.5" customHeight="1">
      <c r="A210" s="9">
        <v>207</v>
      </c>
      <c r="B210" s="10" t="s">
        <v>359</v>
      </c>
      <c r="C210" s="14"/>
      <c r="D210" s="15"/>
      <c r="E210" s="16"/>
      <c r="F210" s="15"/>
      <c r="G210" s="14"/>
      <c r="H210" s="49"/>
      <c r="I210" s="88"/>
      <c r="J210" s="76">
        <v>11</v>
      </c>
      <c r="K210" s="76"/>
      <c r="L210" s="76"/>
      <c r="N210" s="96"/>
      <c r="O210" s="76">
        <v>11</v>
      </c>
      <c r="P210" s="76"/>
      <c r="Q210" s="76"/>
      <c r="R210" s="75"/>
    </row>
    <row r="211" spans="1:18" ht="17.25" customHeight="1">
      <c r="A211" s="9">
        <v>208</v>
      </c>
      <c r="B211" s="10" t="s">
        <v>360</v>
      </c>
      <c r="C211" s="17"/>
      <c r="D211" s="18"/>
      <c r="E211" s="19"/>
      <c r="F211" s="18"/>
      <c r="G211" s="17"/>
      <c r="H211" s="50"/>
      <c r="I211" s="88"/>
      <c r="J211" s="76">
        <v>11</v>
      </c>
      <c r="K211" s="76">
        <f>COUNT(J190:J211)</f>
        <v>22</v>
      </c>
      <c r="L211" s="76" t="s">
        <v>1627</v>
      </c>
      <c r="N211" s="97"/>
      <c r="O211" s="76">
        <v>11</v>
      </c>
      <c r="P211" s="76">
        <f>COUNT(O190:O211)</f>
        <v>22</v>
      </c>
      <c r="Q211" s="76" t="s">
        <v>1627</v>
      </c>
      <c r="R211" s="75"/>
    </row>
    <row r="212" spans="1:18" ht="16.5" customHeight="1">
      <c r="A212" s="9">
        <v>209</v>
      </c>
      <c r="B212" s="10" t="s">
        <v>361</v>
      </c>
      <c r="C212" s="19" t="s">
        <v>755</v>
      </c>
      <c r="D212" s="18" t="s">
        <v>361</v>
      </c>
      <c r="E212" s="16" t="s">
        <v>756</v>
      </c>
      <c r="F212" s="15" t="s">
        <v>757</v>
      </c>
      <c r="G212" s="14" t="s">
        <v>758</v>
      </c>
      <c r="H212" s="49" t="s">
        <v>1646</v>
      </c>
      <c r="I212" s="88" t="s">
        <v>759</v>
      </c>
      <c r="J212" s="76">
        <v>12</v>
      </c>
      <c r="K212" s="76"/>
      <c r="L212" s="76"/>
      <c r="N212" s="95" t="s">
        <v>17</v>
      </c>
      <c r="O212" s="76">
        <v>12</v>
      </c>
      <c r="P212" s="76"/>
      <c r="Q212" s="76"/>
      <c r="R212" s="75"/>
    </row>
    <row r="213" spans="1:18" ht="16.5" customHeight="1">
      <c r="A213" s="9">
        <v>210</v>
      </c>
      <c r="B213" s="10" t="s">
        <v>362</v>
      </c>
      <c r="C213" s="16" t="s">
        <v>760</v>
      </c>
      <c r="D213" s="15" t="s">
        <v>363</v>
      </c>
      <c r="E213" s="16"/>
      <c r="F213" s="15"/>
      <c r="G213" s="14"/>
      <c r="H213" s="49"/>
      <c r="I213" s="88"/>
      <c r="J213" s="76">
        <v>12</v>
      </c>
      <c r="K213" s="76"/>
      <c r="L213" s="76"/>
      <c r="N213" s="96"/>
      <c r="O213" s="76">
        <v>12</v>
      </c>
      <c r="P213" s="76"/>
      <c r="Q213" s="76"/>
      <c r="R213" s="75"/>
    </row>
    <row r="214" spans="1:18" ht="16.5" customHeight="1">
      <c r="A214" s="9">
        <v>211</v>
      </c>
      <c r="B214" s="10" t="s">
        <v>364</v>
      </c>
      <c r="C214" s="14"/>
      <c r="D214" s="15"/>
      <c r="E214" s="16"/>
      <c r="F214" s="15"/>
      <c r="G214" s="14"/>
      <c r="H214" s="49"/>
      <c r="I214" s="88"/>
      <c r="J214" s="76">
        <v>12</v>
      </c>
      <c r="K214" s="76"/>
      <c r="L214" s="76"/>
      <c r="N214" s="96"/>
      <c r="O214" s="76">
        <v>12</v>
      </c>
      <c r="P214" s="76"/>
      <c r="Q214" s="76"/>
      <c r="R214" s="75"/>
    </row>
    <row r="215" spans="1:18" ht="16.5" customHeight="1">
      <c r="A215" s="9">
        <v>212</v>
      </c>
      <c r="B215" s="10" t="s">
        <v>365</v>
      </c>
      <c r="C215" s="14"/>
      <c r="D215" s="15"/>
      <c r="E215" s="16"/>
      <c r="F215" s="15"/>
      <c r="G215" s="14"/>
      <c r="H215" s="49"/>
      <c r="I215" s="88"/>
      <c r="J215" s="76">
        <v>12</v>
      </c>
      <c r="K215" s="76"/>
      <c r="L215" s="76"/>
      <c r="N215" s="96"/>
      <c r="O215" s="76">
        <v>12</v>
      </c>
      <c r="P215" s="76"/>
      <c r="Q215" s="76"/>
      <c r="R215" s="75"/>
    </row>
    <row r="216" spans="1:18" ht="16.5" customHeight="1">
      <c r="A216" s="9">
        <v>213</v>
      </c>
      <c r="B216" s="10" t="s">
        <v>366</v>
      </c>
      <c r="C216" s="17"/>
      <c r="D216" s="18"/>
      <c r="E216" s="16"/>
      <c r="F216" s="15"/>
      <c r="G216" s="14"/>
      <c r="H216" s="49"/>
      <c r="I216" s="88"/>
      <c r="J216" s="76">
        <v>12</v>
      </c>
      <c r="K216" s="76"/>
      <c r="L216" s="76"/>
      <c r="N216" s="96"/>
      <c r="O216" s="76">
        <v>12</v>
      </c>
      <c r="P216" s="76"/>
      <c r="Q216" s="76"/>
      <c r="R216" s="75"/>
    </row>
    <row r="217" spans="1:18" ht="16.5" customHeight="1">
      <c r="A217" s="9">
        <v>214</v>
      </c>
      <c r="B217" s="10" t="s">
        <v>761</v>
      </c>
      <c r="C217" s="19" t="s">
        <v>762</v>
      </c>
      <c r="D217" s="18" t="s">
        <v>367</v>
      </c>
      <c r="E217" s="16"/>
      <c r="F217" s="15"/>
      <c r="G217" s="14"/>
      <c r="H217" s="49"/>
      <c r="I217" s="88"/>
      <c r="J217" s="76">
        <v>12</v>
      </c>
      <c r="K217" s="76"/>
      <c r="L217" s="76"/>
      <c r="N217" s="96"/>
      <c r="O217" s="76">
        <v>12</v>
      </c>
      <c r="P217" s="76"/>
      <c r="Q217" s="76"/>
      <c r="R217" s="75"/>
    </row>
    <row r="218" spans="1:18" ht="16.5" customHeight="1">
      <c r="A218" s="9">
        <v>215</v>
      </c>
      <c r="B218" s="10" t="s">
        <v>763</v>
      </c>
      <c r="C218" s="20" t="s">
        <v>764</v>
      </c>
      <c r="D218" s="10" t="s">
        <v>763</v>
      </c>
      <c r="E218" s="16"/>
      <c r="F218" s="15"/>
      <c r="G218" s="14"/>
      <c r="H218" s="49"/>
      <c r="I218" s="88"/>
      <c r="J218" s="76">
        <v>12</v>
      </c>
      <c r="K218" s="76"/>
      <c r="L218" s="76"/>
      <c r="N218" s="96"/>
      <c r="O218" s="76">
        <v>12</v>
      </c>
      <c r="P218" s="76"/>
      <c r="Q218" s="76"/>
      <c r="R218" s="75"/>
    </row>
    <row r="219" spans="1:18" ht="16.5" customHeight="1">
      <c r="A219" s="9">
        <v>216</v>
      </c>
      <c r="B219" s="10" t="s">
        <v>368</v>
      </c>
      <c r="C219" s="16" t="s">
        <v>765</v>
      </c>
      <c r="D219" s="15" t="s">
        <v>369</v>
      </c>
      <c r="E219" s="16"/>
      <c r="F219" s="15"/>
      <c r="G219" s="14"/>
      <c r="H219" s="49"/>
      <c r="I219" s="88"/>
      <c r="J219" s="76">
        <v>12</v>
      </c>
      <c r="K219" s="76"/>
      <c r="L219" s="76"/>
      <c r="N219" s="96"/>
      <c r="O219" s="76">
        <v>12</v>
      </c>
      <c r="P219" s="76"/>
      <c r="Q219" s="76"/>
      <c r="R219" s="75"/>
    </row>
    <row r="220" spans="1:18" ht="16.5" customHeight="1">
      <c r="A220" s="9">
        <v>217</v>
      </c>
      <c r="B220" s="10" t="s">
        <v>370</v>
      </c>
      <c r="C220" s="14"/>
      <c r="D220" s="15"/>
      <c r="E220" s="16"/>
      <c r="F220" s="15"/>
      <c r="G220" s="14"/>
      <c r="H220" s="49"/>
      <c r="I220" s="88"/>
      <c r="J220" s="76">
        <v>12</v>
      </c>
      <c r="K220" s="76"/>
      <c r="L220" s="76"/>
      <c r="N220" s="96"/>
      <c r="O220" s="76">
        <v>12</v>
      </c>
      <c r="P220" s="76"/>
      <c r="Q220" s="76"/>
      <c r="R220" s="75"/>
    </row>
    <row r="221" spans="1:18" ht="16.5" customHeight="1">
      <c r="A221" s="9">
        <v>218</v>
      </c>
      <c r="B221" s="10" t="s">
        <v>371</v>
      </c>
      <c r="C221" s="17"/>
      <c r="D221" s="18"/>
      <c r="E221" s="16"/>
      <c r="F221" s="15"/>
      <c r="G221" s="14"/>
      <c r="H221" s="49"/>
      <c r="I221" s="88"/>
      <c r="J221" s="76">
        <v>12</v>
      </c>
      <c r="K221" s="76"/>
      <c r="L221" s="76"/>
      <c r="N221" s="96"/>
      <c r="O221" s="76">
        <v>12</v>
      </c>
      <c r="P221" s="76"/>
      <c r="Q221" s="76"/>
      <c r="R221" s="75"/>
    </row>
    <row r="222" spans="1:18" ht="16.5" customHeight="1">
      <c r="A222" s="9">
        <v>219</v>
      </c>
      <c r="B222" s="10" t="s">
        <v>372</v>
      </c>
      <c r="C222" s="16" t="s">
        <v>766</v>
      </c>
      <c r="D222" s="15" t="s">
        <v>373</v>
      </c>
      <c r="E222" s="16"/>
      <c r="F222" s="15"/>
      <c r="G222" s="14"/>
      <c r="H222" s="49"/>
      <c r="I222" s="88"/>
      <c r="J222" s="76">
        <v>12</v>
      </c>
      <c r="K222" s="76"/>
      <c r="L222" s="76"/>
      <c r="N222" s="96"/>
      <c r="O222" s="76">
        <v>12</v>
      </c>
      <c r="P222" s="76"/>
      <c r="Q222" s="76"/>
      <c r="R222" s="75"/>
    </row>
    <row r="223" spans="1:18" ht="16.5" customHeight="1">
      <c r="A223" s="9">
        <v>220</v>
      </c>
      <c r="B223" s="10" t="s">
        <v>374</v>
      </c>
      <c r="C223" s="14"/>
      <c r="D223" s="15"/>
      <c r="E223" s="16"/>
      <c r="F223" s="15"/>
      <c r="G223" s="14"/>
      <c r="H223" s="49"/>
      <c r="I223" s="88"/>
      <c r="J223" s="76">
        <v>12</v>
      </c>
      <c r="K223" s="76"/>
      <c r="L223" s="76"/>
      <c r="N223" s="96"/>
      <c r="O223" s="76">
        <v>12</v>
      </c>
      <c r="P223" s="76"/>
      <c r="Q223" s="76"/>
      <c r="R223" s="75"/>
    </row>
    <row r="224" spans="1:18" ht="17.25" customHeight="1">
      <c r="A224" s="9">
        <v>221</v>
      </c>
      <c r="B224" s="10" t="s">
        <v>373</v>
      </c>
      <c r="C224" s="17"/>
      <c r="D224" s="18"/>
      <c r="E224" s="19"/>
      <c r="F224" s="18"/>
      <c r="G224" s="17"/>
      <c r="H224" s="50"/>
      <c r="I224" s="88"/>
      <c r="J224" s="76">
        <v>12</v>
      </c>
      <c r="K224" s="76">
        <f>COUNT(J212:J224)</f>
        <v>13</v>
      </c>
      <c r="L224" s="76" t="s">
        <v>1628</v>
      </c>
      <c r="N224" s="97"/>
      <c r="O224" s="76">
        <v>12</v>
      </c>
      <c r="P224" s="76">
        <f>COUNT(O212:O224)</f>
        <v>13</v>
      </c>
      <c r="Q224" s="76" t="s">
        <v>1628</v>
      </c>
      <c r="R224" s="75"/>
    </row>
    <row r="225" spans="1:18" ht="16.5" customHeight="1">
      <c r="A225" s="9">
        <v>222</v>
      </c>
      <c r="B225" s="10" t="s">
        <v>375</v>
      </c>
      <c r="C225" s="19" t="s">
        <v>767</v>
      </c>
      <c r="D225" s="18" t="s">
        <v>375</v>
      </c>
      <c r="E225" s="16" t="s">
        <v>768</v>
      </c>
      <c r="F225" s="15" t="s">
        <v>769</v>
      </c>
      <c r="G225" s="14" t="s">
        <v>770</v>
      </c>
      <c r="H225" s="49" t="s">
        <v>376</v>
      </c>
      <c r="I225" s="88" t="s">
        <v>771</v>
      </c>
      <c r="J225" s="76">
        <v>13</v>
      </c>
      <c r="K225" s="76"/>
      <c r="L225" s="76"/>
      <c r="N225" s="95" t="s">
        <v>18</v>
      </c>
      <c r="O225" s="76">
        <v>13</v>
      </c>
      <c r="P225" s="76"/>
      <c r="Q225" s="76"/>
      <c r="R225" s="75"/>
    </row>
    <row r="226" spans="1:18" ht="16.5" customHeight="1">
      <c r="A226" s="9">
        <v>223</v>
      </c>
      <c r="B226" s="10" t="s">
        <v>377</v>
      </c>
      <c r="C226" s="19" t="s">
        <v>772</v>
      </c>
      <c r="D226" s="18" t="s">
        <v>377</v>
      </c>
      <c r="E226" s="16"/>
      <c r="F226" s="15"/>
      <c r="G226" s="14"/>
      <c r="H226" s="49"/>
      <c r="I226" s="88"/>
      <c r="J226" s="76">
        <v>13</v>
      </c>
      <c r="K226" s="76"/>
      <c r="L226" s="76"/>
      <c r="N226" s="96"/>
      <c r="O226" s="76">
        <v>13</v>
      </c>
      <c r="P226" s="76"/>
      <c r="Q226" s="76"/>
      <c r="R226" s="75"/>
    </row>
    <row r="227" spans="1:18" ht="16.5" customHeight="1">
      <c r="A227" s="9">
        <v>224</v>
      </c>
      <c r="B227" s="10" t="s">
        <v>378</v>
      </c>
      <c r="C227" s="16" t="s">
        <v>773</v>
      </c>
      <c r="D227" s="15" t="s">
        <v>379</v>
      </c>
      <c r="E227" s="16"/>
      <c r="F227" s="15"/>
      <c r="G227" s="14"/>
      <c r="H227" s="49"/>
      <c r="I227" s="88"/>
      <c r="J227" s="76">
        <v>13</v>
      </c>
      <c r="K227" s="76"/>
      <c r="L227" s="76"/>
      <c r="N227" s="96"/>
      <c r="O227" s="76">
        <v>13</v>
      </c>
      <c r="P227" s="76"/>
      <c r="Q227" s="76"/>
      <c r="R227" s="75"/>
    </row>
    <row r="228" spans="1:18" ht="16.5" customHeight="1">
      <c r="A228" s="9">
        <v>225</v>
      </c>
      <c r="B228" s="10" t="s">
        <v>380</v>
      </c>
      <c r="C228" s="17"/>
      <c r="D228" s="18"/>
      <c r="E228" s="16"/>
      <c r="F228" s="15"/>
      <c r="G228" s="14"/>
      <c r="H228" s="49"/>
      <c r="I228" s="88"/>
      <c r="J228" s="76">
        <v>13</v>
      </c>
      <c r="K228" s="76"/>
      <c r="L228" s="76"/>
      <c r="N228" s="96"/>
      <c r="O228" s="76">
        <v>13</v>
      </c>
      <c r="P228" s="76"/>
      <c r="Q228" s="76"/>
      <c r="R228" s="75"/>
    </row>
    <row r="229" spans="1:18" ht="16.5" customHeight="1">
      <c r="A229" s="9">
        <v>226</v>
      </c>
      <c r="B229" s="10" t="s">
        <v>381</v>
      </c>
      <c r="C229" s="19" t="s">
        <v>774</v>
      </c>
      <c r="D229" s="18" t="s">
        <v>381</v>
      </c>
      <c r="E229" s="16"/>
      <c r="F229" s="15"/>
      <c r="G229" s="14"/>
      <c r="H229" s="49"/>
      <c r="I229" s="88"/>
      <c r="J229" s="76">
        <v>13</v>
      </c>
      <c r="K229" s="76"/>
      <c r="L229" s="76"/>
      <c r="N229" s="96"/>
      <c r="O229" s="76">
        <v>13</v>
      </c>
      <c r="P229" s="76"/>
      <c r="Q229" s="76"/>
      <c r="R229" s="75"/>
    </row>
    <row r="230" spans="1:18" ht="16.5" customHeight="1">
      <c r="A230" s="9">
        <v>227</v>
      </c>
      <c r="B230" s="10" t="s">
        <v>382</v>
      </c>
      <c r="C230" s="16" t="s">
        <v>775</v>
      </c>
      <c r="D230" s="15" t="s">
        <v>383</v>
      </c>
      <c r="E230" s="16"/>
      <c r="F230" s="15"/>
      <c r="G230" s="14"/>
      <c r="H230" s="49"/>
      <c r="I230" s="88"/>
      <c r="J230" s="76">
        <v>13</v>
      </c>
      <c r="K230" s="76"/>
      <c r="L230" s="76"/>
      <c r="N230" s="96"/>
      <c r="O230" s="76">
        <v>13</v>
      </c>
      <c r="P230" s="76"/>
      <c r="Q230" s="76"/>
      <c r="R230" s="75"/>
    </row>
    <row r="231" spans="1:18" ht="16.5" customHeight="1">
      <c r="A231" s="9">
        <v>228</v>
      </c>
      <c r="B231" s="10" t="s">
        <v>384</v>
      </c>
      <c r="C231" s="17"/>
      <c r="D231" s="18"/>
      <c r="E231" s="16"/>
      <c r="F231" s="15"/>
      <c r="G231" s="14"/>
      <c r="H231" s="49"/>
      <c r="I231" s="88"/>
      <c r="J231" s="76">
        <v>13</v>
      </c>
      <c r="K231" s="76"/>
      <c r="L231" s="76"/>
      <c r="N231" s="96"/>
      <c r="O231" s="76">
        <v>13</v>
      </c>
      <c r="P231" s="76"/>
      <c r="Q231" s="76"/>
      <c r="R231" s="75"/>
    </row>
    <row r="232" spans="1:18" ht="16.5" customHeight="1">
      <c r="A232" s="9">
        <v>229</v>
      </c>
      <c r="B232" s="10" t="s">
        <v>385</v>
      </c>
      <c r="C232" s="16" t="s">
        <v>776</v>
      </c>
      <c r="D232" s="15" t="s">
        <v>386</v>
      </c>
      <c r="E232" s="16"/>
      <c r="F232" s="15"/>
      <c r="G232" s="14"/>
      <c r="H232" s="49"/>
      <c r="I232" s="88"/>
      <c r="J232" s="76">
        <v>13</v>
      </c>
      <c r="K232" s="76"/>
      <c r="L232" s="76"/>
      <c r="N232" s="96"/>
      <c r="O232" s="76">
        <v>13</v>
      </c>
      <c r="P232" s="76"/>
      <c r="Q232" s="76"/>
      <c r="R232" s="75"/>
    </row>
    <row r="233" spans="1:18" ht="16.5" customHeight="1">
      <c r="A233" s="9">
        <v>230</v>
      </c>
      <c r="B233" s="10" t="s">
        <v>387</v>
      </c>
      <c r="C233" s="17"/>
      <c r="D233" s="18"/>
      <c r="E233" s="19"/>
      <c r="F233" s="18"/>
      <c r="G233" s="14"/>
      <c r="H233" s="49"/>
      <c r="I233" s="88"/>
      <c r="J233" s="76">
        <v>13</v>
      </c>
      <c r="K233" s="76"/>
      <c r="L233" s="76"/>
      <c r="N233" s="96"/>
      <c r="O233" s="76">
        <v>13</v>
      </c>
      <c r="P233" s="76"/>
      <c r="Q233" s="76"/>
      <c r="R233" s="75"/>
    </row>
    <row r="234" spans="1:18" ht="16.5" customHeight="1">
      <c r="A234" s="9">
        <v>231</v>
      </c>
      <c r="B234" s="10" t="s">
        <v>388</v>
      </c>
      <c r="C234" s="16" t="s">
        <v>777</v>
      </c>
      <c r="D234" s="15" t="s">
        <v>778</v>
      </c>
      <c r="E234" s="16" t="s">
        <v>779</v>
      </c>
      <c r="F234" s="15" t="s">
        <v>780</v>
      </c>
      <c r="G234" s="14"/>
      <c r="H234" s="49"/>
      <c r="I234" s="88"/>
      <c r="J234" s="76">
        <v>13</v>
      </c>
      <c r="K234" s="76"/>
      <c r="L234" s="76"/>
      <c r="N234" s="96"/>
      <c r="O234" s="76">
        <v>13</v>
      </c>
      <c r="P234" s="76"/>
      <c r="Q234" s="76"/>
      <c r="R234" s="75"/>
    </row>
    <row r="235" spans="1:18" ht="16.5" customHeight="1">
      <c r="A235" s="9">
        <v>232</v>
      </c>
      <c r="B235" s="10" t="s">
        <v>389</v>
      </c>
      <c r="C235" s="17"/>
      <c r="D235" s="18"/>
      <c r="E235" s="16"/>
      <c r="F235" s="15"/>
      <c r="G235" s="14"/>
      <c r="H235" s="49"/>
      <c r="I235" s="88"/>
      <c r="J235" s="76">
        <v>13</v>
      </c>
      <c r="K235" s="76"/>
      <c r="L235" s="76"/>
      <c r="N235" s="96"/>
      <c r="O235" s="76">
        <v>13</v>
      </c>
      <c r="P235" s="76"/>
      <c r="Q235" s="76"/>
      <c r="R235" s="75"/>
    </row>
    <row r="236" spans="1:18" ht="16.5" customHeight="1">
      <c r="A236" s="9">
        <v>233</v>
      </c>
      <c r="B236" s="12" t="s">
        <v>390</v>
      </c>
      <c r="C236" s="16" t="s">
        <v>781</v>
      </c>
      <c r="D236" s="15" t="s">
        <v>391</v>
      </c>
      <c r="E236" s="16"/>
      <c r="F236" s="15"/>
      <c r="G236" s="14"/>
      <c r="H236" s="49"/>
      <c r="I236" s="88"/>
      <c r="J236" s="76">
        <v>13</v>
      </c>
      <c r="K236" s="76"/>
      <c r="L236" s="76"/>
      <c r="N236" s="96"/>
      <c r="O236" s="76">
        <v>13</v>
      </c>
      <c r="P236" s="76"/>
      <c r="Q236" s="76"/>
      <c r="R236" s="75"/>
    </row>
    <row r="237" spans="1:18" ht="16.5" customHeight="1">
      <c r="A237" s="9">
        <v>234</v>
      </c>
      <c r="B237" s="10" t="s">
        <v>392</v>
      </c>
      <c r="C237" s="19" t="s">
        <v>782</v>
      </c>
      <c r="D237" s="18" t="s">
        <v>783</v>
      </c>
      <c r="E237" s="16"/>
      <c r="F237" s="15"/>
      <c r="G237" s="14"/>
      <c r="H237" s="49"/>
      <c r="I237" s="88"/>
      <c r="J237" s="76">
        <v>13</v>
      </c>
      <c r="K237" s="76"/>
      <c r="L237" s="76"/>
      <c r="N237" s="96"/>
      <c r="O237" s="76">
        <v>13</v>
      </c>
      <c r="P237" s="76"/>
      <c r="Q237" s="76"/>
      <c r="R237" s="75"/>
    </row>
    <row r="238" spans="1:18" ht="16.5" customHeight="1">
      <c r="A238" s="9">
        <v>235</v>
      </c>
      <c r="B238" s="10" t="s">
        <v>393</v>
      </c>
      <c r="C238" s="16" t="s">
        <v>784</v>
      </c>
      <c r="D238" s="15" t="s">
        <v>785</v>
      </c>
      <c r="E238" s="16"/>
      <c r="F238" s="15"/>
      <c r="G238" s="14"/>
      <c r="H238" s="49"/>
      <c r="I238" s="88"/>
      <c r="J238" s="76">
        <v>13</v>
      </c>
      <c r="K238" s="76"/>
      <c r="L238" s="76"/>
      <c r="N238" s="96"/>
      <c r="O238" s="76">
        <v>13</v>
      </c>
      <c r="P238" s="76"/>
      <c r="Q238" s="76"/>
      <c r="R238" s="75"/>
    </row>
    <row r="239" spans="1:18" ht="16.5" customHeight="1">
      <c r="A239" s="9">
        <v>236</v>
      </c>
      <c r="B239" s="10" t="s">
        <v>394</v>
      </c>
      <c r="C239" s="17"/>
      <c r="D239" s="18"/>
      <c r="E239" s="16"/>
      <c r="F239" s="15"/>
      <c r="G239" s="14"/>
      <c r="H239" s="49"/>
      <c r="I239" s="88"/>
      <c r="J239" s="76">
        <v>13</v>
      </c>
      <c r="K239" s="76"/>
      <c r="L239" s="76"/>
      <c r="N239" s="96"/>
      <c r="O239" s="76">
        <v>13</v>
      </c>
      <c r="P239" s="76"/>
      <c r="Q239" s="76"/>
      <c r="R239" s="75"/>
    </row>
    <row r="240" spans="1:18" ht="16.5" customHeight="1">
      <c r="A240" s="9">
        <v>237</v>
      </c>
      <c r="B240" s="10" t="s">
        <v>395</v>
      </c>
      <c r="C240" s="16" t="s">
        <v>786</v>
      </c>
      <c r="D240" s="15" t="s">
        <v>396</v>
      </c>
      <c r="E240" s="16"/>
      <c r="F240" s="15"/>
      <c r="G240" s="14"/>
      <c r="H240" s="49"/>
      <c r="I240" s="88"/>
      <c r="J240" s="76">
        <v>13</v>
      </c>
      <c r="K240" s="76"/>
      <c r="L240" s="76"/>
      <c r="N240" s="96"/>
      <c r="O240" s="76">
        <v>13</v>
      </c>
      <c r="P240" s="76"/>
      <c r="Q240" s="76"/>
      <c r="R240" s="75"/>
    </row>
    <row r="241" spans="1:18" ht="16.5" customHeight="1">
      <c r="A241" s="9">
        <v>238</v>
      </c>
      <c r="B241" s="10" t="s">
        <v>397</v>
      </c>
      <c r="C241" s="14"/>
      <c r="D241" s="15"/>
      <c r="E241" s="16"/>
      <c r="F241" s="15"/>
      <c r="G241" s="14"/>
      <c r="H241" s="49"/>
      <c r="I241" s="88"/>
      <c r="J241" s="76">
        <v>13</v>
      </c>
      <c r="K241" s="76"/>
      <c r="L241" s="76"/>
      <c r="N241" s="96"/>
      <c r="O241" s="76">
        <v>13</v>
      </c>
      <c r="P241" s="76"/>
      <c r="Q241" s="76"/>
      <c r="R241" s="75"/>
    </row>
    <row r="242" spans="1:18" ht="16.5" customHeight="1">
      <c r="A242" s="9">
        <v>239</v>
      </c>
      <c r="B242" s="10" t="s">
        <v>398</v>
      </c>
      <c r="C242" s="14"/>
      <c r="D242" s="15"/>
      <c r="E242" s="16"/>
      <c r="F242" s="15"/>
      <c r="G242" s="14"/>
      <c r="H242" s="49"/>
      <c r="I242" s="88"/>
      <c r="J242" s="76">
        <v>13</v>
      </c>
      <c r="K242" s="76"/>
      <c r="L242" s="76"/>
      <c r="N242" s="96"/>
      <c r="O242" s="76">
        <v>13</v>
      </c>
      <c r="P242" s="76"/>
      <c r="Q242" s="76"/>
      <c r="R242" s="75"/>
    </row>
    <row r="243" spans="1:18" ht="16.5" customHeight="1">
      <c r="A243" s="9">
        <v>240</v>
      </c>
      <c r="B243" s="10" t="s">
        <v>399</v>
      </c>
      <c r="C243" s="14"/>
      <c r="D243" s="15"/>
      <c r="E243" s="16"/>
      <c r="F243" s="15"/>
      <c r="G243" s="14"/>
      <c r="H243" s="49"/>
      <c r="I243" s="88"/>
      <c r="J243" s="76">
        <v>13</v>
      </c>
      <c r="K243" s="76"/>
      <c r="L243" s="76"/>
      <c r="N243" s="96"/>
      <c r="O243" s="76">
        <v>13</v>
      </c>
      <c r="P243" s="76"/>
      <c r="Q243" s="76"/>
      <c r="R243" s="75"/>
    </row>
    <row r="244" spans="1:18" ht="16.5" customHeight="1">
      <c r="A244" s="9">
        <v>241</v>
      </c>
      <c r="B244" s="10" t="s">
        <v>400</v>
      </c>
      <c r="C244" s="14"/>
      <c r="D244" s="15"/>
      <c r="E244" s="16"/>
      <c r="F244" s="15"/>
      <c r="G244" s="14"/>
      <c r="H244" s="49"/>
      <c r="I244" s="88"/>
      <c r="J244" s="76">
        <v>13</v>
      </c>
      <c r="K244" s="76"/>
      <c r="L244" s="76"/>
      <c r="N244" s="96"/>
      <c r="O244" s="76">
        <v>13</v>
      </c>
      <c r="P244" s="76"/>
      <c r="Q244" s="76"/>
      <c r="R244" s="75"/>
    </row>
    <row r="245" spans="1:18" ht="17.25" customHeight="1">
      <c r="A245" s="9">
        <v>242</v>
      </c>
      <c r="B245" s="10" t="s">
        <v>401</v>
      </c>
      <c r="C245" s="17"/>
      <c r="D245" s="18"/>
      <c r="E245" s="19"/>
      <c r="F245" s="18"/>
      <c r="G245" s="17"/>
      <c r="H245" s="50"/>
      <c r="I245" s="88"/>
      <c r="J245" s="76">
        <v>13</v>
      </c>
      <c r="K245" s="76">
        <f>COUNT(J225:J245)</f>
        <v>21</v>
      </c>
      <c r="L245" s="76" t="s">
        <v>1629</v>
      </c>
      <c r="N245" s="97"/>
      <c r="O245" s="76">
        <v>13</v>
      </c>
      <c r="P245" s="76">
        <f>COUNT(O225:O245)</f>
        <v>21</v>
      </c>
      <c r="Q245" s="76" t="s">
        <v>1629</v>
      </c>
      <c r="R245" s="75"/>
    </row>
    <row r="246" spans="1:18" ht="16.5" customHeight="1">
      <c r="A246" s="9">
        <v>243</v>
      </c>
      <c r="B246" s="10" t="s">
        <v>787</v>
      </c>
      <c r="C246" s="16" t="s">
        <v>788</v>
      </c>
      <c r="D246" s="15" t="s">
        <v>402</v>
      </c>
      <c r="E246" s="16" t="s">
        <v>789</v>
      </c>
      <c r="F246" s="15" t="s">
        <v>403</v>
      </c>
      <c r="G246" s="14" t="s">
        <v>790</v>
      </c>
      <c r="H246" s="49" t="s">
        <v>791</v>
      </c>
      <c r="I246" s="88" t="s">
        <v>792</v>
      </c>
      <c r="J246" s="76">
        <v>14</v>
      </c>
      <c r="K246" s="76"/>
      <c r="L246" s="76"/>
      <c r="N246" s="95" t="s">
        <v>19</v>
      </c>
      <c r="O246" s="76">
        <v>14</v>
      </c>
      <c r="P246" s="76"/>
      <c r="Q246" s="76"/>
      <c r="R246" s="75"/>
    </row>
    <row r="247" spans="1:18" ht="16.5" customHeight="1">
      <c r="A247" s="9">
        <v>244</v>
      </c>
      <c r="B247" s="10" t="s">
        <v>404</v>
      </c>
      <c r="C247" s="14"/>
      <c r="D247" s="15"/>
      <c r="E247" s="16"/>
      <c r="F247" s="15"/>
      <c r="G247" s="14"/>
      <c r="H247" s="49"/>
      <c r="I247" s="88"/>
      <c r="J247" s="76">
        <v>14</v>
      </c>
      <c r="K247" s="76"/>
      <c r="L247" s="76"/>
      <c r="N247" s="96"/>
      <c r="O247" s="76">
        <v>14</v>
      </c>
      <c r="P247" s="76"/>
      <c r="Q247" s="76"/>
      <c r="R247" s="75"/>
    </row>
    <row r="248" spans="1:18" ht="16.5" customHeight="1">
      <c r="A248" s="9">
        <v>245</v>
      </c>
      <c r="B248" s="10" t="s">
        <v>405</v>
      </c>
      <c r="C248" s="17"/>
      <c r="D248" s="18"/>
      <c r="E248" s="16"/>
      <c r="F248" s="15"/>
      <c r="G248" s="14"/>
      <c r="H248" s="49"/>
      <c r="I248" s="88"/>
      <c r="J248" s="76">
        <v>14</v>
      </c>
      <c r="K248" s="76"/>
      <c r="L248" s="76"/>
      <c r="N248" s="96"/>
      <c r="O248" s="76">
        <v>14</v>
      </c>
      <c r="P248" s="76"/>
      <c r="Q248" s="76"/>
      <c r="R248" s="75"/>
    </row>
    <row r="249" spans="1:18" ht="16.5" customHeight="1">
      <c r="A249" s="9">
        <v>246</v>
      </c>
      <c r="B249" s="10" t="s">
        <v>406</v>
      </c>
      <c r="C249" s="16" t="s">
        <v>793</v>
      </c>
      <c r="D249" s="15" t="s">
        <v>407</v>
      </c>
      <c r="E249" s="16"/>
      <c r="F249" s="15"/>
      <c r="G249" s="14"/>
      <c r="H249" s="49"/>
      <c r="I249" s="88"/>
      <c r="J249" s="76">
        <v>14</v>
      </c>
      <c r="K249" s="76"/>
      <c r="L249" s="76"/>
      <c r="N249" s="96"/>
      <c r="O249" s="76">
        <v>14</v>
      </c>
      <c r="P249" s="76"/>
      <c r="Q249" s="76"/>
      <c r="R249" s="75"/>
    </row>
    <row r="250" spans="1:18" ht="16.5" customHeight="1">
      <c r="A250" s="9">
        <v>247</v>
      </c>
      <c r="B250" s="10" t="s">
        <v>408</v>
      </c>
      <c r="C250" s="17"/>
      <c r="D250" s="18"/>
      <c r="E250" s="16"/>
      <c r="F250" s="15"/>
      <c r="G250" s="14"/>
      <c r="H250" s="49"/>
      <c r="I250" s="88"/>
      <c r="J250" s="76">
        <v>14</v>
      </c>
      <c r="K250" s="76"/>
      <c r="L250" s="76"/>
      <c r="N250" s="96"/>
      <c r="O250" s="76">
        <v>14</v>
      </c>
      <c r="P250" s="76"/>
      <c r="Q250" s="76"/>
      <c r="R250" s="75"/>
    </row>
    <row r="251" spans="1:18" ht="16.5" customHeight="1">
      <c r="A251" s="9">
        <v>248</v>
      </c>
      <c r="B251" s="10" t="s">
        <v>409</v>
      </c>
      <c r="C251" s="16" t="s">
        <v>794</v>
      </c>
      <c r="D251" s="15" t="s">
        <v>410</v>
      </c>
      <c r="E251" s="16"/>
      <c r="F251" s="15"/>
      <c r="G251" s="14"/>
      <c r="H251" s="49"/>
      <c r="I251" s="88"/>
      <c r="J251" s="76">
        <v>14</v>
      </c>
      <c r="K251" s="76"/>
      <c r="L251" s="76"/>
      <c r="N251" s="96"/>
      <c r="O251" s="76">
        <v>14</v>
      </c>
      <c r="P251" s="76"/>
      <c r="Q251" s="76"/>
      <c r="R251" s="75"/>
    </row>
    <row r="252" spans="1:18" ht="16.5" customHeight="1">
      <c r="A252" s="9">
        <v>249</v>
      </c>
      <c r="B252" s="10" t="s">
        <v>795</v>
      </c>
      <c r="C252" s="17"/>
      <c r="D252" s="18"/>
      <c r="E252" s="19"/>
      <c r="F252" s="18"/>
      <c r="G252" s="14"/>
      <c r="H252" s="49"/>
      <c r="I252" s="88"/>
      <c r="J252" s="76">
        <v>14</v>
      </c>
      <c r="K252" s="76"/>
      <c r="L252" s="76"/>
      <c r="N252" s="96"/>
      <c r="O252" s="76">
        <v>14</v>
      </c>
      <c r="P252" s="76"/>
      <c r="Q252" s="76"/>
      <c r="R252" s="75"/>
    </row>
    <row r="253" spans="1:18" ht="16.5" customHeight="1">
      <c r="A253" s="9">
        <v>250</v>
      </c>
      <c r="B253" s="10" t="s">
        <v>411</v>
      </c>
      <c r="C253" s="16" t="s">
        <v>796</v>
      </c>
      <c r="D253" s="15" t="s">
        <v>412</v>
      </c>
      <c r="E253" s="16" t="s">
        <v>797</v>
      </c>
      <c r="F253" s="15" t="s">
        <v>412</v>
      </c>
      <c r="G253" s="14"/>
      <c r="H253" s="49"/>
      <c r="I253" s="88"/>
      <c r="J253" s="76">
        <v>14</v>
      </c>
      <c r="K253" s="76"/>
      <c r="L253" s="76"/>
      <c r="N253" s="96"/>
      <c r="O253" s="76">
        <v>14</v>
      </c>
      <c r="P253" s="76"/>
      <c r="Q253" s="76"/>
      <c r="R253" s="75"/>
    </row>
    <row r="254" spans="1:18" ht="16.5" customHeight="1">
      <c r="A254" s="9">
        <v>251</v>
      </c>
      <c r="B254" s="10" t="s">
        <v>413</v>
      </c>
      <c r="C254" s="14"/>
      <c r="D254" s="15"/>
      <c r="E254" s="16"/>
      <c r="F254" s="15"/>
      <c r="G254" s="14"/>
      <c r="H254" s="49"/>
      <c r="I254" s="88"/>
      <c r="J254" s="76">
        <v>14</v>
      </c>
      <c r="K254" s="76"/>
      <c r="L254" s="76"/>
      <c r="N254" s="96"/>
      <c r="O254" s="76">
        <v>14</v>
      </c>
      <c r="P254" s="76"/>
      <c r="Q254" s="76"/>
      <c r="R254" s="75"/>
    </row>
    <row r="255" spans="1:18" ht="16.5" customHeight="1">
      <c r="A255" s="9">
        <v>252</v>
      </c>
      <c r="B255" s="10" t="s">
        <v>414</v>
      </c>
      <c r="C255" s="17"/>
      <c r="D255" s="18"/>
      <c r="E255" s="19"/>
      <c r="F255" s="18"/>
      <c r="G255" s="14"/>
      <c r="H255" s="49"/>
      <c r="I255" s="88"/>
      <c r="J255" s="76">
        <v>14</v>
      </c>
      <c r="K255" s="76"/>
      <c r="L255" s="76"/>
      <c r="N255" s="96"/>
      <c r="O255" s="76">
        <v>14</v>
      </c>
      <c r="P255" s="76"/>
      <c r="Q255" s="76"/>
      <c r="R255" s="75"/>
    </row>
    <row r="256" spans="1:18" ht="16.5" customHeight="1">
      <c r="A256" s="9">
        <v>253</v>
      </c>
      <c r="B256" s="10" t="s">
        <v>415</v>
      </c>
      <c r="C256" s="19" t="s">
        <v>798</v>
      </c>
      <c r="D256" s="18" t="s">
        <v>415</v>
      </c>
      <c r="E256" s="16" t="s">
        <v>799</v>
      </c>
      <c r="F256" s="15" t="s">
        <v>800</v>
      </c>
      <c r="G256" s="14"/>
      <c r="H256" s="49"/>
      <c r="I256" s="88"/>
      <c r="J256" s="76">
        <v>14</v>
      </c>
      <c r="K256" s="76"/>
      <c r="L256" s="76"/>
      <c r="N256" s="96"/>
      <c r="O256" s="76">
        <v>14</v>
      </c>
      <c r="P256" s="76"/>
      <c r="Q256" s="76"/>
      <c r="R256" s="75"/>
    </row>
    <row r="257" spans="1:18" ht="16.5" customHeight="1">
      <c r="A257" s="9">
        <v>254</v>
      </c>
      <c r="B257" s="10" t="s">
        <v>416</v>
      </c>
      <c r="C257" s="19" t="s">
        <v>801</v>
      </c>
      <c r="D257" s="18" t="s">
        <v>416</v>
      </c>
      <c r="E257" s="16"/>
      <c r="F257" s="15"/>
      <c r="G257" s="14"/>
      <c r="H257" s="49"/>
      <c r="I257" s="88"/>
      <c r="J257" s="76">
        <v>14</v>
      </c>
      <c r="K257" s="76"/>
      <c r="L257" s="76"/>
      <c r="N257" s="96"/>
      <c r="O257" s="76">
        <v>14</v>
      </c>
      <c r="P257" s="76"/>
      <c r="Q257" s="76"/>
      <c r="R257" s="75"/>
    </row>
    <row r="258" spans="1:18" ht="16.5" customHeight="1">
      <c r="A258" s="9">
        <v>255</v>
      </c>
      <c r="B258" s="10" t="s">
        <v>417</v>
      </c>
      <c r="C258" s="16" t="s">
        <v>802</v>
      </c>
      <c r="D258" s="15" t="s">
        <v>418</v>
      </c>
      <c r="E258" s="16"/>
      <c r="F258" s="15"/>
      <c r="G258" s="14"/>
      <c r="H258" s="49"/>
      <c r="I258" s="88"/>
      <c r="J258" s="76">
        <v>14</v>
      </c>
      <c r="K258" s="76"/>
      <c r="L258" s="76"/>
      <c r="N258" s="96"/>
      <c r="O258" s="76">
        <v>14</v>
      </c>
      <c r="P258" s="76"/>
      <c r="Q258" s="76"/>
      <c r="R258" s="75"/>
    </row>
    <row r="259" spans="1:18" ht="17.25" customHeight="1">
      <c r="A259" s="9">
        <v>256</v>
      </c>
      <c r="B259" s="10" t="s">
        <v>419</v>
      </c>
      <c r="C259" s="17"/>
      <c r="D259" s="18"/>
      <c r="E259" s="19"/>
      <c r="F259" s="18"/>
      <c r="G259" s="17"/>
      <c r="H259" s="50"/>
      <c r="I259" s="88"/>
      <c r="J259" s="76">
        <v>14</v>
      </c>
      <c r="K259" s="76">
        <f>COUNT(J246:J259)</f>
        <v>14</v>
      </c>
      <c r="L259" s="76" t="s">
        <v>1630</v>
      </c>
      <c r="N259" s="97"/>
      <c r="O259" s="76">
        <v>14</v>
      </c>
      <c r="P259" s="76">
        <f>COUNT(O246:O259)</f>
        <v>14</v>
      </c>
      <c r="Q259" s="76" t="s">
        <v>1630</v>
      </c>
      <c r="R259" s="75"/>
    </row>
    <row r="260" spans="1:18" ht="16.5" customHeight="1">
      <c r="A260" s="9">
        <v>257</v>
      </c>
      <c r="B260" s="10" t="s">
        <v>420</v>
      </c>
      <c r="C260" s="16" t="s">
        <v>803</v>
      </c>
      <c r="D260" s="15" t="s">
        <v>421</v>
      </c>
      <c r="E260" s="16" t="s">
        <v>804</v>
      </c>
      <c r="F260" s="15" t="s">
        <v>805</v>
      </c>
      <c r="G260" s="14" t="s">
        <v>806</v>
      </c>
      <c r="H260" s="49" t="s">
        <v>805</v>
      </c>
      <c r="I260" s="88" t="s">
        <v>807</v>
      </c>
      <c r="J260" s="76">
        <v>15</v>
      </c>
      <c r="K260" s="76"/>
      <c r="L260" s="76"/>
      <c r="N260" s="95" t="s">
        <v>20</v>
      </c>
      <c r="O260" s="76">
        <v>15</v>
      </c>
      <c r="P260" s="76"/>
      <c r="Q260" s="76"/>
      <c r="R260" s="75"/>
    </row>
    <row r="261" spans="1:18" ht="16.5" customHeight="1">
      <c r="A261" s="9">
        <v>258</v>
      </c>
      <c r="B261" s="10" t="s">
        <v>422</v>
      </c>
      <c r="C261" s="14"/>
      <c r="D261" s="15"/>
      <c r="E261" s="16"/>
      <c r="F261" s="15"/>
      <c r="G261" s="14"/>
      <c r="H261" s="49"/>
      <c r="I261" s="88"/>
      <c r="J261" s="76">
        <v>15</v>
      </c>
      <c r="K261" s="76"/>
      <c r="L261" s="76"/>
      <c r="N261" s="96"/>
      <c r="O261" s="76">
        <v>15</v>
      </c>
      <c r="P261" s="76"/>
      <c r="Q261" s="76"/>
      <c r="R261" s="75"/>
    </row>
    <row r="262" spans="1:18" ht="16.5" customHeight="1">
      <c r="A262" s="9">
        <v>259</v>
      </c>
      <c r="B262" s="10" t="s">
        <v>423</v>
      </c>
      <c r="C262" s="17"/>
      <c r="D262" s="18"/>
      <c r="E262" s="16"/>
      <c r="F262" s="15"/>
      <c r="G262" s="14"/>
      <c r="H262" s="49"/>
      <c r="I262" s="88"/>
      <c r="J262" s="76">
        <v>15</v>
      </c>
      <c r="K262" s="76"/>
      <c r="L262" s="76"/>
      <c r="N262" s="96"/>
      <c r="O262" s="76">
        <v>15</v>
      </c>
      <c r="P262" s="76"/>
      <c r="Q262" s="76"/>
      <c r="R262" s="75"/>
    </row>
    <row r="263" spans="1:18" ht="16.5" customHeight="1">
      <c r="A263" s="9">
        <v>260</v>
      </c>
      <c r="B263" s="10" t="s">
        <v>424</v>
      </c>
      <c r="C263" s="16" t="s">
        <v>808</v>
      </c>
      <c r="D263" s="15" t="s">
        <v>805</v>
      </c>
      <c r="E263" s="16"/>
      <c r="F263" s="15"/>
      <c r="G263" s="14"/>
      <c r="H263" s="49"/>
      <c r="I263" s="88"/>
      <c r="J263" s="76">
        <v>15</v>
      </c>
      <c r="K263" s="76"/>
      <c r="L263" s="76"/>
      <c r="N263" s="96"/>
      <c r="O263" s="76">
        <v>15</v>
      </c>
      <c r="P263" s="76"/>
      <c r="Q263" s="76"/>
      <c r="R263" s="75"/>
    </row>
    <row r="264" spans="1:18" ht="16.5" customHeight="1">
      <c r="A264" s="9">
        <v>261</v>
      </c>
      <c r="B264" s="10" t="s">
        <v>425</v>
      </c>
      <c r="C264" s="14"/>
      <c r="D264" s="15"/>
      <c r="E264" s="16"/>
      <c r="F264" s="15"/>
      <c r="G264" s="14"/>
      <c r="H264" s="49"/>
      <c r="I264" s="88"/>
      <c r="J264" s="76">
        <v>15</v>
      </c>
      <c r="K264" s="76"/>
      <c r="L264" s="76"/>
      <c r="N264" s="96"/>
      <c r="O264" s="76">
        <v>15</v>
      </c>
      <c r="P264" s="76"/>
      <c r="Q264" s="76"/>
      <c r="R264" s="75"/>
    </row>
    <row r="265" spans="1:18" ht="16.5" customHeight="1">
      <c r="A265" s="9">
        <v>262</v>
      </c>
      <c r="B265" s="10" t="s">
        <v>426</v>
      </c>
      <c r="C265" s="14"/>
      <c r="D265" s="15"/>
      <c r="E265" s="16"/>
      <c r="F265" s="15"/>
      <c r="G265" s="14"/>
      <c r="H265" s="49"/>
      <c r="I265" s="88"/>
      <c r="J265" s="76">
        <v>15</v>
      </c>
      <c r="K265" s="76"/>
      <c r="L265" s="76"/>
      <c r="N265" s="96"/>
      <c r="O265" s="76">
        <v>15</v>
      </c>
      <c r="P265" s="76"/>
      <c r="Q265" s="76"/>
      <c r="R265" s="75"/>
    </row>
    <row r="266" spans="1:18" ht="16.5" customHeight="1">
      <c r="A266" s="9">
        <v>263</v>
      </c>
      <c r="B266" s="10" t="s">
        <v>809</v>
      </c>
      <c r="C266" s="14"/>
      <c r="D266" s="15"/>
      <c r="E266" s="16"/>
      <c r="F266" s="15"/>
      <c r="G266" s="14"/>
      <c r="H266" s="49"/>
      <c r="I266" s="88"/>
      <c r="J266" s="76">
        <v>15</v>
      </c>
      <c r="K266" s="76"/>
      <c r="L266" s="76"/>
      <c r="N266" s="96"/>
      <c r="O266" s="76">
        <v>15</v>
      </c>
      <c r="P266" s="76"/>
      <c r="Q266" s="76"/>
      <c r="R266" s="75"/>
    </row>
    <row r="267" spans="1:18" ht="16.5" customHeight="1">
      <c r="A267" s="9">
        <v>264</v>
      </c>
      <c r="B267" s="10" t="s">
        <v>427</v>
      </c>
      <c r="C267" s="14"/>
      <c r="D267" s="15"/>
      <c r="E267" s="16"/>
      <c r="F267" s="15"/>
      <c r="G267" s="14"/>
      <c r="H267" s="49"/>
      <c r="I267" s="88"/>
      <c r="J267" s="76">
        <v>15</v>
      </c>
      <c r="K267" s="76"/>
      <c r="L267" s="76"/>
      <c r="N267" s="96"/>
      <c r="O267" s="76">
        <v>15</v>
      </c>
      <c r="P267" s="76"/>
      <c r="Q267" s="76"/>
      <c r="R267" s="75"/>
    </row>
    <row r="268" spans="1:18" ht="16.5" customHeight="1">
      <c r="A268" s="9">
        <v>265</v>
      </c>
      <c r="B268" s="10" t="s">
        <v>428</v>
      </c>
      <c r="C268" s="14"/>
      <c r="D268" s="15"/>
      <c r="E268" s="16"/>
      <c r="F268" s="15"/>
      <c r="G268" s="14"/>
      <c r="H268" s="49"/>
      <c r="I268" s="88"/>
      <c r="J268" s="76">
        <v>15</v>
      </c>
      <c r="K268" s="76"/>
      <c r="L268" s="76"/>
      <c r="N268" s="96"/>
      <c r="O268" s="76">
        <v>15</v>
      </c>
      <c r="P268" s="76"/>
      <c r="Q268" s="76"/>
      <c r="R268" s="75"/>
    </row>
    <row r="269" spans="1:18" ht="17.25" customHeight="1">
      <c r="A269" s="9">
        <v>266</v>
      </c>
      <c r="B269" s="10" t="s">
        <v>429</v>
      </c>
      <c r="C269" s="17"/>
      <c r="D269" s="18"/>
      <c r="E269" s="19"/>
      <c r="F269" s="18"/>
      <c r="G269" s="17"/>
      <c r="H269" s="50"/>
      <c r="I269" s="88"/>
      <c r="J269" s="76">
        <v>15</v>
      </c>
      <c r="K269" s="76">
        <f>COUNT(J260:J269)</f>
        <v>10</v>
      </c>
      <c r="L269" s="76" t="s">
        <v>1631</v>
      </c>
      <c r="N269" s="97"/>
      <c r="O269" s="76">
        <v>15</v>
      </c>
      <c r="P269" s="76">
        <f>COUNT(O260:O269)</f>
        <v>10</v>
      </c>
      <c r="Q269" s="76" t="s">
        <v>1631</v>
      </c>
      <c r="R269" s="75"/>
    </row>
    <row r="270" spans="1:18" ht="16.5" customHeight="1">
      <c r="A270" s="9">
        <v>267</v>
      </c>
      <c r="B270" s="10" t="s">
        <v>430</v>
      </c>
      <c r="C270" s="13" t="s">
        <v>810</v>
      </c>
      <c r="D270" s="12" t="s">
        <v>431</v>
      </c>
      <c r="E270" s="11" t="s">
        <v>432</v>
      </c>
      <c r="F270" s="12" t="s">
        <v>431</v>
      </c>
      <c r="G270" s="14" t="s">
        <v>811</v>
      </c>
      <c r="H270" s="49" t="s">
        <v>812</v>
      </c>
      <c r="I270" s="88" t="s">
        <v>813</v>
      </c>
      <c r="J270" s="76">
        <v>16</v>
      </c>
      <c r="K270" s="76"/>
      <c r="L270" s="76"/>
      <c r="N270" s="95" t="s">
        <v>21</v>
      </c>
      <c r="O270" s="76">
        <v>16</v>
      </c>
      <c r="P270" s="76"/>
      <c r="Q270" s="76"/>
      <c r="R270" s="75"/>
    </row>
    <row r="271" spans="1:18" ht="17.25" customHeight="1">
      <c r="A271" s="9">
        <v>268</v>
      </c>
      <c r="B271" s="10" t="s">
        <v>433</v>
      </c>
      <c r="C271" s="19"/>
      <c r="D271" s="18"/>
      <c r="E271" s="19"/>
      <c r="F271" s="18"/>
      <c r="G271" s="17"/>
      <c r="H271" s="50"/>
      <c r="I271" s="88"/>
      <c r="J271" s="76">
        <v>16</v>
      </c>
      <c r="K271" s="76">
        <f>COUNT(J270:J271)</f>
        <v>2</v>
      </c>
      <c r="L271" s="76" t="s">
        <v>1632</v>
      </c>
      <c r="N271" s="97"/>
      <c r="O271" s="76">
        <v>16</v>
      </c>
      <c r="P271" s="76">
        <f>COUNT(O270:O271)</f>
        <v>2</v>
      </c>
      <c r="Q271" s="76" t="s">
        <v>1632</v>
      </c>
      <c r="R271" s="75"/>
    </row>
    <row r="272" spans="1:18" ht="16.5" customHeight="1">
      <c r="A272" s="9">
        <v>269</v>
      </c>
      <c r="B272" s="10" t="s">
        <v>434</v>
      </c>
      <c r="C272" s="16" t="s">
        <v>814</v>
      </c>
      <c r="D272" s="15" t="s">
        <v>435</v>
      </c>
      <c r="E272" s="16" t="s">
        <v>815</v>
      </c>
      <c r="F272" s="15" t="s">
        <v>435</v>
      </c>
      <c r="G272" s="14" t="s">
        <v>816</v>
      </c>
      <c r="H272" s="49" t="s">
        <v>817</v>
      </c>
      <c r="I272" s="88" t="s">
        <v>818</v>
      </c>
      <c r="J272" s="76">
        <v>17</v>
      </c>
      <c r="K272" s="76"/>
      <c r="L272" s="76"/>
      <c r="N272" s="95" t="s">
        <v>22</v>
      </c>
      <c r="O272" s="76">
        <v>17</v>
      </c>
      <c r="P272" s="76"/>
      <c r="Q272" s="76"/>
      <c r="R272" s="75"/>
    </row>
    <row r="273" spans="1:18" ht="16.5" customHeight="1">
      <c r="A273" s="9">
        <v>270</v>
      </c>
      <c r="B273" s="10" t="s">
        <v>436</v>
      </c>
      <c r="C273" s="14"/>
      <c r="D273" s="15"/>
      <c r="E273" s="16"/>
      <c r="F273" s="15"/>
      <c r="G273" s="14"/>
      <c r="H273" s="49"/>
      <c r="I273" s="88"/>
      <c r="J273" s="76">
        <v>17</v>
      </c>
      <c r="K273" s="76"/>
      <c r="L273" s="76"/>
      <c r="N273" s="96"/>
      <c r="O273" s="76">
        <v>17</v>
      </c>
      <c r="P273" s="76"/>
      <c r="Q273" s="76"/>
      <c r="R273" s="75"/>
    </row>
    <row r="274" spans="1:18" ht="16.5" customHeight="1">
      <c r="A274" s="9">
        <v>271</v>
      </c>
      <c r="B274" s="10" t="s">
        <v>437</v>
      </c>
      <c r="C274" s="14"/>
      <c r="D274" s="15"/>
      <c r="E274" s="16"/>
      <c r="F274" s="15"/>
      <c r="G274" s="14"/>
      <c r="H274" s="49"/>
      <c r="I274" s="88"/>
      <c r="J274" s="76">
        <v>17</v>
      </c>
      <c r="K274" s="76"/>
      <c r="L274" s="76"/>
      <c r="N274" s="96"/>
      <c r="O274" s="76">
        <v>17</v>
      </c>
      <c r="P274" s="76"/>
      <c r="Q274" s="76"/>
      <c r="R274" s="75"/>
    </row>
    <row r="275" spans="1:18" ht="16.5" customHeight="1">
      <c r="A275" s="9">
        <v>272</v>
      </c>
      <c r="B275" s="10" t="s">
        <v>438</v>
      </c>
      <c r="C275" s="14"/>
      <c r="D275" s="15"/>
      <c r="E275" s="16"/>
      <c r="F275" s="15"/>
      <c r="G275" s="14"/>
      <c r="H275" s="49"/>
      <c r="I275" s="88"/>
      <c r="J275" s="76">
        <v>17</v>
      </c>
      <c r="K275" s="76"/>
      <c r="L275" s="76"/>
      <c r="N275" s="96"/>
      <c r="O275" s="76">
        <v>17</v>
      </c>
      <c r="P275" s="76"/>
      <c r="Q275" s="76"/>
      <c r="R275" s="75"/>
    </row>
    <row r="276" spans="1:18" ht="16.5" customHeight="1">
      <c r="A276" s="9">
        <v>273</v>
      </c>
      <c r="B276" s="10" t="s">
        <v>439</v>
      </c>
      <c r="C276" s="17"/>
      <c r="D276" s="18"/>
      <c r="E276" s="19"/>
      <c r="F276" s="18"/>
      <c r="G276" s="14"/>
      <c r="H276" s="49"/>
      <c r="I276" s="88"/>
      <c r="J276" s="76">
        <v>17</v>
      </c>
      <c r="K276" s="76"/>
      <c r="L276" s="76"/>
      <c r="N276" s="96"/>
      <c r="O276" s="76">
        <v>17</v>
      </c>
      <c r="P276" s="76"/>
      <c r="Q276" s="76"/>
      <c r="R276" s="75"/>
    </row>
    <row r="277" spans="1:18" ht="16.5" customHeight="1">
      <c r="A277" s="9">
        <v>274</v>
      </c>
      <c r="B277" s="10" t="s">
        <v>819</v>
      </c>
      <c r="C277" s="19" t="s">
        <v>820</v>
      </c>
      <c r="D277" s="18" t="s">
        <v>440</v>
      </c>
      <c r="E277" s="16" t="s">
        <v>821</v>
      </c>
      <c r="F277" s="15" t="s">
        <v>441</v>
      </c>
      <c r="G277" s="14"/>
      <c r="H277" s="49"/>
      <c r="I277" s="88"/>
      <c r="J277" s="76">
        <v>17</v>
      </c>
      <c r="K277" s="76"/>
      <c r="L277" s="76"/>
      <c r="N277" s="96"/>
      <c r="O277" s="76">
        <v>17</v>
      </c>
      <c r="P277" s="76"/>
      <c r="Q277" s="76"/>
      <c r="R277" s="75"/>
    </row>
    <row r="278" spans="1:18" ht="17.25" customHeight="1">
      <c r="A278" s="9">
        <v>275</v>
      </c>
      <c r="B278" s="10" t="s">
        <v>442</v>
      </c>
      <c r="C278" s="19" t="s">
        <v>822</v>
      </c>
      <c r="D278" s="18" t="s">
        <v>823</v>
      </c>
      <c r="E278" s="19"/>
      <c r="F278" s="18"/>
      <c r="G278" s="17"/>
      <c r="H278" s="50"/>
      <c r="I278" s="88"/>
      <c r="J278" s="76">
        <v>17</v>
      </c>
      <c r="K278" s="76">
        <f>COUNT(J272:J278)</f>
        <v>7</v>
      </c>
      <c r="L278" s="76" t="s">
        <v>1633</v>
      </c>
      <c r="N278" s="97"/>
      <c r="O278" s="76">
        <v>17</v>
      </c>
      <c r="P278" s="76">
        <f>COUNT(O272:O278)</f>
        <v>7</v>
      </c>
      <c r="Q278" s="76" t="s">
        <v>1633</v>
      </c>
      <c r="R278" s="75"/>
    </row>
    <row r="279" spans="1:18" ht="16.5" customHeight="1">
      <c r="A279" s="9">
        <v>276</v>
      </c>
      <c r="B279" s="10" t="s">
        <v>443</v>
      </c>
      <c r="C279" s="19" t="s">
        <v>824</v>
      </c>
      <c r="D279" s="18" t="s">
        <v>443</v>
      </c>
      <c r="E279" s="19" t="s">
        <v>825</v>
      </c>
      <c r="F279" s="18" t="s">
        <v>443</v>
      </c>
      <c r="G279" s="14" t="s">
        <v>826</v>
      </c>
      <c r="H279" s="49" t="s">
        <v>827</v>
      </c>
      <c r="I279" s="88" t="s">
        <v>828</v>
      </c>
      <c r="J279" s="76">
        <v>18</v>
      </c>
      <c r="K279" s="76"/>
      <c r="L279" s="76"/>
      <c r="N279" s="95" t="s">
        <v>23</v>
      </c>
      <c r="O279" s="76">
        <v>18</v>
      </c>
      <c r="P279" s="76"/>
      <c r="Q279" s="76"/>
      <c r="R279" s="75"/>
    </row>
    <row r="280" spans="1:18" ht="16.5" customHeight="1">
      <c r="A280" s="9">
        <v>277</v>
      </c>
      <c r="B280" s="10" t="s">
        <v>444</v>
      </c>
      <c r="C280" s="16" t="s">
        <v>829</v>
      </c>
      <c r="D280" s="15" t="s">
        <v>445</v>
      </c>
      <c r="E280" s="16" t="s">
        <v>830</v>
      </c>
      <c r="F280" s="15" t="s">
        <v>445</v>
      </c>
      <c r="G280" s="14"/>
      <c r="H280" s="49"/>
      <c r="I280" s="88"/>
      <c r="J280" s="76">
        <v>18</v>
      </c>
      <c r="K280" s="76"/>
      <c r="L280" s="76"/>
      <c r="N280" s="96"/>
      <c r="O280" s="76">
        <v>18</v>
      </c>
      <c r="P280" s="76"/>
      <c r="Q280" s="76"/>
      <c r="R280" s="75"/>
    </row>
    <row r="281" spans="1:18" ht="16.5" customHeight="1">
      <c r="A281" s="9">
        <v>278</v>
      </c>
      <c r="B281" s="10" t="s">
        <v>446</v>
      </c>
      <c r="C281" s="17"/>
      <c r="D281" s="18"/>
      <c r="E281" s="19"/>
      <c r="F281" s="18"/>
      <c r="G281" s="14"/>
      <c r="H281" s="49"/>
      <c r="I281" s="88"/>
      <c r="J281" s="76">
        <v>18</v>
      </c>
      <c r="K281" s="76"/>
      <c r="L281" s="76"/>
      <c r="N281" s="96"/>
      <c r="O281" s="76">
        <v>18</v>
      </c>
      <c r="P281" s="76"/>
      <c r="Q281" s="76"/>
      <c r="R281" s="75"/>
    </row>
    <row r="282" spans="1:18" ht="16.5" customHeight="1">
      <c r="A282" s="9">
        <v>279</v>
      </c>
      <c r="B282" s="10" t="s">
        <v>447</v>
      </c>
      <c r="C282" s="16" t="s">
        <v>831</v>
      </c>
      <c r="D282" s="15" t="s">
        <v>832</v>
      </c>
      <c r="E282" s="16" t="s">
        <v>833</v>
      </c>
      <c r="F282" s="15" t="s">
        <v>834</v>
      </c>
      <c r="G282" s="14"/>
      <c r="H282" s="49"/>
      <c r="I282" s="88"/>
      <c r="J282" s="76">
        <v>18</v>
      </c>
      <c r="K282" s="76"/>
      <c r="L282" s="76"/>
      <c r="N282" s="96"/>
      <c r="O282" s="76">
        <v>18</v>
      </c>
      <c r="P282" s="76"/>
      <c r="Q282" s="76"/>
      <c r="R282" s="75"/>
    </row>
    <row r="283" spans="1:18" ht="16.5" customHeight="1">
      <c r="A283" s="9">
        <v>280</v>
      </c>
      <c r="B283" s="10" t="s">
        <v>448</v>
      </c>
      <c r="C283" s="17"/>
      <c r="D283" s="18"/>
      <c r="E283" s="16"/>
      <c r="F283" s="15"/>
      <c r="G283" s="14"/>
      <c r="H283" s="49"/>
      <c r="I283" s="88"/>
      <c r="J283" s="76">
        <v>18</v>
      </c>
      <c r="K283" s="76"/>
      <c r="L283" s="76"/>
      <c r="N283" s="96"/>
      <c r="O283" s="76">
        <v>18</v>
      </c>
      <c r="P283" s="76"/>
      <c r="Q283" s="76"/>
      <c r="R283" s="75"/>
    </row>
    <row r="284" spans="1:18" ht="17.25" customHeight="1">
      <c r="A284" s="9">
        <v>281</v>
      </c>
      <c r="B284" s="10" t="s">
        <v>835</v>
      </c>
      <c r="C284" s="19" t="s">
        <v>836</v>
      </c>
      <c r="D284" s="18" t="s">
        <v>449</v>
      </c>
      <c r="E284" s="19"/>
      <c r="F284" s="18"/>
      <c r="G284" s="17"/>
      <c r="H284" s="50"/>
      <c r="I284" s="88"/>
      <c r="J284" s="76">
        <v>18</v>
      </c>
      <c r="K284" s="76">
        <f>COUNT(J279:J284)</f>
        <v>6</v>
      </c>
      <c r="L284" s="76" t="s">
        <v>1634</v>
      </c>
      <c r="N284" s="97"/>
      <c r="O284" s="76">
        <v>18</v>
      </c>
      <c r="P284" s="76">
        <f>COUNT(O279:O284)</f>
        <v>6</v>
      </c>
      <c r="Q284" s="76" t="s">
        <v>1634</v>
      </c>
      <c r="R284" s="75"/>
    </row>
    <row r="285" spans="1:18" ht="16.5" customHeight="1">
      <c r="A285" s="9">
        <v>282</v>
      </c>
      <c r="B285" s="10" t="s">
        <v>837</v>
      </c>
      <c r="C285" s="19" t="s">
        <v>838</v>
      </c>
      <c r="D285" s="18" t="s">
        <v>837</v>
      </c>
      <c r="E285" s="16" t="s">
        <v>839</v>
      </c>
      <c r="F285" s="15" t="s">
        <v>840</v>
      </c>
      <c r="G285" s="14" t="s">
        <v>841</v>
      </c>
      <c r="H285" s="49" t="s">
        <v>842</v>
      </c>
      <c r="I285" s="88" t="s">
        <v>843</v>
      </c>
      <c r="J285" s="76">
        <v>19</v>
      </c>
      <c r="K285" s="76"/>
      <c r="L285" s="76"/>
      <c r="N285" s="95" t="s">
        <v>24</v>
      </c>
      <c r="O285" s="76">
        <v>19</v>
      </c>
      <c r="P285" s="76"/>
      <c r="Q285" s="76"/>
      <c r="R285" s="75"/>
    </row>
    <row r="286" spans="1:18" ht="16.5" customHeight="1">
      <c r="A286" s="9">
        <v>283</v>
      </c>
      <c r="B286" s="10" t="s">
        <v>450</v>
      </c>
      <c r="C286" s="19" t="s">
        <v>844</v>
      </c>
      <c r="D286" s="18" t="s">
        <v>450</v>
      </c>
      <c r="E286" s="16"/>
      <c r="F286" s="15"/>
      <c r="G286" s="14"/>
      <c r="H286" s="49"/>
      <c r="I286" s="88"/>
      <c r="J286" s="76">
        <v>19</v>
      </c>
      <c r="K286" s="76"/>
      <c r="L286" s="76"/>
      <c r="N286" s="96"/>
      <c r="O286" s="76">
        <v>19</v>
      </c>
      <c r="P286" s="76"/>
      <c r="Q286" s="76"/>
      <c r="R286" s="75"/>
    </row>
    <row r="287" spans="1:18" ht="16.5" customHeight="1">
      <c r="A287" s="9">
        <v>284</v>
      </c>
      <c r="B287" s="10" t="s">
        <v>451</v>
      </c>
      <c r="C287" s="19" t="s">
        <v>845</v>
      </c>
      <c r="D287" s="18" t="s">
        <v>846</v>
      </c>
      <c r="E287" s="19"/>
      <c r="F287" s="18"/>
      <c r="G287" s="14"/>
      <c r="H287" s="49"/>
      <c r="I287" s="88"/>
      <c r="J287" s="76">
        <v>19</v>
      </c>
      <c r="K287" s="76"/>
      <c r="L287" s="76"/>
      <c r="N287" s="96"/>
      <c r="O287" s="76">
        <v>19</v>
      </c>
      <c r="P287" s="76"/>
      <c r="Q287" s="76"/>
      <c r="R287" s="75"/>
    </row>
    <row r="288" spans="1:18" ht="16.5" customHeight="1">
      <c r="A288" s="9">
        <v>285</v>
      </c>
      <c r="B288" s="10" t="s">
        <v>452</v>
      </c>
      <c r="C288" s="16" t="s">
        <v>847</v>
      </c>
      <c r="D288" s="15" t="s">
        <v>848</v>
      </c>
      <c r="E288" s="16" t="s">
        <v>849</v>
      </c>
      <c r="F288" s="15" t="s">
        <v>453</v>
      </c>
      <c r="G288" s="14"/>
      <c r="H288" s="49"/>
      <c r="I288" s="88"/>
      <c r="J288" s="76">
        <v>19</v>
      </c>
      <c r="K288" s="76"/>
      <c r="L288" s="76"/>
      <c r="N288" s="96"/>
      <c r="O288" s="76">
        <v>19</v>
      </c>
      <c r="P288" s="76"/>
      <c r="Q288" s="76"/>
      <c r="R288" s="75"/>
    </row>
    <row r="289" spans="1:18" ht="16.5" customHeight="1">
      <c r="A289" s="9">
        <v>286</v>
      </c>
      <c r="B289" s="10" t="s">
        <v>454</v>
      </c>
      <c r="C289" s="14"/>
      <c r="D289" s="15"/>
      <c r="E289" s="16"/>
      <c r="F289" s="15"/>
      <c r="G289" s="14"/>
      <c r="H289" s="49"/>
      <c r="I289" s="88"/>
      <c r="J289" s="76">
        <v>19</v>
      </c>
      <c r="K289" s="76"/>
      <c r="L289" s="76"/>
      <c r="N289" s="96"/>
      <c r="O289" s="76">
        <v>19</v>
      </c>
      <c r="P289" s="76"/>
      <c r="Q289" s="76"/>
      <c r="R289" s="75"/>
    </row>
    <row r="290" spans="1:18" ht="16.5" customHeight="1">
      <c r="A290" s="9">
        <v>287</v>
      </c>
      <c r="B290" s="10" t="s">
        <v>850</v>
      </c>
      <c r="C290" s="17"/>
      <c r="D290" s="18"/>
      <c r="E290" s="16"/>
      <c r="F290" s="15"/>
      <c r="G290" s="14"/>
      <c r="H290" s="49"/>
      <c r="I290" s="88"/>
      <c r="J290" s="76">
        <v>19</v>
      </c>
      <c r="K290" s="76"/>
      <c r="L290" s="76"/>
      <c r="N290" s="96"/>
      <c r="O290" s="76">
        <v>19</v>
      </c>
      <c r="P290" s="76"/>
      <c r="Q290" s="76"/>
      <c r="R290" s="75"/>
    </row>
    <row r="291" spans="1:18" ht="16.5" customHeight="1">
      <c r="A291" s="9">
        <v>288</v>
      </c>
      <c r="B291" s="10" t="s">
        <v>455</v>
      </c>
      <c r="C291" s="16" t="s">
        <v>851</v>
      </c>
      <c r="D291" s="15" t="s">
        <v>456</v>
      </c>
      <c r="E291" s="16"/>
      <c r="F291" s="15"/>
      <c r="G291" s="14"/>
      <c r="H291" s="49"/>
      <c r="I291" s="88"/>
      <c r="J291" s="76">
        <v>19</v>
      </c>
      <c r="K291" s="76"/>
      <c r="L291" s="76"/>
      <c r="N291" s="96"/>
      <c r="O291" s="76">
        <v>19</v>
      </c>
      <c r="P291" s="76"/>
      <c r="Q291" s="76"/>
      <c r="R291" s="75"/>
    </row>
    <row r="292" spans="1:18" ht="16.5" customHeight="1">
      <c r="A292" s="9">
        <v>289</v>
      </c>
      <c r="B292" s="10" t="s">
        <v>457</v>
      </c>
      <c r="C292" s="14"/>
      <c r="D292" s="15"/>
      <c r="E292" s="16"/>
      <c r="F292" s="15"/>
      <c r="G292" s="14"/>
      <c r="H292" s="49"/>
      <c r="I292" s="88"/>
      <c r="J292" s="76">
        <v>19</v>
      </c>
      <c r="K292" s="76"/>
      <c r="L292" s="76"/>
      <c r="N292" s="96"/>
      <c r="O292" s="76">
        <v>19</v>
      </c>
      <c r="P292" s="76"/>
      <c r="Q292" s="76"/>
      <c r="R292" s="75"/>
    </row>
    <row r="293" spans="1:18" ht="16.5" customHeight="1">
      <c r="A293" s="9">
        <v>290</v>
      </c>
      <c r="B293" s="10" t="s">
        <v>458</v>
      </c>
      <c r="C293" s="14"/>
      <c r="D293" s="15"/>
      <c r="E293" s="16"/>
      <c r="F293" s="15"/>
      <c r="G293" s="14"/>
      <c r="H293" s="49"/>
      <c r="I293" s="88"/>
      <c r="J293" s="76">
        <v>19</v>
      </c>
      <c r="K293" s="76"/>
      <c r="L293" s="76"/>
      <c r="N293" s="96"/>
      <c r="O293" s="76">
        <v>19</v>
      </c>
      <c r="P293" s="76"/>
      <c r="Q293" s="76"/>
      <c r="R293" s="75"/>
    </row>
    <row r="294" spans="1:18" ht="16.5" customHeight="1">
      <c r="A294" s="9">
        <v>291</v>
      </c>
      <c r="B294" s="10" t="s">
        <v>459</v>
      </c>
      <c r="C294" s="17"/>
      <c r="D294" s="18"/>
      <c r="E294" s="16"/>
      <c r="F294" s="15"/>
      <c r="G294" s="14"/>
      <c r="H294" s="49"/>
      <c r="I294" s="88"/>
      <c r="J294" s="76">
        <v>19</v>
      </c>
      <c r="K294" s="76"/>
      <c r="L294" s="76"/>
      <c r="N294" s="96"/>
      <c r="O294" s="76">
        <v>19</v>
      </c>
      <c r="P294" s="76"/>
      <c r="Q294" s="76"/>
      <c r="R294" s="75"/>
    </row>
    <row r="295" spans="1:18" ht="16.5" customHeight="1">
      <c r="A295" s="9">
        <v>292</v>
      </c>
      <c r="B295" s="10" t="s">
        <v>460</v>
      </c>
      <c r="C295" s="16" t="s">
        <v>852</v>
      </c>
      <c r="D295" s="15" t="s">
        <v>461</v>
      </c>
      <c r="E295" s="16"/>
      <c r="F295" s="15"/>
      <c r="G295" s="14"/>
      <c r="H295" s="49"/>
      <c r="I295" s="88"/>
      <c r="J295" s="76">
        <v>19</v>
      </c>
      <c r="K295" s="76"/>
      <c r="L295" s="76"/>
      <c r="N295" s="96"/>
      <c r="O295" s="76">
        <v>19</v>
      </c>
      <c r="P295" s="76"/>
      <c r="Q295" s="76"/>
      <c r="R295" s="75"/>
    </row>
    <row r="296" spans="1:18" ht="16.5" customHeight="1">
      <c r="A296" s="9">
        <v>293</v>
      </c>
      <c r="B296" s="10" t="s">
        <v>462</v>
      </c>
      <c r="C296" s="14"/>
      <c r="D296" s="15"/>
      <c r="E296" s="16"/>
      <c r="F296" s="15"/>
      <c r="G296" s="14"/>
      <c r="H296" s="49"/>
      <c r="I296" s="88"/>
      <c r="J296" s="76">
        <v>19</v>
      </c>
      <c r="K296" s="76"/>
      <c r="L296" s="76"/>
      <c r="N296" s="96"/>
      <c r="O296" s="76">
        <v>19</v>
      </c>
      <c r="P296" s="76"/>
      <c r="Q296" s="76"/>
      <c r="R296" s="75"/>
    </row>
    <row r="297" spans="1:18" ht="16.5" customHeight="1">
      <c r="A297" s="9">
        <v>294</v>
      </c>
      <c r="B297" s="10" t="s">
        <v>463</v>
      </c>
      <c r="C297" s="14"/>
      <c r="D297" s="15"/>
      <c r="E297" s="16"/>
      <c r="F297" s="15"/>
      <c r="G297" s="14"/>
      <c r="H297" s="49"/>
      <c r="I297" s="88"/>
      <c r="J297" s="76">
        <v>19</v>
      </c>
      <c r="K297" s="76"/>
      <c r="L297" s="76"/>
      <c r="N297" s="96"/>
      <c r="O297" s="76">
        <v>19</v>
      </c>
      <c r="P297" s="76"/>
      <c r="Q297" s="76"/>
      <c r="R297" s="75"/>
    </row>
    <row r="298" spans="1:18" ht="16.5" customHeight="1">
      <c r="A298" s="9">
        <v>295</v>
      </c>
      <c r="B298" s="10" t="s">
        <v>464</v>
      </c>
      <c r="C298" s="17"/>
      <c r="D298" s="18"/>
      <c r="E298" s="16"/>
      <c r="F298" s="15"/>
      <c r="G298" s="14"/>
      <c r="H298" s="49"/>
      <c r="I298" s="88"/>
      <c r="J298" s="76">
        <v>19</v>
      </c>
      <c r="K298" s="76"/>
      <c r="L298" s="76"/>
      <c r="N298" s="96"/>
      <c r="O298" s="76">
        <v>19</v>
      </c>
      <c r="P298" s="76"/>
      <c r="Q298" s="76"/>
      <c r="R298" s="75"/>
    </row>
    <row r="299" spans="1:18" ht="17.25" customHeight="1">
      <c r="A299" s="9">
        <v>296</v>
      </c>
      <c r="B299" s="10" t="s">
        <v>465</v>
      </c>
      <c r="C299" s="19" t="s">
        <v>853</v>
      </c>
      <c r="D299" s="18" t="s">
        <v>465</v>
      </c>
      <c r="E299" s="19"/>
      <c r="F299" s="18"/>
      <c r="G299" s="17"/>
      <c r="H299" s="50"/>
      <c r="I299" s="88"/>
      <c r="J299" s="76">
        <v>19</v>
      </c>
      <c r="K299" s="76">
        <f>COUNT(J285:J299)</f>
        <v>15</v>
      </c>
      <c r="L299" s="76" t="s">
        <v>1635</v>
      </c>
      <c r="N299" s="97"/>
      <c r="O299" s="76">
        <v>19</v>
      </c>
      <c r="P299" s="76">
        <f>COUNT(O285:O299)</f>
        <v>15</v>
      </c>
      <c r="Q299" s="76" t="s">
        <v>1635</v>
      </c>
      <c r="R299" s="75"/>
    </row>
    <row r="300" spans="1:18" ht="31.5">
      <c r="A300" s="9">
        <v>297</v>
      </c>
      <c r="B300" s="12" t="s">
        <v>466</v>
      </c>
      <c r="C300" s="16" t="s">
        <v>854</v>
      </c>
      <c r="D300" s="15" t="s">
        <v>466</v>
      </c>
      <c r="E300" s="16" t="s">
        <v>855</v>
      </c>
      <c r="F300" s="15" t="s">
        <v>856</v>
      </c>
      <c r="G300" s="14" t="s">
        <v>857</v>
      </c>
      <c r="H300" s="49" t="s">
        <v>856</v>
      </c>
      <c r="I300" s="48" t="s">
        <v>858</v>
      </c>
      <c r="J300" s="76">
        <v>20</v>
      </c>
      <c r="K300" s="75"/>
      <c r="L300" s="75" t="s">
        <v>1638</v>
      </c>
      <c r="N300" s="29" t="s">
        <v>25</v>
      </c>
      <c r="O300" s="76">
        <v>20</v>
      </c>
      <c r="P300" s="75"/>
      <c r="Q300" s="75" t="s">
        <v>1638</v>
      </c>
      <c r="R300" s="75"/>
    </row>
    <row r="301" spans="1:18" ht="31.5">
      <c r="A301" s="9">
        <v>298</v>
      </c>
      <c r="B301" s="15" t="s">
        <v>859</v>
      </c>
      <c r="C301" s="16" t="s">
        <v>860</v>
      </c>
      <c r="D301" s="15" t="s">
        <v>859</v>
      </c>
      <c r="E301" s="16" t="s">
        <v>861</v>
      </c>
      <c r="F301" s="15" t="s">
        <v>467</v>
      </c>
      <c r="G301" s="14" t="s">
        <v>862</v>
      </c>
      <c r="H301" s="49" t="s">
        <v>863</v>
      </c>
      <c r="I301" s="48" t="s">
        <v>864</v>
      </c>
      <c r="J301" s="76">
        <v>21</v>
      </c>
      <c r="K301" s="75"/>
      <c r="L301" s="75" t="s">
        <v>1636</v>
      </c>
      <c r="N301" s="29" t="s">
        <v>26</v>
      </c>
      <c r="O301" s="76">
        <v>21</v>
      </c>
      <c r="P301" s="75"/>
      <c r="Q301" s="75" t="s">
        <v>1636</v>
      </c>
      <c r="R301" s="75"/>
    </row>
    <row r="302" spans="1:18" ht="31.5">
      <c r="A302" s="9">
        <v>299</v>
      </c>
      <c r="B302" s="18" t="s">
        <v>1648</v>
      </c>
      <c r="C302" s="16" t="s">
        <v>866</v>
      </c>
      <c r="D302" s="15" t="s">
        <v>867</v>
      </c>
      <c r="E302" s="16"/>
      <c r="F302" s="15"/>
      <c r="G302" s="14"/>
      <c r="H302" s="49"/>
      <c r="I302" s="48" t="s">
        <v>868</v>
      </c>
      <c r="J302" s="76">
        <v>22</v>
      </c>
      <c r="K302" s="75"/>
      <c r="L302" s="76" t="s">
        <v>1637</v>
      </c>
      <c r="N302" s="29" t="s">
        <v>27</v>
      </c>
      <c r="O302" s="76">
        <v>22</v>
      </c>
      <c r="P302" s="75"/>
      <c r="Q302" s="76" t="s">
        <v>1637</v>
      </c>
      <c r="R302" s="75"/>
    </row>
    <row r="303" spans="1:18" ht="31.5">
      <c r="A303" s="9">
        <v>300</v>
      </c>
      <c r="B303" s="10" t="s">
        <v>1649</v>
      </c>
      <c r="C303" s="17"/>
      <c r="D303" s="18"/>
      <c r="E303" s="19"/>
      <c r="F303" s="18"/>
      <c r="G303" s="14"/>
      <c r="H303" s="49"/>
      <c r="I303" s="48" t="s">
        <v>1647</v>
      </c>
      <c r="J303" s="76">
        <v>25</v>
      </c>
      <c r="K303" s="75"/>
      <c r="L303" s="75">
        <v>25</v>
      </c>
      <c r="N303" s="29" t="s">
        <v>30</v>
      </c>
      <c r="O303" s="76">
        <v>25</v>
      </c>
      <c r="P303" s="75"/>
      <c r="Q303" s="75">
        <v>25</v>
      </c>
      <c r="R303" s="75"/>
    </row>
    <row r="304" spans="1:18" ht="16.5" customHeight="1">
      <c r="A304" s="9">
        <v>301</v>
      </c>
      <c r="B304" s="10" t="s">
        <v>870</v>
      </c>
      <c r="C304" s="16" t="s">
        <v>871</v>
      </c>
      <c r="D304" s="15" t="s">
        <v>470</v>
      </c>
      <c r="E304" s="16" t="s">
        <v>872</v>
      </c>
      <c r="F304" s="15" t="s">
        <v>470</v>
      </c>
      <c r="G304" s="14"/>
      <c r="H304" s="49"/>
      <c r="I304" s="98" t="s">
        <v>873</v>
      </c>
      <c r="J304" s="76">
        <v>23</v>
      </c>
      <c r="K304" s="75"/>
      <c r="L304" s="75"/>
      <c r="N304" s="103" t="s">
        <v>28</v>
      </c>
      <c r="O304" s="76">
        <v>23</v>
      </c>
      <c r="P304" s="75"/>
      <c r="Q304" s="75"/>
      <c r="R304" s="75"/>
    </row>
    <row r="305" spans="1:18" ht="16.5" customHeight="1">
      <c r="A305" s="9">
        <v>302</v>
      </c>
      <c r="B305" s="10" t="s">
        <v>874</v>
      </c>
      <c r="C305" s="17"/>
      <c r="D305" s="18"/>
      <c r="E305" s="19"/>
      <c r="F305" s="18"/>
      <c r="G305" s="14"/>
      <c r="H305" s="49"/>
      <c r="I305" s="98"/>
      <c r="J305" s="76">
        <v>23</v>
      </c>
      <c r="K305" s="75"/>
      <c r="L305" s="75" t="s">
        <v>1639</v>
      </c>
      <c r="N305" s="103"/>
      <c r="O305" s="76">
        <v>23</v>
      </c>
      <c r="P305" s="75"/>
      <c r="Q305" s="75" t="s">
        <v>1639</v>
      </c>
      <c r="R305" s="75"/>
    </row>
    <row r="306" spans="1:18" ht="31.5">
      <c r="A306" s="9">
        <v>303</v>
      </c>
      <c r="B306" s="10" t="s">
        <v>471</v>
      </c>
      <c r="C306" s="19" t="s">
        <v>875</v>
      </c>
      <c r="D306" s="18" t="s">
        <v>471</v>
      </c>
      <c r="E306" s="19" t="s">
        <v>876</v>
      </c>
      <c r="F306" s="18" t="s">
        <v>1650</v>
      </c>
      <c r="G306" s="14"/>
      <c r="H306" s="49"/>
      <c r="I306" s="56" t="s">
        <v>877</v>
      </c>
      <c r="J306" s="76">
        <v>24</v>
      </c>
      <c r="K306" s="75"/>
      <c r="L306" s="75" t="s">
        <v>1640</v>
      </c>
      <c r="N306" s="30" t="s">
        <v>29</v>
      </c>
      <c r="O306" s="76">
        <v>24</v>
      </c>
      <c r="P306" s="75"/>
      <c r="Q306" s="75" t="s">
        <v>1640</v>
      </c>
      <c r="R306" s="75"/>
    </row>
    <row r="307" spans="1:18" ht="17.25" customHeight="1">
      <c r="A307" s="9">
        <v>304</v>
      </c>
      <c r="B307" s="10" t="s">
        <v>878</v>
      </c>
      <c r="C307" s="16" t="s">
        <v>879</v>
      </c>
      <c r="D307" s="15" t="s">
        <v>880</v>
      </c>
      <c r="E307" s="16" t="s">
        <v>881</v>
      </c>
      <c r="F307" s="15" t="s">
        <v>882</v>
      </c>
      <c r="G307" s="14"/>
      <c r="H307" s="49"/>
      <c r="I307" s="88" t="s">
        <v>869</v>
      </c>
      <c r="J307" s="76">
        <v>25</v>
      </c>
      <c r="K307" s="75"/>
      <c r="L307" s="75"/>
      <c r="N307" s="104" t="s">
        <v>30</v>
      </c>
      <c r="O307" s="76">
        <v>25</v>
      </c>
      <c r="P307" s="75"/>
      <c r="Q307" s="75"/>
      <c r="R307" s="75"/>
    </row>
    <row r="308" spans="1:18" ht="16.5" customHeight="1">
      <c r="A308" s="9">
        <v>305</v>
      </c>
      <c r="B308" s="10" t="s">
        <v>472</v>
      </c>
      <c r="C308" s="14"/>
      <c r="D308" s="15"/>
      <c r="E308" s="16"/>
      <c r="F308" s="15"/>
      <c r="G308" s="14"/>
      <c r="H308" s="49"/>
      <c r="I308" s="88"/>
      <c r="J308" s="76">
        <v>25</v>
      </c>
      <c r="K308" s="75"/>
      <c r="L308" s="75"/>
      <c r="N308" s="104"/>
      <c r="O308" s="76">
        <v>25</v>
      </c>
      <c r="P308" s="75"/>
      <c r="Q308" s="75"/>
      <c r="R308" s="75"/>
    </row>
    <row r="309" spans="1:18" ht="16.5" customHeight="1">
      <c r="A309" s="9">
        <v>306</v>
      </c>
      <c r="B309" s="10" t="s">
        <v>473</v>
      </c>
      <c r="C309" s="17"/>
      <c r="D309" s="18"/>
      <c r="E309" s="16"/>
      <c r="F309" s="15"/>
      <c r="G309" s="14"/>
      <c r="H309" s="49"/>
      <c r="I309" s="88"/>
      <c r="J309" s="76">
        <v>25</v>
      </c>
      <c r="K309" s="75"/>
      <c r="L309" s="75"/>
      <c r="N309" s="104"/>
      <c r="O309" s="76">
        <v>25</v>
      </c>
      <c r="P309" s="75"/>
      <c r="Q309" s="75"/>
      <c r="R309" s="75"/>
    </row>
    <row r="310" spans="1:18" ht="16.5" customHeight="1">
      <c r="A310" s="9">
        <v>307</v>
      </c>
      <c r="B310" s="10" t="s">
        <v>474</v>
      </c>
      <c r="C310" s="19" t="s">
        <v>883</v>
      </c>
      <c r="D310" s="18" t="s">
        <v>474</v>
      </c>
      <c r="E310" s="16"/>
      <c r="F310" s="15"/>
      <c r="G310" s="14"/>
      <c r="H310" s="49"/>
      <c r="I310" s="88"/>
      <c r="J310" s="76">
        <v>25</v>
      </c>
      <c r="K310" s="75"/>
      <c r="L310" s="75"/>
      <c r="N310" s="104"/>
      <c r="O310" s="76">
        <v>25</v>
      </c>
      <c r="P310" s="75"/>
      <c r="Q310" s="75"/>
      <c r="R310" s="75"/>
    </row>
    <row r="311" spans="1:18" ht="16.5" customHeight="1">
      <c r="A311" s="9">
        <v>308</v>
      </c>
      <c r="B311" s="10" t="s">
        <v>475</v>
      </c>
      <c r="C311" s="19" t="s">
        <v>884</v>
      </c>
      <c r="D311" s="18" t="s">
        <v>475</v>
      </c>
      <c r="E311" s="16"/>
      <c r="F311" s="15"/>
      <c r="G311" s="14"/>
      <c r="H311" s="49"/>
      <c r="I311" s="88"/>
      <c r="J311" s="76">
        <v>25</v>
      </c>
      <c r="K311" s="75"/>
      <c r="L311" s="75"/>
      <c r="N311" s="104"/>
      <c r="O311" s="76">
        <v>25</v>
      </c>
      <c r="P311" s="75"/>
      <c r="Q311" s="75"/>
      <c r="R311" s="75"/>
    </row>
    <row r="312" spans="1:18" ht="16.5" customHeight="1">
      <c r="A312" s="9">
        <v>309</v>
      </c>
      <c r="B312" s="10" t="s">
        <v>476</v>
      </c>
      <c r="C312" s="19" t="s">
        <v>885</v>
      </c>
      <c r="D312" s="18" t="s">
        <v>886</v>
      </c>
      <c r="E312" s="19"/>
      <c r="F312" s="18"/>
      <c r="G312" s="14"/>
      <c r="H312" s="49"/>
      <c r="I312" s="88"/>
      <c r="J312" s="76">
        <v>25</v>
      </c>
      <c r="K312" s="75"/>
      <c r="L312" s="75"/>
      <c r="N312" s="104"/>
      <c r="O312" s="76">
        <v>25</v>
      </c>
      <c r="P312" s="75"/>
      <c r="Q312" s="75"/>
      <c r="R312" s="75"/>
    </row>
    <row r="313" spans="1:18" ht="16.5" customHeight="1">
      <c r="A313" s="9">
        <v>310</v>
      </c>
      <c r="B313" s="10" t="s">
        <v>477</v>
      </c>
      <c r="C313" s="19" t="s">
        <v>887</v>
      </c>
      <c r="D313" s="18" t="s">
        <v>477</v>
      </c>
      <c r="E313" s="16" t="s">
        <v>888</v>
      </c>
      <c r="F313" s="15" t="s">
        <v>889</v>
      </c>
      <c r="G313" s="14"/>
      <c r="H313" s="49"/>
      <c r="I313" s="88"/>
      <c r="J313" s="76">
        <v>25</v>
      </c>
      <c r="K313" s="75"/>
      <c r="L313" s="75"/>
      <c r="N313" s="104"/>
      <c r="O313" s="76">
        <v>25</v>
      </c>
      <c r="P313" s="75"/>
      <c r="Q313" s="75"/>
      <c r="R313" s="75"/>
    </row>
    <row r="314" spans="1:18" ht="17.25" customHeight="1">
      <c r="A314" s="9">
        <v>311</v>
      </c>
      <c r="B314" s="10" t="s">
        <v>478</v>
      </c>
      <c r="C314" s="19" t="s">
        <v>890</v>
      </c>
      <c r="D314" s="18" t="s">
        <v>891</v>
      </c>
      <c r="E314" s="19"/>
      <c r="F314" s="18"/>
      <c r="G314" s="17"/>
      <c r="H314" s="50"/>
      <c r="I314" s="88"/>
      <c r="J314" s="76">
        <v>25</v>
      </c>
      <c r="K314" s="75">
        <f>COUNT(J307:J314)</f>
        <v>8</v>
      </c>
      <c r="L314" s="75" t="s">
        <v>1641</v>
      </c>
      <c r="N314" s="104"/>
      <c r="O314" s="76">
        <v>25</v>
      </c>
      <c r="P314" s="75">
        <f>COUNT(O307:O314)</f>
        <v>8</v>
      </c>
      <c r="Q314" s="75" t="s">
        <v>1641</v>
      </c>
      <c r="R314" s="75"/>
    </row>
    <row r="315" spans="1:18" ht="31.5" customHeight="1">
      <c r="A315" s="9">
        <v>312</v>
      </c>
      <c r="B315" s="10" t="s">
        <v>892</v>
      </c>
      <c r="C315" s="16" t="s">
        <v>893</v>
      </c>
      <c r="D315" s="15" t="s">
        <v>894</v>
      </c>
      <c r="E315" s="16" t="s">
        <v>895</v>
      </c>
      <c r="F315" s="15" t="s">
        <v>896</v>
      </c>
      <c r="G315" s="14" t="s">
        <v>897</v>
      </c>
      <c r="H315" s="49" t="s">
        <v>896</v>
      </c>
      <c r="I315" s="105" t="s">
        <v>898</v>
      </c>
      <c r="J315" s="76">
        <v>26</v>
      </c>
      <c r="N315" s="37" t="s">
        <v>32</v>
      </c>
      <c r="O315" s="76">
        <v>26</v>
      </c>
      <c r="P315" s="75"/>
      <c r="Q315" s="75" t="s">
        <v>1655</v>
      </c>
      <c r="R315" s="75"/>
    </row>
    <row r="316" spans="1:18" ht="31.5">
      <c r="A316" s="9">
        <v>313</v>
      </c>
      <c r="B316" s="10" t="s">
        <v>899</v>
      </c>
      <c r="C316" s="14"/>
      <c r="D316" s="15"/>
      <c r="E316" s="16"/>
      <c r="F316" s="15"/>
      <c r="G316" s="14"/>
      <c r="H316" s="49"/>
      <c r="I316" s="105"/>
      <c r="J316" s="76">
        <v>26</v>
      </c>
      <c r="K316">
        <v>2</v>
      </c>
      <c r="N316" s="37" t="s">
        <v>558</v>
      </c>
      <c r="O316" s="76">
        <v>27</v>
      </c>
      <c r="P316" s="75"/>
      <c r="Q316" s="75" t="s">
        <v>1642</v>
      </c>
      <c r="R316" s="75"/>
    </row>
    <row r="317" spans="1:18" ht="31.5">
      <c r="A317" s="9">
        <v>314</v>
      </c>
      <c r="B317" s="10" t="s">
        <v>900</v>
      </c>
      <c r="C317" s="14"/>
      <c r="D317" s="15"/>
      <c r="E317" s="16"/>
      <c r="F317" s="15"/>
      <c r="G317" s="14"/>
      <c r="H317" s="49"/>
      <c r="I317" s="56" t="s">
        <v>901</v>
      </c>
      <c r="J317" s="76">
        <v>27</v>
      </c>
      <c r="K317" s="75"/>
      <c r="L317" s="75" t="s">
        <v>1642</v>
      </c>
      <c r="N317" s="30" t="s">
        <v>78</v>
      </c>
      <c r="O317" s="76">
        <v>28</v>
      </c>
      <c r="P317" s="75"/>
      <c r="Q317" s="75" t="s">
        <v>1643</v>
      </c>
      <c r="R317" s="75"/>
    </row>
    <row r="318" spans="1:18" ht="31.5">
      <c r="A318" s="9">
        <v>315</v>
      </c>
      <c r="B318" s="10" t="s">
        <v>902</v>
      </c>
      <c r="C318" s="17"/>
      <c r="D318" s="18"/>
      <c r="E318" s="16"/>
      <c r="F318" s="15"/>
      <c r="G318" s="14"/>
      <c r="H318" s="49"/>
      <c r="I318" s="56" t="s">
        <v>903</v>
      </c>
      <c r="J318" s="76">
        <v>28</v>
      </c>
      <c r="K318" s="75"/>
      <c r="L318" s="75" t="s">
        <v>1643</v>
      </c>
      <c r="N318" s="30" t="s">
        <v>80</v>
      </c>
      <c r="O318" s="76">
        <v>29</v>
      </c>
      <c r="P318" s="75"/>
      <c r="Q318" s="75" t="s">
        <v>1644</v>
      </c>
      <c r="R318" s="75"/>
    </row>
    <row r="319" spans="1:18" ht="31.5">
      <c r="A319" s="9">
        <v>316</v>
      </c>
      <c r="B319" s="10" t="s">
        <v>479</v>
      </c>
      <c r="C319" s="19" t="s">
        <v>904</v>
      </c>
      <c r="D319" s="18" t="s">
        <v>480</v>
      </c>
      <c r="E319" s="19"/>
      <c r="F319" s="18"/>
      <c r="G319" s="17"/>
      <c r="H319" s="50"/>
      <c r="I319" s="56" t="s">
        <v>905</v>
      </c>
      <c r="J319" s="76">
        <v>29</v>
      </c>
      <c r="K319" s="75"/>
      <c r="L319" s="75" t="s">
        <v>1644</v>
      </c>
      <c r="N319" s="30" t="s">
        <v>82</v>
      </c>
      <c r="O319" s="76">
        <v>30</v>
      </c>
      <c r="P319" s="75"/>
      <c r="Q319" s="75" t="s">
        <v>1645</v>
      </c>
      <c r="R319" s="75"/>
    </row>
    <row r="320" spans="1:18" ht="31.5">
      <c r="A320" s="9">
        <v>317</v>
      </c>
      <c r="B320" s="10" t="s">
        <v>481</v>
      </c>
      <c r="C320" s="16" t="s">
        <v>906</v>
      </c>
      <c r="D320" s="15" t="s">
        <v>907</v>
      </c>
      <c r="E320" s="16" t="s">
        <v>908</v>
      </c>
      <c r="F320" s="15" t="s">
        <v>909</v>
      </c>
      <c r="G320" s="14" t="s">
        <v>910</v>
      </c>
      <c r="H320" s="49" t="s">
        <v>911</v>
      </c>
      <c r="I320" s="48" t="s">
        <v>912</v>
      </c>
      <c r="J320" s="76">
        <v>30</v>
      </c>
      <c r="K320" s="75"/>
      <c r="L320" s="75" t="s">
        <v>1645</v>
      </c>
      <c r="N320" s="29" t="s">
        <v>84</v>
      </c>
      <c r="O320" s="76">
        <v>31</v>
      </c>
      <c r="P320" s="75"/>
      <c r="Q320" s="75" t="s">
        <v>1656</v>
      </c>
      <c r="R320" s="75"/>
    </row>
    <row r="321" spans="1:18" ht="31.5">
      <c r="A321" s="9">
        <v>318</v>
      </c>
      <c r="B321" s="10" t="s">
        <v>483</v>
      </c>
      <c r="C321" s="17"/>
      <c r="D321" s="18"/>
      <c r="E321" s="16"/>
      <c r="F321" s="15"/>
      <c r="G321" s="14"/>
      <c r="H321" s="49"/>
      <c r="I321" s="48" t="s">
        <v>1045</v>
      </c>
      <c r="J321" s="76">
        <v>31</v>
      </c>
      <c r="L321">
        <v>1</v>
      </c>
      <c r="N321" s="29" t="s">
        <v>1044</v>
      </c>
      <c r="O321" s="76">
        <v>32</v>
      </c>
      <c r="P321" s="75"/>
      <c r="Q321" s="75" t="s">
        <v>1657</v>
      </c>
      <c r="R321" s="75"/>
    </row>
    <row r="322" spans="1:18" ht="16.5" customHeight="1">
      <c r="A322" s="9">
        <v>319</v>
      </c>
      <c r="B322" s="10" t="s">
        <v>484</v>
      </c>
      <c r="C322" s="16" t="s">
        <v>913</v>
      </c>
      <c r="D322" s="15" t="s">
        <v>485</v>
      </c>
      <c r="E322" s="16"/>
      <c r="F322" s="15"/>
      <c r="G322" s="14"/>
      <c r="H322" s="49"/>
      <c r="I322" s="88" t="s">
        <v>912</v>
      </c>
      <c r="J322" s="76">
        <v>30</v>
      </c>
      <c r="N322" s="104" t="s">
        <v>559</v>
      </c>
      <c r="O322" s="76">
        <v>33</v>
      </c>
      <c r="P322" s="75"/>
      <c r="Q322" s="75"/>
      <c r="R322" s="75"/>
    </row>
    <row r="323" spans="1:18" ht="16.5" customHeight="1">
      <c r="A323" s="9">
        <v>320</v>
      </c>
      <c r="B323" s="10" t="s">
        <v>485</v>
      </c>
      <c r="C323" s="17"/>
      <c r="D323" s="18"/>
      <c r="E323" s="19"/>
      <c r="F323" s="18"/>
      <c r="G323" s="14"/>
      <c r="H323" s="49"/>
      <c r="I323" s="88"/>
      <c r="J323" s="76">
        <v>30</v>
      </c>
      <c r="N323" s="104"/>
      <c r="O323" s="76">
        <v>33</v>
      </c>
      <c r="P323" s="75"/>
      <c r="Q323" s="75"/>
      <c r="R323" s="75"/>
    </row>
    <row r="324" spans="1:18" ht="16.5" customHeight="1">
      <c r="A324" s="9">
        <v>321</v>
      </c>
      <c r="B324" s="10" t="s">
        <v>486</v>
      </c>
      <c r="C324" s="16" t="s">
        <v>914</v>
      </c>
      <c r="D324" s="15" t="s">
        <v>487</v>
      </c>
      <c r="E324" s="16" t="s">
        <v>915</v>
      </c>
      <c r="F324" s="15" t="s">
        <v>916</v>
      </c>
      <c r="G324" s="14"/>
      <c r="H324" s="49"/>
      <c r="I324" s="88"/>
      <c r="J324" s="76">
        <v>30</v>
      </c>
      <c r="N324" s="104"/>
      <c r="O324" s="76">
        <v>33</v>
      </c>
      <c r="P324" s="75"/>
      <c r="Q324" s="75"/>
      <c r="R324" s="75"/>
    </row>
    <row r="325" spans="1:18" ht="16.5" customHeight="1">
      <c r="A325" s="9">
        <v>322</v>
      </c>
      <c r="B325" s="10" t="s">
        <v>917</v>
      </c>
      <c r="C325" s="17"/>
      <c r="D325" s="18"/>
      <c r="E325" s="19"/>
      <c r="F325" s="18"/>
      <c r="G325" s="14"/>
      <c r="H325" s="49"/>
      <c r="I325" s="88"/>
      <c r="J325" s="76">
        <v>30</v>
      </c>
      <c r="N325" s="104"/>
      <c r="O325" s="76">
        <v>33</v>
      </c>
      <c r="P325" s="75"/>
      <c r="Q325" s="75"/>
      <c r="R325" s="75"/>
    </row>
    <row r="326" spans="1:18" ht="16.5" customHeight="1">
      <c r="A326" s="9">
        <v>323</v>
      </c>
      <c r="B326" s="10" t="s">
        <v>918</v>
      </c>
      <c r="C326" s="19" t="s">
        <v>919</v>
      </c>
      <c r="D326" s="18" t="s">
        <v>488</v>
      </c>
      <c r="E326" s="19" t="s">
        <v>920</v>
      </c>
      <c r="F326" s="18" t="s">
        <v>921</v>
      </c>
      <c r="G326" s="14"/>
      <c r="H326" s="49"/>
      <c r="I326" s="88"/>
      <c r="J326" s="76">
        <v>30</v>
      </c>
      <c r="N326" s="104"/>
      <c r="O326" s="76">
        <v>33</v>
      </c>
      <c r="P326" s="75"/>
      <c r="Q326" s="75"/>
      <c r="R326" s="75"/>
    </row>
    <row r="327" spans="1:18" ht="16.5" customHeight="1">
      <c r="A327" s="9">
        <v>324</v>
      </c>
      <c r="B327" s="10" t="s">
        <v>489</v>
      </c>
      <c r="C327" s="16" t="s">
        <v>922</v>
      </c>
      <c r="D327" s="15" t="s">
        <v>923</v>
      </c>
      <c r="E327" s="16" t="s">
        <v>924</v>
      </c>
      <c r="F327" s="15" t="s">
        <v>925</v>
      </c>
      <c r="G327" s="14"/>
      <c r="H327" s="49"/>
      <c r="I327" s="88"/>
      <c r="J327" s="76">
        <v>30</v>
      </c>
      <c r="N327" s="104"/>
      <c r="O327" s="76">
        <v>33</v>
      </c>
      <c r="P327" s="75"/>
      <c r="Q327" s="75"/>
      <c r="R327" s="75"/>
    </row>
    <row r="328" spans="1:18" ht="16.5" customHeight="1">
      <c r="A328" s="9">
        <v>325</v>
      </c>
      <c r="B328" s="10" t="s">
        <v>923</v>
      </c>
      <c r="C328" s="17"/>
      <c r="D328" s="18"/>
      <c r="E328" s="16"/>
      <c r="F328" s="15"/>
      <c r="G328" s="14"/>
      <c r="H328" s="49"/>
      <c r="I328" s="88"/>
      <c r="J328" s="76">
        <v>30</v>
      </c>
      <c r="N328" s="104"/>
      <c r="O328" s="76">
        <v>33</v>
      </c>
      <c r="P328" s="75"/>
      <c r="Q328" s="75"/>
      <c r="R328" s="75"/>
    </row>
    <row r="329" spans="1:18" ht="16.5" customHeight="1">
      <c r="A329" s="9">
        <v>326</v>
      </c>
      <c r="B329" s="10" t="s">
        <v>490</v>
      </c>
      <c r="C329" s="19" t="s">
        <v>926</v>
      </c>
      <c r="D329" s="18" t="s">
        <v>927</v>
      </c>
      <c r="E329" s="19"/>
      <c r="F329" s="18"/>
      <c r="G329" s="14"/>
      <c r="H329" s="49"/>
      <c r="I329" s="88"/>
      <c r="J329" s="76">
        <v>30</v>
      </c>
      <c r="N329" s="104"/>
      <c r="O329" s="76">
        <v>33</v>
      </c>
      <c r="P329" s="75"/>
      <c r="Q329" s="75"/>
      <c r="R329" s="75"/>
    </row>
    <row r="330" spans="1:18" ht="16.5" customHeight="1">
      <c r="A330" s="9">
        <v>327</v>
      </c>
      <c r="B330" s="12" t="s">
        <v>491</v>
      </c>
      <c r="C330" s="16" t="s">
        <v>928</v>
      </c>
      <c r="D330" s="15" t="s">
        <v>929</v>
      </c>
      <c r="E330" s="16" t="s">
        <v>930</v>
      </c>
      <c r="F330" s="15" t="s">
        <v>929</v>
      </c>
      <c r="G330" s="14"/>
      <c r="H330" s="49"/>
      <c r="I330" s="88"/>
      <c r="J330" s="76">
        <v>30</v>
      </c>
      <c r="N330" s="104"/>
      <c r="O330" s="76">
        <v>33</v>
      </c>
      <c r="P330" s="75"/>
      <c r="Q330" s="75"/>
      <c r="R330" s="75"/>
    </row>
    <row r="331" spans="1:18" ht="16.5" customHeight="1">
      <c r="A331" s="9">
        <v>328</v>
      </c>
      <c r="B331" s="10" t="s">
        <v>492</v>
      </c>
      <c r="C331" s="16" t="s">
        <v>931</v>
      </c>
      <c r="D331" s="15" t="s">
        <v>492</v>
      </c>
      <c r="E331" s="16" t="s">
        <v>932</v>
      </c>
      <c r="F331" s="15" t="s">
        <v>492</v>
      </c>
      <c r="G331" s="14"/>
      <c r="H331" s="49"/>
      <c r="I331" s="88"/>
      <c r="J331" s="76">
        <v>30</v>
      </c>
      <c r="N331" s="104"/>
      <c r="O331" s="76">
        <v>33</v>
      </c>
      <c r="P331" s="75"/>
      <c r="Q331" s="75"/>
      <c r="R331" s="75"/>
    </row>
    <row r="332" spans="1:18" ht="17.25" customHeight="1">
      <c r="A332" s="9">
        <v>329</v>
      </c>
      <c r="B332" s="10" t="s">
        <v>493</v>
      </c>
      <c r="C332" s="17"/>
      <c r="D332" s="18"/>
      <c r="E332" s="19"/>
      <c r="F332" s="18"/>
      <c r="G332" s="17"/>
      <c r="H332" s="50"/>
      <c r="I332" s="88"/>
      <c r="J332" s="76">
        <v>30</v>
      </c>
      <c r="K332">
        <v>11</v>
      </c>
      <c r="N332" s="104"/>
      <c r="O332" s="76">
        <v>33</v>
      </c>
      <c r="P332" s="75">
        <f>COUNT(O322:O332)</f>
        <v>11</v>
      </c>
      <c r="Q332" s="75" t="s">
        <v>1658</v>
      </c>
      <c r="R332" s="75"/>
    </row>
    <row r="333" spans="1:18" ht="31.5">
      <c r="A333" s="9">
        <v>330</v>
      </c>
      <c r="B333" s="10" t="s">
        <v>494</v>
      </c>
      <c r="C333" s="19" t="s">
        <v>933</v>
      </c>
      <c r="D333" s="18" t="s">
        <v>934</v>
      </c>
      <c r="E333" s="16" t="s">
        <v>935</v>
      </c>
      <c r="F333" s="15" t="s">
        <v>936</v>
      </c>
      <c r="G333" s="14" t="s">
        <v>937</v>
      </c>
      <c r="H333" s="49" t="s">
        <v>938</v>
      </c>
      <c r="I333" s="101" t="s">
        <v>1651</v>
      </c>
      <c r="J333" s="76">
        <v>32</v>
      </c>
      <c r="N333" s="38" t="s">
        <v>560</v>
      </c>
      <c r="O333" s="76">
        <v>34</v>
      </c>
      <c r="P333" s="75"/>
      <c r="Q333" s="75" t="s">
        <v>1659</v>
      </c>
      <c r="R333" s="75"/>
    </row>
    <row r="334" spans="1:18" ht="16.5" customHeight="1">
      <c r="A334" s="9">
        <v>331</v>
      </c>
      <c r="B334" s="10" t="s">
        <v>496</v>
      </c>
      <c r="C334" s="16" t="s">
        <v>939</v>
      </c>
      <c r="D334" s="15" t="s">
        <v>940</v>
      </c>
      <c r="E334" s="16"/>
      <c r="F334" s="15"/>
      <c r="G334" s="14"/>
      <c r="H334" s="49"/>
      <c r="I334" s="101"/>
      <c r="J334" s="76">
        <v>32</v>
      </c>
      <c r="N334" s="102" t="s">
        <v>561</v>
      </c>
      <c r="O334" s="76">
        <v>35</v>
      </c>
      <c r="P334" s="75"/>
      <c r="Q334" s="75"/>
      <c r="R334" s="75"/>
    </row>
    <row r="335" spans="1:18" ht="17.25" customHeight="1">
      <c r="A335" s="9">
        <v>332</v>
      </c>
      <c r="B335" s="10" t="s">
        <v>497</v>
      </c>
      <c r="C335" s="17"/>
      <c r="D335" s="18"/>
      <c r="E335" s="19"/>
      <c r="F335" s="18"/>
      <c r="G335" s="14"/>
      <c r="H335" s="49"/>
      <c r="I335" s="101"/>
      <c r="J335" s="76">
        <v>32</v>
      </c>
      <c r="N335" s="102"/>
      <c r="O335" s="76">
        <v>35</v>
      </c>
      <c r="P335" s="75"/>
      <c r="Q335" s="75"/>
      <c r="R335" s="75"/>
    </row>
    <row r="336" spans="1:18" ht="16.5" customHeight="1">
      <c r="A336" s="9">
        <v>333</v>
      </c>
      <c r="B336" s="10" t="s">
        <v>498</v>
      </c>
      <c r="C336" s="16" t="s">
        <v>941</v>
      </c>
      <c r="D336" s="15" t="s">
        <v>942</v>
      </c>
      <c r="E336" s="16" t="s">
        <v>943</v>
      </c>
      <c r="F336" s="15" t="s">
        <v>942</v>
      </c>
      <c r="G336" s="14"/>
      <c r="H336" s="49"/>
      <c r="I336" s="101"/>
      <c r="J336" s="76">
        <v>32</v>
      </c>
      <c r="N336" s="102"/>
      <c r="O336" s="76">
        <v>35</v>
      </c>
      <c r="P336" s="75"/>
      <c r="Q336" s="75"/>
      <c r="R336" s="75"/>
    </row>
    <row r="337" spans="1:18" ht="16.5" customHeight="1">
      <c r="A337" s="9">
        <v>334</v>
      </c>
      <c r="B337" s="10" t="s">
        <v>944</v>
      </c>
      <c r="C337" s="14"/>
      <c r="D337" s="15"/>
      <c r="E337" s="16"/>
      <c r="F337" s="15"/>
      <c r="G337" s="14"/>
      <c r="H337" s="49"/>
      <c r="I337" s="101"/>
      <c r="J337" s="76">
        <v>32</v>
      </c>
      <c r="N337" s="102"/>
      <c r="O337" s="76">
        <v>35</v>
      </c>
      <c r="P337" s="75"/>
      <c r="Q337" s="75"/>
      <c r="R337" s="75"/>
    </row>
    <row r="338" spans="1:18" ht="17.25" customHeight="1">
      <c r="A338" s="9">
        <v>335</v>
      </c>
      <c r="B338" s="10" t="s">
        <v>945</v>
      </c>
      <c r="C338" s="17"/>
      <c r="D338" s="18"/>
      <c r="E338" s="19"/>
      <c r="F338" s="18"/>
      <c r="G338" s="14"/>
      <c r="H338" s="49"/>
      <c r="I338" s="101"/>
      <c r="J338" s="76">
        <v>32</v>
      </c>
      <c r="N338" s="102"/>
      <c r="O338" s="76">
        <v>35</v>
      </c>
      <c r="P338" s="75"/>
      <c r="Q338" s="75"/>
      <c r="R338" s="75"/>
    </row>
    <row r="339" spans="1:18">
      <c r="A339" s="9">
        <v>336</v>
      </c>
      <c r="B339" s="10" t="s">
        <v>499</v>
      </c>
      <c r="C339" s="19" t="s">
        <v>946</v>
      </c>
      <c r="D339" s="18" t="s">
        <v>499</v>
      </c>
      <c r="E339" s="19" t="s">
        <v>947</v>
      </c>
      <c r="F339" s="18" t="s">
        <v>948</v>
      </c>
      <c r="G339" s="17"/>
      <c r="H339" s="50"/>
      <c r="I339" s="101"/>
      <c r="J339" s="76">
        <v>32</v>
      </c>
      <c r="K339">
        <v>7</v>
      </c>
      <c r="N339" s="102"/>
      <c r="O339" s="76">
        <v>35</v>
      </c>
      <c r="P339" s="75">
        <f>COUNT(O334:O339)</f>
        <v>6</v>
      </c>
      <c r="Q339" s="75" t="s">
        <v>1660</v>
      </c>
      <c r="R339" s="75"/>
    </row>
    <row r="340" spans="1:18" ht="31.5">
      <c r="A340" s="9">
        <v>337</v>
      </c>
      <c r="B340" s="10" t="s">
        <v>500</v>
      </c>
      <c r="C340" s="19" t="s">
        <v>949</v>
      </c>
      <c r="D340" s="18" t="s">
        <v>500</v>
      </c>
      <c r="E340" s="19" t="s">
        <v>950</v>
      </c>
      <c r="F340" s="18" t="s">
        <v>500</v>
      </c>
      <c r="G340" s="14" t="s">
        <v>951</v>
      </c>
      <c r="H340" s="49" t="s">
        <v>952</v>
      </c>
      <c r="I340" s="101" t="s">
        <v>953</v>
      </c>
      <c r="J340" s="76">
        <v>33</v>
      </c>
      <c r="N340" s="38" t="s">
        <v>40</v>
      </c>
      <c r="O340" s="76">
        <v>36</v>
      </c>
      <c r="P340" s="75"/>
      <c r="Q340" s="75" t="s">
        <v>1661</v>
      </c>
      <c r="R340" s="75"/>
    </row>
    <row r="341" spans="1:18" ht="16.5" customHeight="1">
      <c r="A341" s="9">
        <v>338</v>
      </c>
      <c r="B341" s="10" t="s">
        <v>502</v>
      </c>
      <c r="C341" s="16" t="s">
        <v>954</v>
      </c>
      <c r="D341" s="15" t="s">
        <v>955</v>
      </c>
      <c r="E341" s="16" t="s">
        <v>956</v>
      </c>
      <c r="F341" s="15" t="s">
        <v>957</v>
      </c>
      <c r="G341" s="14"/>
      <c r="H341" s="49"/>
      <c r="I341" s="101"/>
      <c r="J341" s="76">
        <v>33</v>
      </c>
      <c r="N341" s="102" t="s">
        <v>562</v>
      </c>
      <c r="O341" s="76">
        <v>37</v>
      </c>
      <c r="P341" s="75"/>
      <c r="Q341" s="75"/>
      <c r="R341" s="75"/>
    </row>
    <row r="342" spans="1:18" ht="16.5" customHeight="1">
      <c r="A342" s="9">
        <v>339</v>
      </c>
      <c r="B342" s="10" t="s">
        <v>503</v>
      </c>
      <c r="C342" s="17"/>
      <c r="D342" s="18"/>
      <c r="E342" s="16"/>
      <c r="F342" s="15"/>
      <c r="G342" s="14"/>
      <c r="H342" s="49"/>
      <c r="I342" s="101"/>
      <c r="J342" s="76">
        <v>33</v>
      </c>
      <c r="N342" s="102"/>
      <c r="O342" s="76">
        <v>37</v>
      </c>
      <c r="P342" s="75"/>
      <c r="Q342" s="75"/>
      <c r="R342" s="75"/>
    </row>
    <row r="343" spans="1:18" ht="17.25" customHeight="1">
      <c r="A343" s="9">
        <v>340</v>
      </c>
      <c r="B343" s="10" t="s">
        <v>504</v>
      </c>
      <c r="C343" s="19" t="s">
        <v>958</v>
      </c>
      <c r="D343" s="18" t="s">
        <v>504</v>
      </c>
      <c r="E343" s="19"/>
      <c r="F343" s="18"/>
      <c r="G343" s="17"/>
      <c r="H343" s="50"/>
      <c r="I343" s="101"/>
      <c r="J343" s="76">
        <v>33</v>
      </c>
      <c r="K343">
        <v>4</v>
      </c>
      <c r="N343" s="102"/>
      <c r="O343" s="76">
        <v>37</v>
      </c>
      <c r="P343" s="75"/>
      <c r="Q343" s="75" t="s">
        <v>1662</v>
      </c>
      <c r="R343" s="75"/>
    </row>
    <row r="344" spans="1:18" ht="16.5" customHeight="1">
      <c r="A344" s="9">
        <v>341</v>
      </c>
      <c r="B344" s="10" t="s">
        <v>959</v>
      </c>
      <c r="C344" s="16" t="s">
        <v>960</v>
      </c>
      <c r="D344" s="15" t="s">
        <v>961</v>
      </c>
      <c r="E344" s="16" t="s">
        <v>962</v>
      </c>
      <c r="F344" s="15" t="s">
        <v>961</v>
      </c>
      <c r="G344" s="14" t="s">
        <v>963</v>
      </c>
      <c r="H344" s="49" t="s">
        <v>964</v>
      </c>
      <c r="I344" s="101" t="s">
        <v>965</v>
      </c>
      <c r="J344" s="76">
        <v>34</v>
      </c>
      <c r="N344" s="102" t="s">
        <v>563</v>
      </c>
      <c r="O344" s="76">
        <v>38</v>
      </c>
      <c r="P344" s="75"/>
      <c r="Q344" s="75"/>
      <c r="R344" s="75"/>
    </row>
    <row r="345" spans="1:18" ht="16.5" customHeight="1">
      <c r="A345" s="9">
        <v>342</v>
      </c>
      <c r="B345" s="10" t="s">
        <v>506</v>
      </c>
      <c r="C345" s="14"/>
      <c r="D345" s="15"/>
      <c r="E345" s="16"/>
      <c r="F345" s="15"/>
      <c r="G345" s="14"/>
      <c r="H345" s="49"/>
      <c r="I345" s="101"/>
      <c r="J345" s="76">
        <v>34</v>
      </c>
      <c r="N345" s="102"/>
      <c r="O345" s="76">
        <v>38</v>
      </c>
      <c r="P345" s="75"/>
      <c r="Q345" s="75"/>
      <c r="R345" s="75"/>
    </row>
    <row r="346" spans="1:18" ht="16.5" customHeight="1">
      <c r="A346" s="9">
        <v>343</v>
      </c>
      <c r="B346" s="10" t="s">
        <v>507</v>
      </c>
      <c r="C346" s="14"/>
      <c r="D346" s="15"/>
      <c r="E346" s="16"/>
      <c r="F346" s="15"/>
      <c r="G346" s="14"/>
      <c r="H346" s="49"/>
      <c r="I346" s="101"/>
      <c r="J346" s="76">
        <v>34</v>
      </c>
      <c r="N346" s="102"/>
      <c r="O346" s="76">
        <v>38</v>
      </c>
      <c r="P346" s="75"/>
      <c r="Q346" s="75"/>
      <c r="R346" s="75"/>
    </row>
    <row r="347" spans="1:18" ht="16.5" customHeight="1">
      <c r="A347" s="9">
        <v>344</v>
      </c>
      <c r="B347" s="10" t="s">
        <v>508</v>
      </c>
      <c r="C347" s="17"/>
      <c r="D347" s="18"/>
      <c r="E347" s="19"/>
      <c r="F347" s="18"/>
      <c r="G347" s="14"/>
      <c r="H347" s="49"/>
      <c r="I347" s="101"/>
      <c r="J347" s="76">
        <v>34</v>
      </c>
      <c r="N347" s="102"/>
      <c r="O347" s="76">
        <v>38</v>
      </c>
      <c r="P347" s="75"/>
      <c r="Q347" s="75"/>
      <c r="R347" s="75"/>
    </row>
    <row r="348" spans="1:18" ht="16.5" customHeight="1">
      <c r="A348" s="9">
        <v>345</v>
      </c>
      <c r="B348" s="10" t="s">
        <v>509</v>
      </c>
      <c r="C348" s="16" t="s">
        <v>966</v>
      </c>
      <c r="D348" s="15" t="s">
        <v>510</v>
      </c>
      <c r="E348" s="16" t="s">
        <v>967</v>
      </c>
      <c r="F348" s="15" t="s">
        <v>511</v>
      </c>
      <c r="G348" s="14"/>
      <c r="H348" s="49"/>
      <c r="I348" s="101"/>
      <c r="J348" s="76">
        <v>34</v>
      </c>
      <c r="N348" s="102"/>
      <c r="O348" s="76">
        <v>38</v>
      </c>
      <c r="P348" s="75"/>
      <c r="Q348" s="75"/>
      <c r="R348" s="75"/>
    </row>
    <row r="349" spans="1:18" ht="16.5" customHeight="1">
      <c r="A349" s="9">
        <v>346</v>
      </c>
      <c r="B349" s="10" t="s">
        <v>968</v>
      </c>
      <c r="C349" s="17"/>
      <c r="D349" s="18"/>
      <c r="E349" s="16"/>
      <c r="F349" s="15"/>
      <c r="G349" s="14"/>
      <c r="H349" s="49"/>
      <c r="I349" s="101"/>
      <c r="J349" s="76">
        <v>34</v>
      </c>
      <c r="N349" s="102"/>
      <c r="O349" s="76">
        <v>38</v>
      </c>
      <c r="P349" s="75"/>
      <c r="Q349" s="75"/>
      <c r="R349" s="75"/>
    </row>
    <row r="350" spans="1:18" ht="16.5" customHeight="1">
      <c r="A350" s="9">
        <v>347</v>
      </c>
      <c r="B350" s="10" t="s">
        <v>969</v>
      </c>
      <c r="C350" s="19" t="s">
        <v>970</v>
      </c>
      <c r="D350" s="18" t="s">
        <v>969</v>
      </c>
      <c r="E350" s="19"/>
      <c r="F350" s="18"/>
      <c r="G350" s="14"/>
      <c r="H350" s="49"/>
      <c r="I350" s="101"/>
      <c r="J350" s="76">
        <v>34</v>
      </c>
      <c r="N350" s="102"/>
      <c r="O350" s="76">
        <v>38</v>
      </c>
      <c r="P350" s="75"/>
      <c r="Q350" s="75"/>
      <c r="R350" s="75"/>
    </row>
    <row r="351" spans="1:18" ht="16.5" customHeight="1">
      <c r="A351" s="9">
        <v>348</v>
      </c>
      <c r="B351" s="10" t="s">
        <v>512</v>
      </c>
      <c r="C351" s="19" t="s">
        <v>971</v>
      </c>
      <c r="D351" s="18" t="s">
        <v>512</v>
      </c>
      <c r="E351" s="16" t="s">
        <v>972</v>
      </c>
      <c r="F351" s="15" t="s">
        <v>973</v>
      </c>
      <c r="G351" s="14"/>
      <c r="H351" s="49"/>
      <c r="I351" s="101"/>
      <c r="J351" s="76">
        <v>34</v>
      </c>
      <c r="N351" s="102"/>
      <c r="O351" s="76">
        <v>38</v>
      </c>
      <c r="P351" s="75"/>
      <c r="Q351" s="75"/>
      <c r="R351" s="75"/>
    </row>
    <row r="352" spans="1:18" ht="16.5" customHeight="1">
      <c r="A352" s="9">
        <v>349</v>
      </c>
      <c r="B352" s="10" t="s">
        <v>513</v>
      </c>
      <c r="C352" s="16" t="s">
        <v>974</v>
      </c>
      <c r="D352" s="15" t="s">
        <v>975</v>
      </c>
      <c r="E352" s="16"/>
      <c r="F352" s="15"/>
      <c r="G352" s="14"/>
      <c r="H352" s="49"/>
      <c r="I352" s="101"/>
      <c r="J352" s="76">
        <v>34</v>
      </c>
      <c r="N352" s="102"/>
      <c r="O352" s="76">
        <v>38</v>
      </c>
      <c r="P352" s="75"/>
      <c r="Q352" s="75"/>
      <c r="R352" s="75"/>
    </row>
    <row r="353" spans="1:18" ht="16.5" customHeight="1">
      <c r="A353" s="9">
        <v>350</v>
      </c>
      <c r="B353" s="10" t="s">
        <v>514</v>
      </c>
      <c r="C353" s="14"/>
      <c r="D353" s="15"/>
      <c r="E353" s="16"/>
      <c r="F353" s="15"/>
      <c r="G353" s="14"/>
      <c r="H353" s="49"/>
      <c r="I353" s="101"/>
      <c r="J353" s="76">
        <v>34</v>
      </c>
      <c r="N353" s="102"/>
      <c r="O353" s="76">
        <v>38</v>
      </c>
      <c r="P353" s="75">
        <v>10</v>
      </c>
      <c r="Q353" s="75"/>
      <c r="R353" s="75"/>
    </row>
    <row r="354" spans="1:18" ht="31.5">
      <c r="A354" s="9">
        <v>351</v>
      </c>
      <c r="B354" s="10" t="s">
        <v>515</v>
      </c>
      <c r="C354" s="17"/>
      <c r="D354" s="18"/>
      <c r="E354" s="19"/>
      <c r="F354" s="18"/>
      <c r="G354" s="17"/>
      <c r="H354" s="50"/>
      <c r="I354" s="101"/>
      <c r="J354" s="76">
        <v>34</v>
      </c>
      <c r="K354">
        <f>COUNT(J344:J354)</f>
        <v>11</v>
      </c>
      <c r="N354" s="51" t="s">
        <v>1046</v>
      </c>
      <c r="O354" s="76">
        <v>39</v>
      </c>
      <c r="P354">
        <v>1</v>
      </c>
    </row>
    <row r="355" spans="1:18" ht="31.5">
      <c r="A355" s="9">
        <v>352</v>
      </c>
      <c r="B355" s="10" t="s">
        <v>976</v>
      </c>
      <c r="C355" s="19" t="s">
        <v>977</v>
      </c>
      <c r="D355" s="18" t="s">
        <v>976</v>
      </c>
      <c r="E355" s="19" t="s">
        <v>978</v>
      </c>
      <c r="F355" s="18" t="s">
        <v>976</v>
      </c>
      <c r="G355" s="14" t="s">
        <v>979</v>
      </c>
      <c r="H355" s="49" t="s">
        <v>980</v>
      </c>
      <c r="I355" s="56" t="s">
        <v>981</v>
      </c>
      <c r="J355" s="76">
        <v>35</v>
      </c>
      <c r="K355">
        <v>1</v>
      </c>
      <c r="N355" s="30" t="s">
        <v>1047</v>
      </c>
      <c r="O355" s="76">
        <v>40</v>
      </c>
      <c r="P355">
        <v>1</v>
      </c>
    </row>
    <row r="356" spans="1:18" ht="16.5" customHeight="1">
      <c r="A356" s="9">
        <v>353</v>
      </c>
      <c r="B356" s="10" t="s">
        <v>517</v>
      </c>
      <c r="C356" s="19" t="s">
        <v>982</v>
      </c>
      <c r="D356" s="18" t="s">
        <v>983</v>
      </c>
      <c r="E356" s="16" t="s">
        <v>984</v>
      </c>
      <c r="F356" s="15" t="s">
        <v>518</v>
      </c>
      <c r="G356" s="14"/>
      <c r="H356" s="49"/>
      <c r="I356" s="88" t="s">
        <v>985</v>
      </c>
      <c r="J356" s="76">
        <v>36</v>
      </c>
      <c r="N356" s="104" t="s">
        <v>1048</v>
      </c>
      <c r="O356" s="76">
        <v>41</v>
      </c>
    </row>
    <row r="357" spans="1:18" ht="16.5" customHeight="1">
      <c r="A357" s="9">
        <v>354</v>
      </c>
      <c r="B357" s="10" t="s">
        <v>520</v>
      </c>
      <c r="C357" s="19" t="s">
        <v>986</v>
      </c>
      <c r="D357" s="18" t="s">
        <v>520</v>
      </c>
      <c r="E357" s="16"/>
      <c r="F357" s="15"/>
      <c r="G357" s="14"/>
      <c r="H357" s="49"/>
      <c r="I357" s="88"/>
      <c r="J357" s="76">
        <v>36</v>
      </c>
      <c r="N357" s="104"/>
      <c r="O357" s="76">
        <v>41</v>
      </c>
    </row>
    <row r="358" spans="1:18" ht="17.25" customHeight="1">
      <c r="A358" s="9">
        <v>355</v>
      </c>
      <c r="B358" s="10" t="s">
        <v>987</v>
      </c>
      <c r="C358" s="19" t="s">
        <v>988</v>
      </c>
      <c r="D358" s="18" t="s">
        <v>521</v>
      </c>
      <c r="E358" s="19"/>
      <c r="F358" s="18"/>
      <c r="G358" s="17"/>
      <c r="H358" s="50"/>
      <c r="I358" s="88"/>
      <c r="J358" s="76">
        <v>36</v>
      </c>
      <c r="K358">
        <v>3</v>
      </c>
      <c r="N358" s="104"/>
      <c r="O358" s="76">
        <v>41</v>
      </c>
      <c r="P358">
        <v>3</v>
      </c>
    </row>
    <row r="359" spans="1:18" ht="16.5" customHeight="1">
      <c r="A359" s="9">
        <v>356</v>
      </c>
      <c r="B359" s="10" t="s">
        <v>522</v>
      </c>
      <c r="C359" s="16" t="s">
        <v>989</v>
      </c>
      <c r="D359" s="15" t="s">
        <v>523</v>
      </c>
      <c r="E359" s="16" t="s">
        <v>990</v>
      </c>
      <c r="F359" s="15" t="s">
        <v>991</v>
      </c>
      <c r="G359" s="14" t="s">
        <v>992</v>
      </c>
      <c r="H359" s="49" t="s">
        <v>991</v>
      </c>
      <c r="I359" s="88" t="s">
        <v>993</v>
      </c>
      <c r="J359" s="76">
        <v>37</v>
      </c>
      <c r="N359" s="104" t="s">
        <v>1049</v>
      </c>
      <c r="O359" s="76">
        <v>42</v>
      </c>
    </row>
    <row r="360" spans="1:18" ht="16.5" customHeight="1">
      <c r="A360" s="9">
        <v>357</v>
      </c>
      <c r="B360" s="10" t="s">
        <v>994</v>
      </c>
      <c r="C360" s="17"/>
      <c r="D360" s="18"/>
      <c r="E360" s="16"/>
      <c r="F360" s="15"/>
      <c r="G360" s="14"/>
      <c r="H360" s="49"/>
      <c r="I360" s="88"/>
      <c r="J360" s="76">
        <v>37</v>
      </c>
      <c r="N360" s="104"/>
      <c r="O360" s="76">
        <v>42</v>
      </c>
    </row>
    <row r="361" spans="1:18" ht="17.25" customHeight="1">
      <c r="A361" s="9">
        <v>358</v>
      </c>
      <c r="B361" s="10" t="s">
        <v>525</v>
      </c>
      <c r="C361" s="19" t="s">
        <v>995</v>
      </c>
      <c r="D361" s="18" t="s">
        <v>996</v>
      </c>
      <c r="E361" s="19"/>
      <c r="F361" s="18"/>
      <c r="G361" s="17"/>
      <c r="H361" s="50"/>
      <c r="I361" s="88"/>
      <c r="J361" s="76">
        <v>37</v>
      </c>
      <c r="K361">
        <v>3</v>
      </c>
      <c r="N361" s="104"/>
      <c r="O361" s="76">
        <v>42</v>
      </c>
      <c r="P361">
        <v>3</v>
      </c>
    </row>
    <row r="362" spans="1:18" ht="31.5">
      <c r="A362" s="9">
        <v>359</v>
      </c>
      <c r="B362" s="10" t="s">
        <v>526</v>
      </c>
      <c r="C362" s="16" t="s">
        <v>997</v>
      </c>
      <c r="D362" s="15" t="s">
        <v>527</v>
      </c>
      <c r="E362" s="16" t="s">
        <v>998</v>
      </c>
      <c r="F362" s="15" t="s">
        <v>527</v>
      </c>
      <c r="G362" s="14" t="s">
        <v>999</v>
      </c>
      <c r="H362" s="49" t="s">
        <v>1000</v>
      </c>
      <c r="I362" s="101" t="s">
        <v>1001</v>
      </c>
      <c r="J362" s="76">
        <v>38</v>
      </c>
      <c r="N362" s="38" t="s">
        <v>1050</v>
      </c>
      <c r="O362" s="76">
        <v>43</v>
      </c>
      <c r="P362">
        <v>1</v>
      </c>
    </row>
    <row r="363" spans="1:18" ht="31.5">
      <c r="A363" s="9">
        <v>360</v>
      </c>
      <c r="B363" s="10" t="s">
        <v>529</v>
      </c>
      <c r="C363" s="14"/>
      <c r="D363" s="15"/>
      <c r="E363" s="16"/>
      <c r="F363" s="15"/>
      <c r="G363" s="14"/>
      <c r="H363" s="49"/>
      <c r="I363" s="101"/>
      <c r="J363" s="76">
        <v>38</v>
      </c>
      <c r="N363" s="38" t="s">
        <v>1051</v>
      </c>
      <c r="O363" s="76">
        <v>44</v>
      </c>
      <c r="P363">
        <v>1</v>
      </c>
    </row>
    <row r="364" spans="1:18" ht="31.5">
      <c r="A364" s="9">
        <v>361</v>
      </c>
      <c r="B364" s="10" t="s">
        <v>530</v>
      </c>
      <c r="C364" s="17"/>
      <c r="D364" s="18"/>
      <c r="E364" s="19"/>
      <c r="F364" s="18"/>
      <c r="G364" s="17"/>
      <c r="H364" s="50"/>
      <c r="I364" s="101"/>
      <c r="J364" s="76">
        <v>38</v>
      </c>
      <c r="K364">
        <v>3</v>
      </c>
      <c r="N364" s="38" t="s">
        <v>1050</v>
      </c>
      <c r="O364" s="76">
        <v>43</v>
      </c>
      <c r="P364">
        <v>1</v>
      </c>
    </row>
    <row r="365" spans="1:18" ht="31.5">
      <c r="A365" s="9">
        <v>362</v>
      </c>
      <c r="B365" s="10" t="s">
        <v>531</v>
      </c>
      <c r="C365" s="16" t="s">
        <v>1002</v>
      </c>
      <c r="D365" s="15" t="s">
        <v>1003</v>
      </c>
      <c r="E365" s="16" t="s">
        <v>1004</v>
      </c>
      <c r="F365" s="15" t="s">
        <v>1003</v>
      </c>
      <c r="G365" s="14" t="s">
        <v>1005</v>
      </c>
      <c r="H365" s="49" t="s">
        <v>1006</v>
      </c>
      <c r="I365" s="101" t="s">
        <v>1007</v>
      </c>
      <c r="J365" s="76">
        <v>39</v>
      </c>
      <c r="N365" s="38" t="s">
        <v>1052</v>
      </c>
      <c r="O365" s="76">
        <v>45</v>
      </c>
      <c r="P365">
        <v>1</v>
      </c>
    </row>
    <row r="366" spans="1:18" ht="31.5">
      <c r="A366" s="9">
        <v>363</v>
      </c>
      <c r="B366" s="10" t="s">
        <v>533</v>
      </c>
      <c r="C366" s="14"/>
      <c r="D366" s="15"/>
      <c r="E366" s="16"/>
      <c r="F366" s="15"/>
      <c r="G366" s="14"/>
      <c r="H366" s="49"/>
      <c r="I366" s="101"/>
      <c r="J366" s="76">
        <v>39</v>
      </c>
      <c r="N366" s="38" t="s">
        <v>1053</v>
      </c>
      <c r="O366" s="76">
        <v>46</v>
      </c>
      <c r="P366">
        <v>1</v>
      </c>
    </row>
    <row r="367" spans="1:18" ht="31.5">
      <c r="A367" s="9">
        <v>364</v>
      </c>
      <c r="B367" s="10" t="s">
        <v>534</v>
      </c>
      <c r="C367" s="17"/>
      <c r="D367" s="18"/>
      <c r="E367" s="19"/>
      <c r="F367" s="18"/>
      <c r="G367" s="14"/>
      <c r="H367" s="49"/>
      <c r="I367" s="101"/>
      <c r="J367" s="76">
        <v>39</v>
      </c>
      <c r="K367">
        <v>3</v>
      </c>
      <c r="N367" s="38" t="s">
        <v>1052</v>
      </c>
      <c r="O367" s="76">
        <v>45</v>
      </c>
      <c r="P367">
        <v>1</v>
      </c>
    </row>
    <row r="368" spans="1:18" ht="16.5" customHeight="1">
      <c r="A368" s="9">
        <v>365</v>
      </c>
      <c r="B368" s="10" t="s">
        <v>1008</v>
      </c>
      <c r="C368" s="16" t="s">
        <v>1009</v>
      </c>
      <c r="D368" s="15" t="s">
        <v>1010</v>
      </c>
      <c r="E368" s="16" t="s">
        <v>1011</v>
      </c>
      <c r="F368" s="15" t="s">
        <v>1010</v>
      </c>
      <c r="G368" s="14"/>
      <c r="H368" s="49"/>
      <c r="I368" s="88" t="s">
        <v>1012</v>
      </c>
      <c r="J368" s="76">
        <v>40</v>
      </c>
      <c r="N368" s="104" t="s">
        <v>1054</v>
      </c>
      <c r="O368" s="76">
        <v>47</v>
      </c>
    </row>
    <row r="369" spans="1:16" ht="17.25" customHeight="1">
      <c r="A369" s="9">
        <v>366</v>
      </c>
      <c r="B369" s="10" t="s">
        <v>1013</v>
      </c>
      <c r="C369" s="17"/>
      <c r="D369" s="18"/>
      <c r="E369" s="19"/>
      <c r="F369" s="18"/>
      <c r="G369" s="17"/>
      <c r="H369" s="50"/>
      <c r="I369" s="88"/>
      <c r="J369" s="76">
        <v>40</v>
      </c>
      <c r="K369">
        <v>2</v>
      </c>
      <c r="N369" s="104"/>
      <c r="O369" s="76">
        <v>47</v>
      </c>
      <c r="P369">
        <v>2</v>
      </c>
    </row>
    <row r="370" spans="1:16" ht="16.5" customHeight="1">
      <c r="A370" s="9">
        <v>367</v>
      </c>
      <c r="B370" s="10" t="s">
        <v>535</v>
      </c>
      <c r="C370" s="16" t="s">
        <v>1014</v>
      </c>
      <c r="D370" s="15" t="s">
        <v>1015</v>
      </c>
      <c r="E370" s="16" t="s">
        <v>1016</v>
      </c>
      <c r="F370" s="15" t="s">
        <v>1015</v>
      </c>
      <c r="G370" s="14" t="s">
        <v>1017</v>
      </c>
      <c r="H370" s="49" t="s">
        <v>1018</v>
      </c>
      <c r="I370" s="98" t="s">
        <v>1019</v>
      </c>
      <c r="J370" s="76">
        <v>41</v>
      </c>
      <c r="N370" s="103" t="s">
        <v>1055</v>
      </c>
      <c r="O370" s="76">
        <v>48</v>
      </c>
    </row>
    <row r="371" spans="1:16" ht="16.5" customHeight="1">
      <c r="A371" s="9">
        <v>368</v>
      </c>
      <c r="B371" s="10" t="s">
        <v>537</v>
      </c>
      <c r="C371" s="14"/>
      <c r="D371" s="15"/>
      <c r="E371" s="16"/>
      <c r="F371" s="15"/>
      <c r="G371" s="14"/>
      <c r="H371" s="49"/>
      <c r="I371" s="98"/>
      <c r="J371" s="76">
        <v>41</v>
      </c>
      <c r="N371" s="103"/>
      <c r="O371" s="76">
        <v>48</v>
      </c>
    </row>
    <row r="372" spans="1:16" ht="17.25" customHeight="1">
      <c r="A372" s="9">
        <v>369</v>
      </c>
      <c r="B372" s="10" t="s">
        <v>538</v>
      </c>
      <c r="C372" s="14"/>
      <c r="D372" s="15"/>
      <c r="E372" s="16"/>
      <c r="F372" s="15"/>
      <c r="G372" s="14"/>
      <c r="H372" s="49"/>
      <c r="I372" s="98"/>
      <c r="J372" s="76">
        <v>41</v>
      </c>
      <c r="K372">
        <v>3</v>
      </c>
      <c r="N372" s="103"/>
      <c r="O372" s="76">
        <v>48</v>
      </c>
      <c r="P372">
        <v>3</v>
      </c>
    </row>
    <row r="373" spans="1:16" ht="31.5">
      <c r="A373" s="9">
        <v>370</v>
      </c>
      <c r="B373" s="10" t="s">
        <v>539</v>
      </c>
      <c r="C373" s="17"/>
      <c r="D373" s="18"/>
      <c r="E373" s="19"/>
      <c r="F373" s="18"/>
      <c r="G373" s="14"/>
      <c r="H373" s="49"/>
      <c r="I373" s="56" t="s">
        <v>1020</v>
      </c>
      <c r="J373" s="76">
        <v>42</v>
      </c>
      <c r="K373">
        <v>1</v>
      </c>
      <c r="N373" s="30" t="s">
        <v>1056</v>
      </c>
      <c r="O373" s="76">
        <v>49</v>
      </c>
      <c r="P373">
        <v>1</v>
      </c>
    </row>
    <row r="374" spans="1:16" ht="31.5">
      <c r="A374" s="9">
        <v>371</v>
      </c>
      <c r="B374" s="10" t="s">
        <v>1021</v>
      </c>
      <c r="C374" s="16" t="s">
        <v>1022</v>
      </c>
      <c r="D374" s="15" t="s">
        <v>1023</v>
      </c>
      <c r="E374" s="16" t="s">
        <v>1024</v>
      </c>
      <c r="F374" s="15" t="s">
        <v>1023</v>
      </c>
      <c r="G374" s="14"/>
      <c r="H374" s="49"/>
      <c r="I374" s="56" t="s">
        <v>1025</v>
      </c>
      <c r="J374" s="76">
        <v>43</v>
      </c>
      <c r="K374">
        <v>1</v>
      </c>
      <c r="N374" s="30" t="s">
        <v>1057</v>
      </c>
      <c r="O374" s="76">
        <v>50</v>
      </c>
      <c r="P374">
        <v>1</v>
      </c>
    </row>
    <row r="375" spans="1:16" ht="31.5">
      <c r="A375" s="9">
        <v>372</v>
      </c>
      <c r="B375" s="10" t="s">
        <v>1026</v>
      </c>
      <c r="C375" s="17"/>
      <c r="D375" s="18"/>
      <c r="E375" s="19"/>
      <c r="F375" s="18"/>
      <c r="G375" s="17"/>
      <c r="H375" s="50"/>
      <c r="I375" s="56" t="s">
        <v>1027</v>
      </c>
      <c r="J375" s="76">
        <v>44</v>
      </c>
      <c r="K375">
        <v>1</v>
      </c>
      <c r="N375" s="30" t="s">
        <v>1058</v>
      </c>
      <c r="O375" s="76">
        <v>51</v>
      </c>
      <c r="P375">
        <v>1</v>
      </c>
    </row>
    <row r="376" spans="1:16" ht="16.5" customHeight="1">
      <c r="A376" s="9">
        <v>373</v>
      </c>
      <c r="B376" s="10" t="s">
        <v>542</v>
      </c>
      <c r="C376" s="16" t="s">
        <v>1028</v>
      </c>
      <c r="D376" s="15" t="s">
        <v>543</v>
      </c>
      <c r="E376" s="16" t="s">
        <v>1029</v>
      </c>
      <c r="F376" s="15" t="s">
        <v>543</v>
      </c>
      <c r="G376" s="14" t="s">
        <v>1030</v>
      </c>
      <c r="H376" s="49" t="s">
        <v>1031</v>
      </c>
      <c r="I376" s="88" t="s">
        <v>1032</v>
      </c>
      <c r="J376" s="76">
        <v>45</v>
      </c>
      <c r="N376" s="104" t="s">
        <v>1059</v>
      </c>
      <c r="O376" s="76">
        <v>52</v>
      </c>
    </row>
    <row r="377" spans="1:16" ht="16.5" customHeight="1">
      <c r="A377" s="9">
        <v>374</v>
      </c>
      <c r="B377" s="10" t="s">
        <v>545</v>
      </c>
      <c r="C377" s="17"/>
      <c r="D377" s="18"/>
      <c r="E377" s="19"/>
      <c r="F377" s="18"/>
      <c r="G377" s="14"/>
      <c r="H377" s="49"/>
      <c r="I377" s="88"/>
      <c r="J377" s="76">
        <v>45</v>
      </c>
      <c r="N377" s="104"/>
      <c r="O377" s="76">
        <v>52</v>
      </c>
    </row>
    <row r="378" spans="1:16" ht="16.5" customHeight="1">
      <c r="A378" s="9">
        <v>375</v>
      </c>
      <c r="B378" s="10" t="s">
        <v>546</v>
      </c>
      <c r="C378" s="16" t="s">
        <v>1033</v>
      </c>
      <c r="D378" s="15" t="s">
        <v>1034</v>
      </c>
      <c r="E378" s="16" t="s">
        <v>1035</v>
      </c>
      <c r="F378" s="15" t="s">
        <v>1036</v>
      </c>
      <c r="G378" s="14"/>
      <c r="H378" s="49"/>
      <c r="I378" s="88"/>
      <c r="J378" s="76">
        <v>45</v>
      </c>
      <c r="N378" s="104"/>
      <c r="O378" s="76">
        <v>52</v>
      </c>
    </row>
    <row r="379" spans="1:16" ht="16.5" customHeight="1">
      <c r="A379" s="9">
        <v>376</v>
      </c>
      <c r="B379" s="10" t="s">
        <v>547</v>
      </c>
      <c r="C379" s="17"/>
      <c r="D379" s="18"/>
      <c r="E379" s="16"/>
      <c r="F379" s="15"/>
      <c r="G379" s="14"/>
      <c r="H379" s="49"/>
      <c r="I379" s="88"/>
      <c r="J379" s="76">
        <v>45</v>
      </c>
      <c r="K379">
        <v>4</v>
      </c>
      <c r="N379" s="104"/>
      <c r="O379" s="76">
        <v>52</v>
      </c>
      <c r="P379">
        <v>4</v>
      </c>
    </row>
    <row r="380" spans="1:16" ht="31.5">
      <c r="A380" s="39">
        <v>377</v>
      </c>
      <c r="B380" s="12" t="s">
        <v>548</v>
      </c>
      <c r="C380" s="16" t="s">
        <v>1037</v>
      </c>
      <c r="D380" s="15" t="s">
        <v>549</v>
      </c>
      <c r="E380" s="16"/>
      <c r="F380" s="15"/>
      <c r="G380" s="14"/>
      <c r="H380" s="49"/>
      <c r="I380" s="48" t="s">
        <v>1038</v>
      </c>
      <c r="J380" s="76">
        <v>46</v>
      </c>
      <c r="K380">
        <v>1</v>
      </c>
      <c r="N380" s="29" t="s">
        <v>1060</v>
      </c>
      <c r="O380" s="76">
        <v>53</v>
      </c>
      <c r="P380">
        <v>1</v>
      </c>
    </row>
    <row r="381" spans="1:16" ht="16.5" customHeight="1">
      <c r="A381" s="44">
        <v>378</v>
      </c>
      <c r="B381" s="45" t="s">
        <v>550</v>
      </c>
      <c r="C381" s="46"/>
      <c r="D381" s="45"/>
      <c r="E381" s="47"/>
      <c r="F381" s="45"/>
      <c r="G381" s="46"/>
      <c r="H381" s="54"/>
      <c r="I381" s="88" t="s">
        <v>1032</v>
      </c>
      <c r="J381" s="76">
        <v>45</v>
      </c>
      <c r="N381" s="104" t="s">
        <v>1059</v>
      </c>
      <c r="O381" s="76">
        <v>52</v>
      </c>
    </row>
    <row r="382" spans="1:16" ht="16.5" customHeight="1">
      <c r="A382" s="44">
        <v>379</v>
      </c>
      <c r="B382" s="45" t="s">
        <v>551</v>
      </c>
      <c r="C382" s="46"/>
      <c r="D382" s="45"/>
      <c r="E382" s="47"/>
      <c r="F382" s="45"/>
      <c r="G382" s="46"/>
      <c r="H382" s="54"/>
      <c r="I382" s="88"/>
      <c r="J382" s="76">
        <v>45</v>
      </c>
      <c r="K382">
        <v>2</v>
      </c>
      <c r="N382" s="104"/>
      <c r="O382" s="76">
        <v>52</v>
      </c>
      <c r="P382">
        <v>2</v>
      </c>
    </row>
    <row r="383" spans="1:16" ht="31.5">
      <c r="A383" s="44">
        <v>380</v>
      </c>
      <c r="B383" s="45" t="s">
        <v>552</v>
      </c>
      <c r="C383" s="46"/>
      <c r="D383" s="45"/>
      <c r="E383" s="47"/>
      <c r="F383" s="45"/>
      <c r="G383" s="46"/>
      <c r="H383" s="54"/>
      <c r="I383" s="48" t="s">
        <v>1039</v>
      </c>
      <c r="J383" s="76">
        <v>47</v>
      </c>
      <c r="K383">
        <v>1</v>
      </c>
      <c r="N383" s="29" t="s">
        <v>1061</v>
      </c>
      <c r="O383" s="76">
        <v>54</v>
      </c>
      <c r="P383">
        <v>1</v>
      </c>
    </row>
    <row r="384" spans="1:16" ht="32.25" thickBot="1">
      <c r="A384" s="40">
        <v>381</v>
      </c>
      <c r="B384" s="41" t="s">
        <v>553</v>
      </c>
      <c r="C384" s="42" t="s">
        <v>1040</v>
      </c>
      <c r="D384" s="41" t="s">
        <v>553</v>
      </c>
      <c r="E384" s="42" t="s">
        <v>554</v>
      </c>
      <c r="F384" s="41" t="s">
        <v>553</v>
      </c>
      <c r="G384" s="43" t="s">
        <v>555</v>
      </c>
      <c r="H384" s="55" t="s">
        <v>553</v>
      </c>
      <c r="I384" s="48" t="s">
        <v>76</v>
      </c>
      <c r="J384" s="76">
        <v>48</v>
      </c>
      <c r="K384">
        <v>1</v>
      </c>
      <c r="N384" s="29" t="s">
        <v>1062</v>
      </c>
      <c r="O384" s="76">
        <v>55</v>
      </c>
      <c r="P384">
        <v>1</v>
      </c>
    </row>
    <row r="385" spans="1:15">
      <c r="A385" s="24"/>
      <c r="B385" s="24"/>
      <c r="C385" s="24"/>
      <c r="D385" s="24"/>
      <c r="E385" s="24"/>
      <c r="F385" s="24"/>
      <c r="G385" s="25"/>
      <c r="H385" s="26"/>
      <c r="I385" s="25"/>
    </row>
    <row r="389" spans="1:15">
      <c r="O389">
        <f>COUNT(O4:O384)</f>
        <v>381</v>
      </c>
    </row>
  </sheetData>
  <mergeCells count="72">
    <mergeCell ref="N381:N382"/>
    <mergeCell ref="I2:I3"/>
    <mergeCell ref="I304:I305"/>
    <mergeCell ref="I307:I314"/>
    <mergeCell ref="I315:I316"/>
    <mergeCell ref="I333:I339"/>
    <mergeCell ref="I365:I367"/>
    <mergeCell ref="I368:I369"/>
    <mergeCell ref="I376:I379"/>
    <mergeCell ref="I381:I382"/>
    <mergeCell ref="N356:N358"/>
    <mergeCell ref="N359:N361"/>
    <mergeCell ref="N368:N369"/>
    <mergeCell ref="N370:N372"/>
    <mergeCell ref="N376:N379"/>
    <mergeCell ref="N344:N353"/>
    <mergeCell ref="N341:N343"/>
    <mergeCell ref="N225:N245"/>
    <mergeCell ref="N246:N259"/>
    <mergeCell ref="N260:N269"/>
    <mergeCell ref="N270:N271"/>
    <mergeCell ref="N272:N278"/>
    <mergeCell ref="N279:N284"/>
    <mergeCell ref="N285:N299"/>
    <mergeCell ref="N304:N305"/>
    <mergeCell ref="N307:N314"/>
    <mergeCell ref="N322:N332"/>
    <mergeCell ref="N334:N339"/>
    <mergeCell ref="N110:N137"/>
    <mergeCell ref="N138:N153"/>
    <mergeCell ref="N154:N175"/>
    <mergeCell ref="N176:N189"/>
    <mergeCell ref="N190:N211"/>
    <mergeCell ref="N212:N224"/>
    <mergeCell ref="I370:I372"/>
    <mergeCell ref="N2:N3"/>
    <mergeCell ref="N4:N28"/>
    <mergeCell ref="N29:N37"/>
    <mergeCell ref="N38:N63"/>
    <mergeCell ref="N64:N82"/>
    <mergeCell ref="N83:N97"/>
    <mergeCell ref="N98:N109"/>
    <mergeCell ref="I340:I343"/>
    <mergeCell ref="I344:I354"/>
    <mergeCell ref="I356:I358"/>
    <mergeCell ref="I359:I361"/>
    <mergeCell ref="I362:I364"/>
    <mergeCell ref="I322:I332"/>
    <mergeCell ref="I246:I259"/>
    <mergeCell ref="I260:I269"/>
    <mergeCell ref="I270:I271"/>
    <mergeCell ref="I272:I278"/>
    <mergeCell ref="I279:I284"/>
    <mergeCell ref="I285:I299"/>
    <mergeCell ref="I225:I245"/>
    <mergeCell ref="I29:I37"/>
    <mergeCell ref="I38:I63"/>
    <mergeCell ref="I64:I82"/>
    <mergeCell ref="I83:I97"/>
    <mergeCell ref="I98:I109"/>
    <mergeCell ref="I110:I137"/>
    <mergeCell ref="I138:I153"/>
    <mergeCell ref="I154:I175"/>
    <mergeCell ref="I176:I189"/>
    <mergeCell ref="I190:I211"/>
    <mergeCell ref="I212:I224"/>
    <mergeCell ref="I4:I28"/>
    <mergeCell ref="A1:H1"/>
    <mergeCell ref="A2:B2"/>
    <mergeCell ref="C2:D2"/>
    <mergeCell ref="E2:F2"/>
    <mergeCell ref="G2:H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10" workbookViewId="0">
      <selection activeCell="E48" sqref="E48"/>
    </sheetView>
  </sheetViews>
  <sheetFormatPr defaultRowHeight="16.5"/>
  <cols>
    <col min="1" max="1" width="51.75" bestFit="1" customWidth="1"/>
    <col min="2" max="2" width="14.625" bestFit="1" customWidth="1"/>
    <col min="3" max="3" width="19.375" bestFit="1" customWidth="1"/>
    <col min="4" max="4" width="35.5" bestFit="1" customWidth="1"/>
    <col min="5" max="5" width="14.625" bestFit="1" customWidth="1"/>
    <col min="6" max="6" width="19.375" bestFit="1" customWidth="1"/>
    <col min="7" max="7" width="16.75" bestFit="1" customWidth="1"/>
  </cols>
  <sheetData>
    <row r="1" spans="1:6">
      <c r="A1" s="107" t="s">
        <v>1107</v>
      </c>
      <c r="B1" s="107"/>
      <c r="C1" s="107"/>
      <c r="D1" s="107" t="s">
        <v>1108</v>
      </c>
      <c r="E1" s="107"/>
      <c r="F1" s="107"/>
    </row>
    <row r="2" spans="1:6">
      <c r="A2" s="108" t="s">
        <v>1106</v>
      </c>
      <c r="B2" s="108" t="s">
        <v>1110</v>
      </c>
      <c r="C2" s="108"/>
      <c r="D2" s="108" t="s">
        <v>1109</v>
      </c>
      <c r="E2" s="108" t="s">
        <v>1111</v>
      </c>
      <c r="F2" s="108"/>
    </row>
    <row r="3" spans="1:6">
      <c r="A3" s="108"/>
      <c r="B3" s="57" t="s">
        <v>1063</v>
      </c>
      <c r="C3" s="57" t="s">
        <v>1064</v>
      </c>
      <c r="D3" s="108"/>
      <c r="E3" s="57" t="s">
        <v>1063</v>
      </c>
      <c r="F3" s="57" t="s">
        <v>1064</v>
      </c>
    </row>
    <row r="4" spans="1:6">
      <c r="A4" s="58" t="s">
        <v>1065</v>
      </c>
      <c r="B4" s="2"/>
      <c r="C4" s="2"/>
      <c r="D4" s="58" t="s">
        <v>1065</v>
      </c>
      <c r="E4" s="2"/>
      <c r="F4" s="2"/>
    </row>
    <row r="5" spans="1:6">
      <c r="A5" s="58" t="s">
        <v>1066</v>
      </c>
      <c r="B5" s="2"/>
      <c r="C5" s="2"/>
      <c r="D5" s="58" t="s">
        <v>1066</v>
      </c>
      <c r="E5" s="2"/>
      <c r="F5" s="2"/>
    </row>
    <row r="6" spans="1:6">
      <c r="A6" s="58" t="s">
        <v>1067</v>
      </c>
      <c r="B6" s="2"/>
      <c r="C6" s="2"/>
      <c r="D6" s="58" t="s">
        <v>1067</v>
      </c>
      <c r="E6" s="2"/>
      <c r="F6" s="2"/>
    </row>
    <row r="7" spans="1:6">
      <c r="A7" s="58" t="s">
        <v>1068</v>
      </c>
      <c r="B7" s="2"/>
      <c r="C7" s="2"/>
      <c r="D7" s="58" t="s">
        <v>1068</v>
      </c>
      <c r="E7" s="2"/>
      <c r="F7" s="2"/>
    </row>
    <row r="8" spans="1:6">
      <c r="A8" s="58" t="s">
        <v>1069</v>
      </c>
      <c r="B8" s="2"/>
      <c r="C8" s="2"/>
      <c r="D8" s="58" t="s">
        <v>1069</v>
      </c>
      <c r="E8" s="2"/>
      <c r="F8" s="2"/>
    </row>
    <row r="9" spans="1:6">
      <c r="A9" s="58" t="s">
        <v>1070</v>
      </c>
      <c r="B9" s="2"/>
      <c r="C9" s="2"/>
      <c r="D9" s="58" t="s">
        <v>1070</v>
      </c>
      <c r="E9" s="2"/>
      <c r="F9" s="2"/>
    </row>
    <row r="10" spans="1:6">
      <c r="A10" s="58" t="s">
        <v>1071</v>
      </c>
      <c r="B10" s="2"/>
      <c r="C10" s="2"/>
      <c r="D10" s="58" t="s">
        <v>1071</v>
      </c>
      <c r="E10" s="2"/>
      <c r="F10" s="2"/>
    </row>
    <row r="11" spans="1:6">
      <c r="A11" s="58" t="s">
        <v>1072</v>
      </c>
      <c r="B11" s="2"/>
      <c r="C11" s="2"/>
      <c r="D11" s="58" t="s">
        <v>1072</v>
      </c>
      <c r="E11" s="2"/>
      <c r="F11" s="2"/>
    </row>
    <row r="12" spans="1:6">
      <c r="A12" s="58" t="s">
        <v>1073</v>
      </c>
      <c r="B12" s="2"/>
      <c r="C12" s="2"/>
      <c r="D12" s="58" t="s">
        <v>1073</v>
      </c>
      <c r="E12" s="2"/>
      <c r="F12" s="2"/>
    </row>
    <row r="13" spans="1:6">
      <c r="A13" s="58" t="s">
        <v>1074</v>
      </c>
      <c r="B13" s="2"/>
      <c r="C13" s="2"/>
      <c r="D13" s="58" t="s">
        <v>1074</v>
      </c>
      <c r="E13" s="2"/>
      <c r="F13" s="2"/>
    </row>
    <row r="14" spans="1:6">
      <c r="A14" s="58" t="s">
        <v>1075</v>
      </c>
      <c r="B14" s="2"/>
      <c r="C14" s="2"/>
      <c r="D14" s="58" t="s">
        <v>1075</v>
      </c>
      <c r="E14" s="2"/>
      <c r="F14" s="2"/>
    </row>
    <row r="15" spans="1:6">
      <c r="A15" s="58" t="s">
        <v>1076</v>
      </c>
      <c r="B15" s="2"/>
      <c r="C15" s="2"/>
      <c r="D15" s="58" t="s">
        <v>1076</v>
      </c>
      <c r="E15" s="2"/>
      <c r="F15" s="2"/>
    </row>
    <row r="16" spans="1:6">
      <c r="A16" s="58" t="s">
        <v>1077</v>
      </c>
      <c r="B16" s="2"/>
      <c r="C16" s="2"/>
      <c r="D16" s="58" t="s">
        <v>1077</v>
      </c>
      <c r="E16" s="2"/>
      <c r="F16" s="2"/>
    </row>
    <row r="17" spans="1:6">
      <c r="A17" s="58" t="s">
        <v>1078</v>
      </c>
      <c r="B17" s="2"/>
      <c r="C17" s="2"/>
      <c r="D17" s="58" t="s">
        <v>1078</v>
      </c>
      <c r="E17" s="2"/>
      <c r="F17" s="2"/>
    </row>
    <row r="18" spans="1:6">
      <c r="A18" s="58" t="s">
        <v>1079</v>
      </c>
      <c r="B18" s="2"/>
      <c r="C18" s="2"/>
      <c r="D18" s="58" t="s">
        <v>1079</v>
      </c>
      <c r="E18" s="2"/>
      <c r="F18" s="2"/>
    </row>
    <row r="19" spans="1:6">
      <c r="A19" s="58" t="s">
        <v>1080</v>
      </c>
      <c r="B19" s="2"/>
      <c r="C19" s="2"/>
      <c r="D19" s="58" t="s">
        <v>1080</v>
      </c>
      <c r="E19" s="2"/>
      <c r="F19" s="2"/>
    </row>
    <row r="20" spans="1:6">
      <c r="A20" s="58" t="s">
        <v>1081</v>
      </c>
      <c r="B20" s="2"/>
      <c r="C20" s="2"/>
      <c r="D20" s="58" t="s">
        <v>1081</v>
      </c>
      <c r="E20" s="2"/>
      <c r="F20" s="2"/>
    </row>
    <row r="21" spans="1:6">
      <c r="A21" s="58" t="s">
        <v>1082</v>
      </c>
      <c r="B21" s="2"/>
      <c r="C21" s="2"/>
      <c r="D21" s="58" t="s">
        <v>1082</v>
      </c>
      <c r="E21" s="2"/>
      <c r="F21" s="2"/>
    </row>
    <row r="22" spans="1:6">
      <c r="A22" s="58" t="s">
        <v>1083</v>
      </c>
      <c r="B22" s="2"/>
      <c r="C22" s="2"/>
      <c r="D22" s="58" t="s">
        <v>1083</v>
      </c>
      <c r="E22" s="2"/>
      <c r="F22" s="2"/>
    </row>
    <row r="23" spans="1:6">
      <c r="A23" s="58" t="s">
        <v>1097</v>
      </c>
      <c r="B23" s="2">
        <f>C23/1000000</f>
        <v>20288922.522673082</v>
      </c>
      <c r="C23" s="2">
        <v>20288922522673.082</v>
      </c>
      <c r="D23" s="58" t="s">
        <v>1549</v>
      </c>
      <c r="E23" s="2">
        <f t="shared" ref="E23:E28" si="0">F23/1000000</f>
        <v>16210339.808722001</v>
      </c>
      <c r="F23" s="2">
        <v>16210339808722</v>
      </c>
    </row>
    <row r="24" spans="1:6">
      <c r="A24" s="106" t="s">
        <v>1098</v>
      </c>
      <c r="B24" s="80">
        <f t="shared" ref="B24" si="1">C24/1000000</f>
        <v>13752662.228967898</v>
      </c>
      <c r="C24" s="80">
        <v>13752662228967.898</v>
      </c>
      <c r="D24" s="58" t="s">
        <v>1548</v>
      </c>
      <c r="E24" s="2">
        <f t="shared" si="0"/>
        <v>2318664.310385</v>
      </c>
      <c r="F24" s="2">
        <v>2318664310385</v>
      </c>
    </row>
    <row r="25" spans="1:6">
      <c r="A25" s="106"/>
      <c r="B25" s="80"/>
      <c r="C25" s="80"/>
      <c r="D25" s="58" t="s">
        <v>1547</v>
      </c>
      <c r="E25" s="2">
        <f t="shared" si="0"/>
        <v>336749.59011799999</v>
      </c>
      <c r="F25" s="2">
        <v>336749590118</v>
      </c>
    </row>
    <row r="26" spans="1:6">
      <c r="A26" s="106"/>
      <c r="B26" s="80"/>
      <c r="C26" s="80"/>
      <c r="D26" s="58" t="s">
        <v>1546</v>
      </c>
      <c r="E26" s="2">
        <f t="shared" si="0"/>
        <v>76152.516652000006</v>
      </c>
      <c r="F26" s="2">
        <v>76152516652</v>
      </c>
    </row>
    <row r="27" spans="1:6">
      <c r="A27" s="106"/>
      <c r="B27" s="80"/>
      <c r="C27" s="80"/>
      <c r="D27" s="58" t="s">
        <v>1545</v>
      </c>
      <c r="E27" s="2">
        <f t="shared" si="0"/>
        <v>2544492.0620869999</v>
      </c>
      <c r="F27" s="2">
        <v>2544492062087</v>
      </c>
    </row>
    <row r="28" spans="1:6">
      <c r="A28" s="106" t="s">
        <v>1099</v>
      </c>
      <c r="B28" s="80"/>
      <c r="C28" s="80"/>
      <c r="D28" s="58" t="s">
        <v>1550</v>
      </c>
      <c r="E28" s="2">
        <f t="shared" si="0"/>
        <v>822059.67618499999</v>
      </c>
      <c r="F28" s="2">
        <v>822059676185</v>
      </c>
    </row>
    <row r="29" spans="1:6">
      <c r="A29" s="106"/>
      <c r="B29" s="80"/>
      <c r="C29" s="80"/>
      <c r="D29" s="58" t="s">
        <v>1551</v>
      </c>
      <c r="E29" s="2"/>
      <c r="F29" s="2"/>
    </row>
    <row r="30" spans="1:6">
      <c r="A30" s="106" t="s">
        <v>1100</v>
      </c>
      <c r="B30" s="80">
        <f>C30/1000000</f>
        <v>16874636.252198342</v>
      </c>
      <c r="C30" s="80">
        <v>16874636252198.342</v>
      </c>
      <c r="D30" s="58" t="s">
        <v>1552</v>
      </c>
      <c r="E30" s="2">
        <f>F30/1000000</f>
        <v>7544070.6588209998</v>
      </c>
      <c r="F30" s="2">
        <v>7544070658821</v>
      </c>
    </row>
    <row r="31" spans="1:6">
      <c r="A31" s="106"/>
      <c r="B31" s="80"/>
      <c r="C31" s="80"/>
      <c r="D31" s="58" t="s">
        <v>1553</v>
      </c>
      <c r="E31" s="2">
        <f>F31/1000000</f>
        <v>358994.27658900002</v>
      </c>
      <c r="F31" s="2">
        <v>358994276589</v>
      </c>
    </row>
    <row r="32" spans="1:6">
      <c r="A32" s="106"/>
      <c r="B32" s="80"/>
      <c r="C32" s="80"/>
      <c r="D32" s="58" t="s">
        <v>1554</v>
      </c>
      <c r="E32" s="2">
        <f>F32/1000000</f>
        <v>1210949.6779700001</v>
      </c>
      <c r="F32" s="2">
        <v>1210949677970</v>
      </c>
    </row>
    <row r="33" spans="1:7">
      <c r="A33" s="60" t="s">
        <v>1101</v>
      </c>
      <c r="B33" s="61">
        <f>C33/1000000</f>
        <v>5878149.9965402763</v>
      </c>
      <c r="C33" s="61">
        <v>5878149996540.2764</v>
      </c>
      <c r="D33" s="58" t="s">
        <v>1555</v>
      </c>
      <c r="E33" s="2">
        <f>F33/1000000</f>
        <v>3123289.1344289999</v>
      </c>
      <c r="F33" s="2">
        <v>3123289134429</v>
      </c>
    </row>
    <row r="34" spans="1:7">
      <c r="A34" s="58" t="s">
        <v>1084</v>
      </c>
      <c r="B34" s="2"/>
      <c r="C34" s="2"/>
      <c r="D34" s="58" t="s">
        <v>1556</v>
      </c>
      <c r="E34" s="2"/>
      <c r="F34" s="2"/>
    </row>
    <row r="35" spans="1:7">
      <c r="A35" s="58" t="s">
        <v>1102</v>
      </c>
      <c r="B35" s="2">
        <f>C35/1000000</f>
        <v>299869.12170760031</v>
      </c>
      <c r="C35" s="2">
        <v>299869121707.60028</v>
      </c>
      <c r="D35" s="58" t="s">
        <v>1557</v>
      </c>
      <c r="E35" s="2">
        <f>F35/1000000</f>
        <v>208916.81752700001</v>
      </c>
      <c r="F35" s="2">
        <v>208916817527</v>
      </c>
    </row>
    <row r="36" spans="1:7">
      <c r="A36" s="58" t="s">
        <v>1112</v>
      </c>
      <c r="B36" s="2"/>
      <c r="C36" s="2"/>
      <c r="D36" s="58" t="s">
        <v>1558</v>
      </c>
      <c r="E36" s="2"/>
      <c r="F36" s="2"/>
    </row>
    <row r="37" spans="1:7">
      <c r="A37" s="58" t="s">
        <v>1103</v>
      </c>
      <c r="B37" s="2">
        <f>C37/1000000</f>
        <v>202343.88718501932</v>
      </c>
      <c r="C37" s="2">
        <v>202343887185.01932</v>
      </c>
      <c r="D37" s="58" t="s">
        <v>1559</v>
      </c>
      <c r="E37" s="2">
        <f>F37/1000000</f>
        <v>141136.59998699999</v>
      </c>
      <c r="F37" s="2">
        <v>141136599987</v>
      </c>
    </row>
    <row r="38" spans="1:7">
      <c r="A38" s="58" t="s">
        <v>1085</v>
      </c>
      <c r="B38" s="2"/>
      <c r="C38" s="2"/>
      <c r="D38" s="58" t="s">
        <v>1560</v>
      </c>
      <c r="E38" s="2"/>
      <c r="F38" s="2"/>
    </row>
    <row r="39" spans="1:7">
      <c r="A39" s="58" t="s">
        <v>1086</v>
      </c>
      <c r="B39" s="2"/>
      <c r="C39" s="2"/>
      <c r="D39" s="58" t="s">
        <v>1561</v>
      </c>
      <c r="E39" s="2"/>
      <c r="F39" s="2"/>
    </row>
    <row r="40" spans="1:7">
      <c r="A40" s="58" t="s">
        <v>1104</v>
      </c>
      <c r="B40" s="2">
        <f>C40/1000000</f>
        <v>18311.128270960056</v>
      </c>
      <c r="C40" s="2">
        <v>18311128270.960056</v>
      </c>
      <c r="D40" s="58" t="s">
        <v>1562</v>
      </c>
      <c r="E40" s="2">
        <f>F40/1000000</f>
        <v>473844.17523400002</v>
      </c>
      <c r="F40" s="2">
        <v>473844175234</v>
      </c>
    </row>
    <row r="41" spans="1:7">
      <c r="A41" s="58" t="s">
        <v>1087</v>
      </c>
      <c r="B41" s="2"/>
      <c r="C41" s="2"/>
      <c r="D41" s="58" t="s">
        <v>1563</v>
      </c>
      <c r="E41" s="2"/>
      <c r="F41" s="2"/>
    </row>
    <row r="42" spans="1:7">
      <c r="A42" s="109" t="s">
        <v>1088</v>
      </c>
      <c r="B42" s="112"/>
      <c r="C42" s="112"/>
      <c r="D42" s="72" t="s">
        <v>1564</v>
      </c>
      <c r="E42" s="74">
        <f>F42/1000000</f>
        <v>1385900</v>
      </c>
      <c r="F42" s="74">
        <v>1385900000000</v>
      </c>
    </row>
    <row r="43" spans="1:7">
      <c r="A43" s="110"/>
      <c r="B43" s="113"/>
      <c r="C43" s="113"/>
      <c r="D43" s="72" t="s">
        <v>1565</v>
      </c>
      <c r="E43" s="74">
        <f>F43/1000000</f>
        <v>2701025.5987669998</v>
      </c>
      <c r="F43" s="74">
        <v>2701025598767</v>
      </c>
      <c r="G43" s="59"/>
    </row>
    <row r="44" spans="1:7">
      <c r="A44" s="111"/>
      <c r="B44" s="114"/>
      <c r="C44" s="114"/>
      <c r="D44" s="72" t="s">
        <v>1576</v>
      </c>
      <c r="E44" s="74"/>
      <c r="F44" s="74"/>
      <c r="G44" s="59"/>
    </row>
    <row r="45" spans="1:7">
      <c r="A45" s="58" t="s">
        <v>1089</v>
      </c>
      <c r="B45" s="2"/>
      <c r="C45" s="2"/>
      <c r="D45" s="58" t="s">
        <v>1568</v>
      </c>
      <c r="E45" s="2"/>
      <c r="F45" s="2"/>
    </row>
    <row r="46" spans="1:7">
      <c r="A46" s="58" t="s">
        <v>1090</v>
      </c>
      <c r="B46" s="2"/>
      <c r="C46" s="2"/>
      <c r="D46" s="58" t="s">
        <v>1577</v>
      </c>
      <c r="E46" s="2"/>
      <c r="F46" s="2"/>
    </row>
    <row r="47" spans="1:7">
      <c r="A47" s="58" t="s">
        <v>1091</v>
      </c>
      <c r="B47" s="2">
        <f>C47/1000000</f>
        <v>1410175.8803187772</v>
      </c>
      <c r="C47" s="2">
        <v>1410175880318.7771</v>
      </c>
      <c r="D47" s="58" t="s">
        <v>1570</v>
      </c>
      <c r="E47" s="2">
        <f>F47/1000000</f>
        <v>338131.82991500001</v>
      </c>
      <c r="F47" s="2">
        <v>338131829915</v>
      </c>
    </row>
    <row r="48" spans="1:7">
      <c r="A48" s="58" t="s">
        <v>1105</v>
      </c>
      <c r="B48" s="2">
        <f>C48/1000000</f>
        <v>6031254.3140448108</v>
      </c>
      <c r="C48" s="2">
        <v>6031254314044.8105</v>
      </c>
      <c r="D48" s="58" t="s">
        <v>1571</v>
      </c>
      <c r="E48" s="2">
        <f>F48/1000000</f>
        <v>365512.22157499997</v>
      </c>
      <c r="F48" s="2">
        <v>365512221575</v>
      </c>
    </row>
    <row r="49" spans="1:6">
      <c r="A49" s="58" t="s">
        <v>1092</v>
      </c>
      <c r="B49" s="2">
        <f>C49/1000000</f>
        <v>279071.69316356617</v>
      </c>
      <c r="C49" s="2">
        <v>279071693163.56616</v>
      </c>
      <c r="D49" s="58" t="s">
        <v>1572</v>
      </c>
      <c r="E49" s="2">
        <f>F49/1000000</f>
        <v>387956.26965199999</v>
      </c>
      <c r="F49" s="2">
        <v>387956269652</v>
      </c>
    </row>
    <row r="50" spans="1:6">
      <c r="A50" s="58" t="s">
        <v>1093</v>
      </c>
      <c r="B50" s="2">
        <f>C50/1000000</f>
        <v>636757.58055151231</v>
      </c>
      <c r="C50" s="2">
        <v>636757580551.51233</v>
      </c>
      <c r="D50" s="58" t="s">
        <v>1573</v>
      </c>
      <c r="E50" s="2">
        <f>F50/1000000</f>
        <v>806505.16494499997</v>
      </c>
      <c r="F50" s="2">
        <v>806505164945</v>
      </c>
    </row>
    <row r="51" spans="1:6">
      <c r="A51" s="58" t="s">
        <v>1094</v>
      </c>
      <c r="B51" s="2"/>
      <c r="C51" s="2"/>
      <c r="D51" s="58" t="s">
        <v>1574</v>
      </c>
      <c r="E51" s="1"/>
      <c r="F51" s="1"/>
    </row>
    <row r="52" spans="1:6">
      <c r="A52" s="58" t="s">
        <v>1095</v>
      </c>
      <c r="B52" s="2"/>
      <c r="C52" s="2"/>
      <c r="D52" s="58" t="s">
        <v>1575</v>
      </c>
      <c r="E52" s="1"/>
      <c r="F52" s="1"/>
    </row>
    <row r="53" spans="1:6">
      <c r="A53" s="58" t="s">
        <v>1096</v>
      </c>
      <c r="B53" s="2">
        <f>C53/1000000</f>
        <v>65672154.605621837</v>
      </c>
      <c r="C53" s="2">
        <f>SUM(C4:C52)</f>
        <v>65672154605621.836</v>
      </c>
      <c r="D53" s="58" t="s">
        <v>1096</v>
      </c>
      <c r="E53" s="3">
        <f>SUM(E4:E52)</f>
        <v>41354690.389559999</v>
      </c>
      <c r="F53" s="3">
        <f>SUM(F4:F52)</f>
        <v>41354690389560</v>
      </c>
    </row>
  </sheetData>
  <mergeCells count="18">
    <mergeCell ref="A42:A44"/>
    <mergeCell ref="B42:B44"/>
    <mergeCell ref="C42:C44"/>
    <mergeCell ref="A30:A32"/>
    <mergeCell ref="B30:B32"/>
    <mergeCell ref="C30:C32"/>
    <mergeCell ref="E2:F2"/>
    <mergeCell ref="D1:F1"/>
    <mergeCell ref="A24:A27"/>
    <mergeCell ref="B24:B27"/>
    <mergeCell ref="C24:C27"/>
    <mergeCell ref="D2:D3"/>
    <mergeCell ref="A28:A29"/>
    <mergeCell ref="B28:B29"/>
    <mergeCell ref="C28:C29"/>
    <mergeCell ref="A1:C1"/>
    <mergeCell ref="A2:A3"/>
    <mergeCell ref="B2:C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4"/>
  <sheetViews>
    <sheetView topLeftCell="J293" zoomScaleNormal="100" workbookViewId="0">
      <selection activeCell="P360" sqref="P360"/>
    </sheetView>
  </sheetViews>
  <sheetFormatPr defaultRowHeight="16.5"/>
  <cols>
    <col min="1" max="1" width="5.5" style="62" bestFit="1" customWidth="1"/>
    <col min="2" max="2" width="31.75" style="62" bestFit="1" customWidth="1"/>
    <col min="3" max="3" width="5" style="62" bestFit="1" customWidth="1"/>
    <col min="4" max="4" width="29.375" style="62" bestFit="1" customWidth="1"/>
    <col min="5" max="5" width="5" style="62" bestFit="1" customWidth="1"/>
    <col min="6" max="6" width="32.75" style="62" bestFit="1" customWidth="1"/>
    <col min="7" max="7" width="5" style="27" bestFit="1" customWidth="1"/>
    <col min="8" max="8" width="29" style="63" customWidth="1"/>
    <col min="9" max="9" width="98.75" style="27" bestFit="1" customWidth="1"/>
    <col min="16" max="16" width="65.125" bestFit="1" customWidth="1"/>
  </cols>
  <sheetData>
    <row r="1" spans="1:19" ht="26.25">
      <c r="A1" s="89" t="s">
        <v>1113</v>
      </c>
      <c r="B1" s="89"/>
      <c r="C1" s="89"/>
      <c r="D1" s="89"/>
      <c r="E1" s="89"/>
      <c r="F1" s="89"/>
      <c r="G1" s="89"/>
      <c r="H1" s="89"/>
      <c r="I1" s="28" t="s">
        <v>556</v>
      </c>
      <c r="P1" s="28" t="s">
        <v>564</v>
      </c>
    </row>
    <row r="2" spans="1:19" ht="17.25">
      <c r="A2" s="115" t="s">
        <v>1114</v>
      </c>
      <c r="B2" s="116"/>
      <c r="C2" s="117" t="s">
        <v>1115</v>
      </c>
      <c r="D2" s="118"/>
      <c r="E2" s="117" t="s">
        <v>1116</v>
      </c>
      <c r="F2" s="118"/>
      <c r="G2" s="117" t="s">
        <v>1117</v>
      </c>
      <c r="H2" s="119"/>
      <c r="I2" s="121" t="s">
        <v>570</v>
      </c>
      <c r="P2" s="100" t="s">
        <v>557</v>
      </c>
    </row>
    <row r="3" spans="1:19" ht="16.5" customHeight="1">
      <c r="A3" s="65" t="s">
        <v>1118</v>
      </c>
      <c r="B3" s="66" t="s">
        <v>1119</v>
      </c>
      <c r="C3" s="67" t="s">
        <v>1118</v>
      </c>
      <c r="D3" s="68" t="s">
        <v>110</v>
      </c>
      <c r="E3" s="67" t="s">
        <v>1118</v>
      </c>
      <c r="F3" s="68" t="s">
        <v>110</v>
      </c>
      <c r="G3" s="69" t="s">
        <v>1118</v>
      </c>
      <c r="H3" s="70" t="s">
        <v>110</v>
      </c>
      <c r="I3" s="121"/>
      <c r="P3" s="100"/>
    </row>
    <row r="4" spans="1:19" ht="17.25" customHeight="1">
      <c r="A4" s="9">
        <v>1</v>
      </c>
      <c r="B4" s="10" t="s">
        <v>111</v>
      </c>
      <c r="C4" s="11" t="s">
        <v>1120</v>
      </c>
      <c r="D4" s="12" t="s">
        <v>1121</v>
      </c>
      <c r="E4" s="11" t="s">
        <v>1122</v>
      </c>
      <c r="F4" s="12" t="s">
        <v>112</v>
      </c>
      <c r="G4" s="13" t="s">
        <v>1123</v>
      </c>
      <c r="H4" s="53" t="s">
        <v>1124</v>
      </c>
      <c r="I4" s="88" t="s">
        <v>57</v>
      </c>
      <c r="K4" s="75">
        <v>1</v>
      </c>
      <c r="L4" s="75"/>
      <c r="M4" s="75"/>
      <c r="P4" s="104" t="s">
        <v>6</v>
      </c>
      <c r="Q4" s="75">
        <v>1</v>
      </c>
      <c r="R4" s="75"/>
      <c r="S4" s="75"/>
    </row>
    <row r="5" spans="1:19" ht="17.25" customHeight="1">
      <c r="A5" s="9">
        <v>2</v>
      </c>
      <c r="B5" s="10" t="s">
        <v>114</v>
      </c>
      <c r="C5" s="14"/>
      <c r="D5" s="15"/>
      <c r="E5" s="16"/>
      <c r="F5" s="15"/>
      <c r="G5" s="14"/>
      <c r="H5" s="49"/>
      <c r="I5" s="88"/>
      <c r="K5" s="75">
        <v>1</v>
      </c>
      <c r="L5" s="75"/>
      <c r="M5" s="75"/>
      <c r="P5" s="104"/>
      <c r="Q5" s="75">
        <v>1</v>
      </c>
      <c r="R5" s="75"/>
      <c r="S5" s="75"/>
    </row>
    <row r="6" spans="1:19" ht="17.25" customHeight="1">
      <c r="A6" s="9">
        <v>3</v>
      </c>
      <c r="B6" s="10" t="s">
        <v>115</v>
      </c>
      <c r="C6" s="14"/>
      <c r="D6" s="15"/>
      <c r="E6" s="16"/>
      <c r="F6" s="15"/>
      <c r="G6" s="14"/>
      <c r="H6" s="49"/>
      <c r="I6" s="88"/>
      <c r="K6" s="75">
        <v>1</v>
      </c>
      <c r="L6" s="75"/>
      <c r="M6" s="75"/>
      <c r="P6" s="104"/>
      <c r="Q6" s="75">
        <v>1</v>
      </c>
      <c r="R6" s="75"/>
      <c r="S6" s="75"/>
    </row>
    <row r="7" spans="1:19" ht="17.25" customHeight="1">
      <c r="A7" s="9">
        <v>4</v>
      </c>
      <c r="B7" s="10" t="s">
        <v>116</v>
      </c>
      <c r="C7" s="17"/>
      <c r="D7" s="18"/>
      <c r="E7" s="16"/>
      <c r="F7" s="15"/>
      <c r="G7" s="14"/>
      <c r="H7" s="49"/>
      <c r="I7" s="88"/>
      <c r="K7" s="75">
        <v>1</v>
      </c>
      <c r="L7" s="75"/>
      <c r="M7" s="75"/>
      <c r="P7" s="104"/>
      <c r="Q7" s="75">
        <v>1</v>
      </c>
      <c r="R7" s="75"/>
      <c r="S7" s="75"/>
    </row>
    <row r="8" spans="1:19" ht="17.25" customHeight="1">
      <c r="A8" s="9">
        <v>5</v>
      </c>
      <c r="B8" s="10" t="s">
        <v>117</v>
      </c>
      <c r="C8" s="16" t="s">
        <v>1125</v>
      </c>
      <c r="D8" s="15" t="s">
        <v>118</v>
      </c>
      <c r="E8" s="16"/>
      <c r="F8" s="15"/>
      <c r="G8" s="14"/>
      <c r="H8" s="49"/>
      <c r="I8" s="88"/>
      <c r="K8" s="75">
        <v>1</v>
      </c>
      <c r="L8" s="75"/>
      <c r="M8" s="75"/>
      <c r="P8" s="104"/>
      <c r="Q8" s="75">
        <v>1</v>
      </c>
      <c r="R8" s="75"/>
      <c r="S8" s="75"/>
    </row>
    <row r="9" spans="1:19" ht="17.25" customHeight="1">
      <c r="A9" s="9">
        <v>6</v>
      </c>
      <c r="B9" s="10" t="s">
        <v>119</v>
      </c>
      <c r="C9" s="17"/>
      <c r="D9" s="18"/>
      <c r="E9" s="16"/>
      <c r="F9" s="15"/>
      <c r="G9" s="14"/>
      <c r="H9" s="49"/>
      <c r="I9" s="88"/>
      <c r="K9" s="75">
        <v>1</v>
      </c>
      <c r="L9" s="75"/>
      <c r="M9" s="75"/>
      <c r="P9" s="104"/>
      <c r="Q9" s="75">
        <v>1</v>
      </c>
      <c r="R9" s="75"/>
      <c r="S9" s="75"/>
    </row>
    <row r="10" spans="1:19" ht="17.25" customHeight="1">
      <c r="A10" s="9">
        <v>7</v>
      </c>
      <c r="B10" s="10" t="s">
        <v>120</v>
      </c>
      <c r="C10" s="16" t="s">
        <v>1126</v>
      </c>
      <c r="D10" s="15" t="s">
        <v>121</v>
      </c>
      <c r="E10" s="16"/>
      <c r="F10" s="15"/>
      <c r="G10" s="14"/>
      <c r="H10" s="49"/>
      <c r="I10" s="88"/>
      <c r="K10" s="75">
        <v>1</v>
      </c>
      <c r="L10" s="75"/>
      <c r="M10" s="75"/>
      <c r="P10" s="104"/>
      <c r="Q10" s="75">
        <v>1</v>
      </c>
      <c r="R10" s="75"/>
      <c r="S10" s="75"/>
    </row>
    <row r="11" spans="1:19" ht="17.25" customHeight="1">
      <c r="A11" s="9">
        <v>8</v>
      </c>
      <c r="B11" s="10" t="s">
        <v>122</v>
      </c>
      <c r="C11" s="14"/>
      <c r="D11" s="15"/>
      <c r="E11" s="16"/>
      <c r="F11" s="15"/>
      <c r="G11" s="14"/>
      <c r="H11" s="49"/>
      <c r="I11" s="88"/>
      <c r="K11" s="75">
        <v>1</v>
      </c>
      <c r="L11" s="75"/>
      <c r="M11" s="75"/>
      <c r="P11" s="104"/>
      <c r="Q11" s="75">
        <v>1</v>
      </c>
      <c r="R11" s="75"/>
      <c r="S11" s="75"/>
    </row>
    <row r="12" spans="1:19" ht="17.25" customHeight="1">
      <c r="A12" s="9">
        <v>9</v>
      </c>
      <c r="B12" s="10" t="s">
        <v>123</v>
      </c>
      <c r="C12" s="14"/>
      <c r="D12" s="15"/>
      <c r="E12" s="16"/>
      <c r="F12" s="15"/>
      <c r="G12" s="14"/>
      <c r="H12" s="49"/>
      <c r="I12" s="88"/>
      <c r="K12" s="75">
        <v>1</v>
      </c>
      <c r="L12" s="75"/>
      <c r="M12" s="75"/>
      <c r="P12" s="104"/>
      <c r="Q12" s="75">
        <v>1</v>
      </c>
      <c r="R12" s="75"/>
      <c r="S12" s="75"/>
    </row>
    <row r="13" spans="1:19" ht="17.25" customHeight="1">
      <c r="A13" s="9">
        <v>10</v>
      </c>
      <c r="B13" s="10" t="s">
        <v>124</v>
      </c>
      <c r="C13" s="14"/>
      <c r="D13" s="15"/>
      <c r="E13" s="16"/>
      <c r="F13" s="15"/>
      <c r="G13" s="14"/>
      <c r="H13" s="49"/>
      <c r="I13" s="88"/>
      <c r="K13" s="75">
        <v>1</v>
      </c>
      <c r="L13" s="75"/>
      <c r="M13" s="75"/>
      <c r="P13" s="104"/>
      <c r="Q13" s="75">
        <v>1</v>
      </c>
      <c r="R13" s="75"/>
      <c r="S13" s="75"/>
    </row>
    <row r="14" spans="1:19" ht="17.25" customHeight="1">
      <c r="A14" s="9">
        <v>11</v>
      </c>
      <c r="B14" s="10" t="s">
        <v>125</v>
      </c>
      <c r="C14" s="14"/>
      <c r="D14" s="15"/>
      <c r="E14" s="16"/>
      <c r="F14" s="15"/>
      <c r="G14" s="14"/>
      <c r="H14" s="49"/>
      <c r="I14" s="88"/>
      <c r="K14" s="75">
        <v>1</v>
      </c>
      <c r="L14" s="75"/>
      <c r="M14" s="75"/>
      <c r="P14" s="104"/>
      <c r="Q14" s="75">
        <v>1</v>
      </c>
      <c r="R14" s="75"/>
      <c r="S14" s="75"/>
    </row>
    <row r="15" spans="1:19" ht="17.25" customHeight="1">
      <c r="A15" s="9">
        <v>12</v>
      </c>
      <c r="B15" s="10" t="s">
        <v>126</v>
      </c>
      <c r="C15" s="14"/>
      <c r="D15" s="15"/>
      <c r="E15" s="16"/>
      <c r="F15" s="15"/>
      <c r="G15" s="14"/>
      <c r="H15" s="49"/>
      <c r="I15" s="88"/>
      <c r="K15" s="75">
        <v>1</v>
      </c>
      <c r="L15" s="75"/>
      <c r="M15" s="75"/>
      <c r="P15" s="104"/>
      <c r="Q15" s="75">
        <v>1</v>
      </c>
      <c r="R15" s="75"/>
      <c r="S15" s="75"/>
    </row>
    <row r="16" spans="1:19" ht="17.25" customHeight="1">
      <c r="A16" s="9">
        <v>13</v>
      </c>
      <c r="B16" s="10" t="s">
        <v>127</v>
      </c>
      <c r="C16" s="17"/>
      <c r="D16" s="18"/>
      <c r="E16" s="19"/>
      <c r="F16" s="18"/>
      <c r="G16" s="14"/>
      <c r="H16" s="49"/>
      <c r="I16" s="88"/>
      <c r="K16" s="75">
        <v>1</v>
      </c>
      <c r="L16" s="75"/>
      <c r="M16" s="75"/>
      <c r="P16" s="104"/>
      <c r="Q16" s="75">
        <v>1</v>
      </c>
      <c r="R16" s="75"/>
      <c r="S16" s="75"/>
    </row>
    <row r="17" spans="1:19" ht="17.25" customHeight="1">
      <c r="A17" s="9">
        <v>14</v>
      </c>
      <c r="B17" s="10" t="s">
        <v>128</v>
      </c>
      <c r="C17" s="16" t="s">
        <v>1127</v>
      </c>
      <c r="D17" s="15" t="s">
        <v>1128</v>
      </c>
      <c r="E17" s="16" t="s">
        <v>1129</v>
      </c>
      <c r="F17" s="15" t="s">
        <v>1130</v>
      </c>
      <c r="G17" s="14"/>
      <c r="H17" s="49"/>
      <c r="I17" s="88"/>
      <c r="K17" s="75">
        <v>1</v>
      </c>
      <c r="L17" s="75"/>
      <c r="M17" s="75"/>
      <c r="P17" s="104"/>
      <c r="Q17" s="75">
        <v>1</v>
      </c>
      <c r="R17" s="75"/>
      <c r="S17" s="75"/>
    </row>
    <row r="18" spans="1:19" ht="17.25" customHeight="1">
      <c r="A18" s="9">
        <v>15</v>
      </c>
      <c r="B18" s="10" t="s">
        <v>129</v>
      </c>
      <c r="C18" s="17"/>
      <c r="D18" s="18"/>
      <c r="E18" s="16"/>
      <c r="F18" s="15"/>
      <c r="G18" s="14"/>
      <c r="H18" s="49"/>
      <c r="I18" s="88"/>
      <c r="K18" s="75">
        <v>1</v>
      </c>
      <c r="L18" s="75"/>
      <c r="M18" s="75"/>
      <c r="P18" s="104"/>
      <c r="Q18" s="75">
        <v>1</v>
      </c>
      <c r="R18" s="75"/>
      <c r="S18" s="75"/>
    </row>
    <row r="19" spans="1:19" ht="17.25" customHeight="1">
      <c r="A19" s="9">
        <v>16</v>
      </c>
      <c r="B19" s="10" t="s">
        <v>130</v>
      </c>
      <c r="C19" s="16" t="s">
        <v>1131</v>
      </c>
      <c r="D19" s="15" t="s">
        <v>131</v>
      </c>
      <c r="E19" s="16"/>
      <c r="F19" s="15"/>
      <c r="G19" s="14"/>
      <c r="H19" s="49"/>
      <c r="I19" s="88"/>
      <c r="K19" s="75">
        <v>1</v>
      </c>
      <c r="L19" s="75"/>
      <c r="M19" s="75"/>
      <c r="P19" s="104"/>
      <c r="Q19" s="75">
        <v>1</v>
      </c>
      <c r="R19" s="75"/>
      <c r="S19" s="75"/>
    </row>
    <row r="20" spans="1:19" ht="17.25" customHeight="1">
      <c r="A20" s="9">
        <v>17</v>
      </c>
      <c r="B20" s="10" t="s">
        <v>132</v>
      </c>
      <c r="C20" s="14"/>
      <c r="D20" s="15"/>
      <c r="E20" s="16"/>
      <c r="F20" s="15"/>
      <c r="G20" s="14"/>
      <c r="H20" s="49"/>
      <c r="I20" s="88"/>
      <c r="K20" s="75">
        <v>1</v>
      </c>
      <c r="L20" s="75"/>
      <c r="M20" s="75"/>
      <c r="P20" s="104"/>
      <c r="Q20" s="75">
        <v>1</v>
      </c>
      <c r="R20" s="75"/>
      <c r="S20" s="75"/>
    </row>
    <row r="21" spans="1:19" ht="17.25" customHeight="1">
      <c r="A21" s="9">
        <v>18</v>
      </c>
      <c r="B21" s="10" t="s">
        <v>133</v>
      </c>
      <c r="C21" s="17"/>
      <c r="D21" s="18"/>
      <c r="E21" s="19"/>
      <c r="F21" s="18"/>
      <c r="G21" s="14"/>
      <c r="H21" s="49"/>
      <c r="I21" s="88"/>
      <c r="K21" s="75">
        <v>1</v>
      </c>
      <c r="L21" s="75"/>
      <c r="M21" s="75"/>
      <c r="P21" s="104"/>
      <c r="Q21" s="75">
        <v>1</v>
      </c>
      <c r="R21" s="75"/>
      <c r="S21" s="75"/>
    </row>
    <row r="22" spans="1:19" ht="17.25" customHeight="1">
      <c r="A22" s="9">
        <v>19</v>
      </c>
      <c r="B22" s="10" t="s">
        <v>134</v>
      </c>
      <c r="C22" s="16" t="s">
        <v>1132</v>
      </c>
      <c r="D22" s="15" t="s">
        <v>135</v>
      </c>
      <c r="E22" s="16" t="s">
        <v>1133</v>
      </c>
      <c r="F22" s="15" t="s">
        <v>1134</v>
      </c>
      <c r="G22" s="14"/>
      <c r="H22" s="49"/>
      <c r="I22" s="88"/>
      <c r="K22" s="75">
        <v>1</v>
      </c>
      <c r="L22" s="75"/>
      <c r="M22" s="75"/>
      <c r="P22" s="104"/>
      <c r="Q22" s="75">
        <v>1</v>
      </c>
      <c r="R22" s="75"/>
      <c r="S22" s="75"/>
    </row>
    <row r="23" spans="1:19" ht="17.25" customHeight="1">
      <c r="A23" s="9">
        <v>20</v>
      </c>
      <c r="B23" s="10" t="s">
        <v>136</v>
      </c>
      <c r="C23" s="14"/>
      <c r="D23" s="15"/>
      <c r="E23" s="16"/>
      <c r="F23" s="15"/>
      <c r="G23" s="14"/>
      <c r="H23" s="49"/>
      <c r="I23" s="88"/>
      <c r="K23" s="75">
        <v>1</v>
      </c>
      <c r="L23" s="75"/>
      <c r="M23" s="75"/>
      <c r="P23" s="104"/>
      <c r="Q23" s="75">
        <v>1</v>
      </c>
      <c r="R23" s="75"/>
      <c r="S23" s="75"/>
    </row>
    <row r="24" spans="1:19" ht="17.25" customHeight="1">
      <c r="A24" s="9">
        <v>21</v>
      </c>
      <c r="B24" s="10" t="s">
        <v>137</v>
      </c>
      <c r="C24" s="14"/>
      <c r="D24" s="15"/>
      <c r="E24" s="16"/>
      <c r="F24" s="15"/>
      <c r="G24" s="14"/>
      <c r="H24" s="49"/>
      <c r="I24" s="88"/>
      <c r="K24" s="75">
        <v>1</v>
      </c>
      <c r="L24" s="75"/>
      <c r="M24" s="75"/>
      <c r="P24" s="104"/>
      <c r="Q24" s="75">
        <v>1</v>
      </c>
      <c r="R24" s="75"/>
      <c r="S24" s="75"/>
    </row>
    <row r="25" spans="1:19" ht="17.25" customHeight="1">
      <c r="A25" s="9">
        <v>22</v>
      </c>
      <c r="B25" s="10" t="s">
        <v>138</v>
      </c>
      <c r="C25" s="17"/>
      <c r="D25" s="18"/>
      <c r="E25" s="19"/>
      <c r="F25" s="18"/>
      <c r="G25" s="14"/>
      <c r="H25" s="49"/>
      <c r="I25" s="88"/>
      <c r="K25" s="75">
        <v>1</v>
      </c>
      <c r="L25" s="75"/>
      <c r="M25" s="75"/>
      <c r="P25" s="104"/>
      <c r="Q25" s="75">
        <v>1</v>
      </c>
      <c r="R25" s="75"/>
      <c r="S25" s="75"/>
    </row>
    <row r="26" spans="1:19" ht="17.25" customHeight="1">
      <c r="A26" s="9">
        <v>23</v>
      </c>
      <c r="B26" s="10" t="s">
        <v>139</v>
      </c>
      <c r="C26" s="16" t="s">
        <v>1135</v>
      </c>
      <c r="D26" s="15" t="s">
        <v>140</v>
      </c>
      <c r="E26" s="16" t="s">
        <v>1136</v>
      </c>
      <c r="F26" s="15" t="s">
        <v>1137</v>
      </c>
      <c r="G26" s="14"/>
      <c r="H26" s="49"/>
      <c r="I26" s="88"/>
      <c r="K26" s="75">
        <v>1</v>
      </c>
      <c r="L26" s="75"/>
      <c r="M26" s="75"/>
      <c r="P26" s="104"/>
      <c r="Q26" s="75">
        <v>1</v>
      </c>
      <c r="R26" s="75"/>
      <c r="S26" s="75"/>
    </row>
    <row r="27" spans="1:19" ht="17.25" customHeight="1">
      <c r="A27" s="9">
        <v>24</v>
      </c>
      <c r="B27" s="10" t="s">
        <v>141</v>
      </c>
      <c r="C27" s="17"/>
      <c r="D27" s="18"/>
      <c r="E27" s="19"/>
      <c r="F27" s="18"/>
      <c r="G27" s="14"/>
      <c r="H27" s="49"/>
      <c r="I27" s="88"/>
      <c r="K27" s="75">
        <v>1</v>
      </c>
      <c r="L27" s="75"/>
      <c r="M27" s="75"/>
      <c r="P27" s="104"/>
      <c r="Q27" s="75">
        <v>1</v>
      </c>
      <c r="R27" s="75"/>
      <c r="S27" s="75"/>
    </row>
    <row r="28" spans="1:19" ht="17.25" customHeight="1">
      <c r="A28" s="9">
        <v>25</v>
      </c>
      <c r="B28" s="10" t="s">
        <v>142</v>
      </c>
      <c r="C28" s="19" t="s">
        <v>1138</v>
      </c>
      <c r="D28" s="18" t="s">
        <v>142</v>
      </c>
      <c r="E28" s="19" t="s">
        <v>1139</v>
      </c>
      <c r="F28" s="18" t="s">
        <v>1140</v>
      </c>
      <c r="G28" s="14"/>
      <c r="H28" s="49"/>
      <c r="I28" s="88"/>
      <c r="K28" s="75">
        <v>1</v>
      </c>
      <c r="L28" s="75" t="s">
        <v>1617</v>
      </c>
      <c r="M28" s="75"/>
      <c r="P28" s="104"/>
      <c r="Q28" s="75">
        <v>1</v>
      </c>
      <c r="R28" s="75" t="s">
        <v>1617</v>
      </c>
      <c r="S28" s="75"/>
    </row>
    <row r="29" spans="1:19" ht="17.25" customHeight="1">
      <c r="A29" s="9">
        <v>26</v>
      </c>
      <c r="B29" s="10" t="s">
        <v>143</v>
      </c>
      <c r="C29" s="16" t="s">
        <v>1141</v>
      </c>
      <c r="D29" s="15" t="s">
        <v>1142</v>
      </c>
      <c r="E29" s="16" t="s">
        <v>1143</v>
      </c>
      <c r="F29" s="15" t="s">
        <v>1144</v>
      </c>
      <c r="G29" s="13" t="s">
        <v>1145</v>
      </c>
      <c r="H29" s="53" t="s">
        <v>1146</v>
      </c>
      <c r="I29" s="88" t="s">
        <v>58</v>
      </c>
      <c r="K29" s="75">
        <v>2</v>
      </c>
      <c r="L29" s="75"/>
      <c r="M29" s="75"/>
      <c r="P29" s="104" t="s">
        <v>7</v>
      </c>
      <c r="Q29" s="75">
        <v>2</v>
      </c>
      <c r="R29" s="75"/>
      <c r="S29" s="75"/>
    </row>
    <row r="30" spans="1:19" ht="17.25" customHeight="1">
      <c r="A30" s="9">
        <v>27</v>
      </c>
      <c r="B30" s="10" t="s">
        <v>144</v>
      </c>
      <c r="C30" s="17"/>
      <c r="D30" s="18"/>
      <c r="E30" s="16"/>
      <c r="F30" s="15"/>
      <c r="G30" s="14"/>
      <c r="H30" s="49"/>
      <c r="I30" s="88"/>
      <c r="K30" s="75">
        <v>2</v>
      </c>
      <c r="L30" s="75"/>
      <c r="M30" s="75"/>
      <c r="P30" s="104"/>
      <c r="Q30" s="75">
        <v>2</v>
      </c>
      <c r="R30" s="75"/>
      <c r="S30" s="75"/>
    </row>
    <row r="31" spans="1:19" ht="17.25" customHeight="1">
      <c r="A31" s="9">
        <v>28</v>
      </c>
      <c r="B31" s="10" t="s">
        <v>145</v>
      </c>
      <c r="C31" s="16" t="s">
        <v>1147</v>
      </c>
      <c r="D31" s="15" t="s">
        <v>146</v>
      </c>
      <c r="E31" s="16"/>
      <c r="F31" s="15"/>
      <c r="G31" s="14"/>
      <c r="H31" s="49"/>
      <c r="I31" s="88"/>
      <c r="K31" s="75">
        <v>2</v>
      </c>
      <c r="L31" s="75"/>
      <c r="M31" s="75"/>
      <c r="P31" s="104"/>
      <c r="Q31" s="75">
        <v>2</v>
      </c>
      <c r="R31" s="75"/>
      <c r="S31" s="75"/>
    </row>
    <row r="32" spans="1:19" ht="17.25" customHeight="1">
      <c r="A32" s="9">
        <v>29</v>
      </c>
      <c r="B32" s="10" t="s">
        <v>147</v>
      </c>
      <c r="C32" s="17"/>
      <c r="D32" s="18"/>
      <c r="E32" s="19"/>
      <c r="F32" s="18"/>
      <c r="G32" s="14"/>
      <c r="H32" s="49"/>
      <c r="I32" s="88"/>
      <c r="K32" s="75">
        <v>2</v>
      </c>
      <c r="L32" s="75"/>
      <c r="M32" s="75"/>
      <c r="P32" s="104"/>
      <c r="Q32" s="75">
        <v>2</v>
      </c>
      <c r="R32" s="75"/>
      <c r="S32" s="75"/>
    </row>
    <row r="33" spans="1:19" ht="17.25" customHeight="1">
      <c r="A33" s="9">
        <v>30</v>
      </c>
      <c r="B33" s="10" t="s">
        <v>148</v>
      </c>
      <c r="C33" s="16" t="s">
        <v>1148</v>
      </c>
      <c r="D33" s="15" t="s">
        <v>1149</v>
      </c>
      <c r="E33" s="16" t="s">
        <v>1150</v>
      </c>
      <c r="F33" s="15" t="s">
        <v>1151</v>
      </c>
      <c r="G33" s="14"/>
      <c r="H33" s="49"/>
      <c r="I33" s="88"/>
      <c r="K33" s="75">
        <v>2</v>
      </c>
      <c r="L33" s="75"/>
      <c r="M33" s="75"/>
      <c r="P33" s="104"/>
      <c r="Q33" s="75">
        <v>2</v>
      </c>
      <c r="R33" s="75"/>
      <c r="S33" s="75"/>
    </row>
    <row r="34" spans="1:19" ht="17.25" customHeight="1">
      <c r="A34" s="9">
        <v>31</v>
      </c>
      <c r="B34" s="10" t="s">
        <v>149</v>
      </c>
      <c r="C34" s="17"/>
      <c r="D34" s="18"/>
      <c r="E34" s="16"/>
      <c r="F34" s="15"/>
      <c r="G34" s="14"/>
      <c r="H34" s="49"/>
      <c r="I34" s="88"/>
      <c r="K34" s="75">
        <v>2</v>
      </c>
      <c r="L34" s="75"/>
      <c r="M34" s="75"/>
      <c r="P34" s="104"/>
      <c r="Q34" s="75">
        <v>2</v>
      </c>
      <c r="R34" s="75"/>
      <c r="S34" s="75"/>
    </row>
    <row r="35" spans="1:19" ht="17.25" customHeight="1">
      <c r="A35" s="9">
        <v>32</v>
      </c>
      <c r="B35" s="10" t="s">
        <v>150</v>
      </c>
      <c r="C35" s="16" t="s">
        <v>1152</v>
      </c>
      <c r="D35" s="15" t="s">
        <v>151</v>
      </c>
      <c r="E35" s="16"/>
      <c r="F35" s="15"/>
      <c r="G35" s="14"/>
      <c r="H35" s="49"/>
      <c r="I35" s="88"/>
      <c r="K35" s="75">
        <v>2</v>
      </c>
      <c r="L35" s="75"/>
      <c r="M35" s="75"/>
      <c r="P35" s="104"/>
      <c r="Q35" s="75">
        <v>2</v>
      </c>
      <c r="R35" s="75"/>
      <c r="S35" s="75"/>
    </row>
    <row r="36" spans="1:19" ht="17.25" customHeight="1">
      <c r="A36" s="9">
        <v>33</v>
      </c>
      <c r="B36" s="10" t="s">
        <v>152</v>
      </c>
      <c r="C36" s="14"/>
      <c r="D36" s="15"/>
      <c r="E36" s="16"/>
      <c r="F36" s="15"/>
      <c r="G36" s="14"/>
      <c r="H36" s="49"/>
      <c r="I36" s="88"/>
      <c r="K36" s="75">
        <v>2</v>
      </c>
      <c r="L36" s="75"/>
      <c r="M36" s="75"/>
      <c r="P36" s="104"/>
      <c r="Q36" s="75">
        <v>2</v>
      </c>
      <c r="R36" s="75"/>
      <c r="S36" s="75"/>
    </row>
    <row r="37" spans="1:19" ht="17.25" customHeight="1">
      <c r="A37" s="9">
        <v>34</v>
      </c>
      <c r="B37" s="10" t="s">
        <v>153</v>
      </c>
      <c r="C37" s="17"/>
      <c r="D37" s="18"/>
      <c r="E37" s="19"/>
      <c r="F37" s="18"/>
      <c r="G37" s="17"/>
      <c r="H37" s="50"/>
      <c r="I37" s="88"/>
      <c r="K37" s="75">
        <v>2</v>
      </c>
      <c r="L37" s="75" t="s">
        <v>1618</v>
      </c>
      <c r="M37" s="75">
        <f>COUNT(K29:K37)</f>
        <v>9</v>
      </c>
      <c r="P37" s="104"/>
      <c r="Q37" s="75">
        <v>2</v>
      </c>
      <c r="R37" s="75" t="s">
        <v>1618</v>
      </c>
      <c r="S37" s="75">
        <f>COUNT(Q29:Q37)</f>
        <v>9</v>
      </c>
    </row>
    <row r="38" spans="1:19" ht="16.5" customHeight="1">
      <c r="A38" s="9">
        <v>35</v>
      </c>
      <c r="B38" s="10" t="s">
        <v>1153</v>
      </c>
      <c r="C38" s="16" t="s">
        <v>1154</v>
      </c>
      <c r="D38" s="15" t="s">
        <v>1155</v>
      </c>
      <c r="E38" s="16" t="s">
        <v>1156</v>
      </c>
      <c r="F38" s="15" t="s">
        <v>1157</v>
      </c>
      <c r="G38" s="14" t="s">
        <v>1158</v>
      </c>
      <c r="H38" s="49" t="s">
        <v>1159</v>
      </c>
      <c r="I38" s="88" t="s">
        <v>59</v>
      </c>
      <c r="K38" s="75">
        <v>3</v>
      </c>
      <c r="L38" s="75"/>
      <c r="M38" s="75"/>
      <c r="P38" s="104" t="s">
        <v>8</v>
      </c>
      <c r="Q38" s="75">
        <v>3</v>
      </c>
      <c r="R38" s="75"/>
      <c r="S38" s="75"/>
    </row>
    <row r="39" spans="1:19" ht="16.5" customHeight="1">
      <c r="A39" s="9">
        <v>36</v>
      </c>
      <c r="B39" s="10" t="s">
        <v>1160</v>
      </c>
      <c r="C39" s="14"/>
      <c r="D39" s="15"/>
      <c r="E39" s="16"/>
      <c r="F39" s="15"/>
      <c r="G39" s="14"/>
      <c r="H39" s="49"/>
      <c r="I39" s="88"/>
      <c r="K39" s="75">
        <v>3</v>
      </c>
      <c r="L39" s="75"/>
      <c r="M39" s="75"/>
      <c r="P39" s="104"/>
      <c r="Q39" s="75">
        <v>3</v>
      </c>
      <c r="R39" s="75"/>
      <c r="S39" s="75"/>
    </row>
    <row r="40" spans="1:19" ht="16.5" customHeight="1">
      <c r="A40" s="9">
        <v>37</v>
      </c>
      <c r="B40" s="10" t="s">
        <v>157</v>
      </c>
      <c r="C40" s="14"/>
      <c r="D40" s="15"/>
      <c r="E40" s="16"/>
      <c r="F40" s="15"/>
      <c r="G40" s="14"/>
      <c r="H40" s="49"/>
      <c r="I40" s="88"/>
      <c r="K40" s="75">
        <v>3</v>
      </c>
      <c r="L40" s="75"/>
      <c r="M40" s="75"/>
      <c r="P40" s="104"/>
      <c r="Q40" s="75">
        <v>3</v>
      </c>
      <c r="R40" s="75"/>
      <c r="S40" s="75"/>
    </row>
    <row r="41" spans="1:19" ht="16.5" customHeight="1">
      <c r="A41" s="9">
        <v>38</v>
      </c>
      <c r="B41" s="12" t="s">
        <v>158</v>
      </c>
      <c r="C41" s="14"/>
      <c r="D41" s="15"/>
      <c r="E41" s="16"/>
      <c r="F41" s="15"/>
      <c r="G41" s="14"/>
      <c r="H41" s="49"/>
      <c r="I41" s="88"/>
      <c r="K41" s="75">
        <v>3</v>
      </c>
      <c r="L41" s="75"/>
      <c r="M41" s="75"/>
      <c r="P41" s="104"/>
      <c r="Q41" s="75">
        <v>3</v>
      </c>
      <c r="R41" s="75"/>
      <c r="S41" s="75"/>
    </row>
    <row r="42" spans="1:19" ht="16.5" customHeight="1">
      <c r="A42" s="9">
        <v>39</v>
      </c>
      <c r="B42" s="10" t="s">
        <v>159</v>
      </c>
      <c r="C42" s="16" t="s">
        <v>1161</v>
      </c>
      <c r="D42" s="15" t="s">
        <v>160</v>
      </c>
      <c r="E42" s="16"/>
      <c r="F42" s="15"/>
      <c r="G42" s="14"/>
      <c r="H42" s="49"/>
      <c r="I42" s="88"/>
      <c r="K42" s="75">
        <v>3</v>
      </c>
      <c r="L42" s="75"/>
      <c r="M42" s="75"/>
      <c r="P42" s="104"/>
      <c r="Q42" s="75">
        <v>3</v>
      </c>
      <c r="R42" s="75"/>
      <c r="S42" s="75"/>
    </row>
    <row r="43" spans="1:19" ht="16.5" customHeight="1">
      <c r="A43" s="9">
        <v>40</v>
      </c>
      <c r="B43" s="10" t="s">
        <v>161</v>
      </c>
      <c r="C43" s="17"/>
      <c r="D43" s="18"/>
      <c r="E43" s="16"/>
      <c r="F43" s="15"/>
      <c r="G43" s="14"/>
      <c r="H43" s="49"/>
      <c r="I43" s="88"/>
      <c r="K43" s="75">
        <v>3</v>
      </c>
      <c r="L43" s="75"/>
      <c r="M43" s="75"/>
      <c r="P43" s="104"/>
      <c r="Q43" s="75">
        <v>3</v>
      </c>
      <c r="R43" s="75"/>
      <c r="S43" s="75"/>
    </row>
    <row r="44" spans="1:19" ht="16.5" customHeight="1">
      <c r="A44" s="9">
        <v>41</v>
      </c>
      <c r="B44" s="10" t="s">
        <v>162</v>
      </c>
      <c r="C44" s="16" t="s">
        <v>1162</v>
      </c>
      <c r="D44" s="15" t="s">
        <v>163</v>
      </c>
      <c r="E44" s="16"/>
      <c r="F44" s="15"/>
      <c r="G44" s="14"/>
      <c r="H44" s="49"/>
      <c r="I44" s="88"/>
      <c r="K44" s="75">
        <v>3</v>
      </c>
      <c r="L44" s="75"/>
      <c r="M44" s="75"/>
      <c r="P44" s="104"/>
      <c r="Q44" s="75">
        <v>3</v>
      </c>
      <c r="R44" s="75"/>
      <c r="S44" s="75"/>
    </row>
    <row r="45" spans="1:19" ht="16.5" customHeight="1">
      <c r="A45" s="9">
        <v>42</v>
      </c>
      <c r="B45" s="10" t="s">
        <v>164</v>
      </c>
      <c r="C45" s="17"/>
      <c r="D45" s="18"/>
      <c r="E45" s="16"/>
      <c r="F45" s="15"/>
      <c r="G45" s="14"/>
      <c r="H45" s="49"/>
      <c r="I45" s="88"/>
      <c r="K45" s="75">
        <v>3</v>
      </c>
      <c r="L45" s="75"/>
      <c r="M45" s="75"/>
      <c r="P45" s="104"/>
      <c r="Q45" s="75">
        <v>3</v>
      </c>
      <c r="R45" s="75"/>
      <c r="S45" s="75"/>
    </row>
    <row r="46" spans="1:19" ht="16.5" customHeight="1">
      <c r="A46" s="9">
        <v>43</v>
      </c>
      <c r="B46" s="10" t="s">
        <v>165</v>
      </c>
      <c r="C46" s="16" t="s">
        <v>1163</v>
      </c>
      <c r="D46" s="15" t="s">
        <v>166</v>
      </c>
      <c r="E46" s="16"/>
      <c r="F46" s="15"/>
      <c r="G46" s="14"/>
      <c r="H46" s="49"/>
      <c r="I46" s="88"/>
      <c r="K46" s="75">
        <v>3</v>
      </c>
      <c r="L46" s="75"/>
      <c r="M46" s="75"/>
      <c r="P46" s="104"/>
      <c r="Q46" s="75">
        <v>3</v>
      </c>
      <c r="R46" s="75"/>
      <c r="S46" s="75"/>
    </row>
    <row r="47" spans="1:19" ht="16.5" customHeight="1">
      <c r="A47" s="9">
        <v>44</v>
      </c>
      <c r="B47" s="10" t="s">
        <v>167</v>
      </c>
      <c r="C47" s="14"/>
      <c r="D47" s="15"/>
      <c r="E47" s="16"/>
      <c r="F47" s="15"/>
      <c r="G47" s="14"/>
      <c r="H47" s="49"/>
      <c r="I47" s="88"/>
      <c r="K47" s="75">
        <v>3</v>
      </c>
      <c r="L47" s="75"/>
      <c r="M47" s="75"/>
      <c r="P47" s="104"/>
      <c r="Q47" s="75">
        <v>3</v>
      </c>
      <c r="R47" s="75"/>
      <c r="S47" s="75"/>
    </row>
    <row r="48" spans="1:19" ht="16.5" customHeight="1">
      <c r="A48" s="9">
        <v>45</v>
      </c>
      <c r="B48" s="10" t="s">
        <v>168</v>
      </c>
      <c r="C48" s="17"/>
      <c r="D48" s="18"/>
      <c r="E48" s="16"/>
      <c r="F48" s="15"/>
      <c r="G48" s="14"/>
      <c r="H48" s="49"/>
      <c r="I48" s="88"/>
      <c r="K48" s="75">
        <v>3</v>
      </c>
      <c r="L48" s="75"/>
      <c r="M48" s="75"/>
      <c r="P48" s="104"/>
      <c r="Q48" s="75">
        <v>3</v>
      </c>
      <c r="R48" s="75"/>
      <c r="S48" s="75"/>
    </row>
    <row r="49" spans="1:19" ht="16.5" customHeight="1">
      <c r="A49" s="9">
        <v>46</v>
      </c>
      <c r="B49" s="10" t="s">
        <v>169</v>
      </c>
      <c r="C49" s="16" t="s">
        <v>1164</v>
      </c>
      <c r="D49" s="15" t="s">
        <v>170</v>
      </c>
      <c r="E49" s="16"/>
      <c r="F49" s="15"/>
      <c r="G49" s="14"/>
      <c r="H49" s="49"/>
      <c r="I49" s="88"/>
      <c r="K49" s="75">
        <v>3</v>
      </c>
      <c r="L49" s="75"/>
      <c r="M49" s="75"/>
      <c r="P49" s="104"/>
      <c r="Q49" s="75">
        <v>3</v>
      </c>
      <c r="R49" s="75"/>
      <c r="S49" s="75"/>
    </row>
    <row r="50" spans="1:19" ht="16.5" customHeight="1">
      <c r="A50" s="9">
        <v>47</v>
      </c>
      <c r="B50" s="10" t="s">
        <v>171</v>
      </c>
      <c r="C50" s="17"/>
      <c r="D50" s="18"/>
      <c r="E50" s="16"/>
      <c r="F50" s="15"/>
      <c r="G50" s="14"/>
      <c r="H50" s="49"/>
      <c r="I50" s="88"/>
      <c r="K50" s="75">
        <v>3</v>
      </c>
      <c r="L50" s="75"/>
      <c r="M50" s="75"/>
      <c r="P50" s="104"/>
      <c r="Q50" s="75">
        <v>3</v>
      </c>
      <c r="R50" s="75"/>
      <c r="S50" s="75"/>
    </row>
    <row r="51" spans="1:19" ht="16.5" customHeight="1">
      <c r="A51" s="9">
        <v>48</v>
      </c>
      <c r="B51" s="10" t="s">
        <v>172</v>
      </c>
      <c r="C51" s="16" t="s">
        <v>1165</v>
      </c>
      <c r="D51" s="15" t="s">
        <v>173</v>
      </c>
      <c r="E51" s="16"/>
      <c r="F51" s="15"/>
      <c r="G51" s="14"/>
      <c r="H51" s="49"/>
      <c r="I51" s="88"/>
      <c r="K51" s="75">
        <v>3</v>
      </c>
      <c r="L51" s="75"/>
      <c r="M51" s="75"/>
      <c r="P51" s="104"/>
      <c r="Q51" s="75">
        <v>3</v>
      </c>
      <c r="R51" s="75"/>
      <c r="S51" s="75"/>
    </row>
    <row r="52" spans="1:19" ht="16.5" customHeight="1">
      <c r="A52" s="9">
        <v>49</v>
      </c>
      <c r="B52" s="10" t="s">
        <v>174</v>
      </c>
      <c r="C52" s="17"/>
      <c r="D52" s="18"/>
      <c r="E52" s="16"/>
      <c r="F52" s="15"/>
      <c r="G52" s="14"/>
      <c r="H52" s="49"/>
      <c r="I52" s="88"/>
      <c r="K52" s="75">
        <v>3</v>
      </c>
      <c r="L52" s="75"/>
      <c r="M52" s="75"/>
      <c r="P52" s="104"/>
      <c r="Q52" s="75">
        <v>3</v>
      </c>
      <c r="R52" s="75"/>
      <c r="S52" s="75"/>
    </row>
    <row r="53" spans="1:19" ht="16.5" customHeight="1">
      <c r="A53" s="9">
        <v>50</v>
      </c>
      <c r="B53" s="10" t="s">
        <v>175</v>
      </c>
      <c r="C53" s="16" t="s">
        <v>1166</v>
      </c>
      <c r="D53" s="15" t="s">
        <v>176</v>
      </c>
      <c r="E53" s="16"/>
      <c r="F53" s="15"/>
      <c r="G53" s="14"/>
      <c r="H53" s="49"/>
      <c r="I53" s="88"/>
      <c r="K53" s="75">
        <v>3</v>
      </c>
      <c r="L53" s="75"/>
      <c r="M53" s="75"/>
      <c r="P53" s="104"/>
      <c r="Q53" s="75">
        <v>3</v>
      </c>
      <c r="R53" s="75"/>
      <c r="S53" s="75"/>
    </row>
    <row r="54" spans="1:19" ht="16.5" customHeight="1">
      <c r="A54" s="9">
        <v>51</v>
      </c>
      <c r="B54" s="10" t="s">
        <v>177</v>
      </c>
      <c r="C54" s="14"/>
      <c r="D54" s="15"/>
      <c r="E54" s="16"/>
      <c r="F54" s="15"/>
      <c r="G54" s="14"/>
      <c r="H54" s="49"/>
      <c r="I54" s="88"/>
      <c r="K54" s="75">
        <v>3</v>
      </c>
      <c r="L54" s="75"/>
      <c r="M54" s="75"/>
      <c r="P54" s="104"/>
      <c r="Q54" s="75">
        <v>3</v>
      </c>
      <c r="R54" s="75"/>
      <c r="S54" s="75"/>
    </row>
    <row r="55" spans="1:19" ht="16.5" customHeight="1">
      <c r="A55" s="9">
        <v>52</v>
      </c>
      <c r="B55" s="10" t="s">
        <v>178</v>
      </c>
      <c r="C55" s="14"/>
      <c r="D55" s="15"/>
      <c r="E55" s="16"/>
      <c r="F55" s="15"/>
      <c r="G55" s="14"/>
      <c r="H55" s="49"/>
      <c r="I55" s="88"/>
      <c r="K55" s="75">
        <v>3</v>
      </c>
      <c r="L55" s="75"/>
      <c r="M55" s="75"/>
      <c r="P55" s="104"/>
      <c r="Q55" s="75">
        <v>3</v>
      </c>
      <c r="R55" s="75"/>
      <c r="S55" s="75"/>
    </row>
    <row r="56" spans="1:19" ht="16.5" customHeight="1">
      <c r="A56" s="9">
        <v>53</v>
      </c>
      <c r="B56" s="10" t="s">
        <v>176</v>
      </c>
      <c r="C56" s="17"/>
      <c r="D56" s="18"/>
      <c r="E56" s="16"/>
      <c r="F56" s="15"/>
      <c r="G56" s="14"/>
      <c r="H56" s="49"/>
      <c r="I56" s="88"/>
      <c r="K56" s="75">
        <v>3</v>
      </c>
      <c r="L56" s="75"/>
      <c r="M56" s="75"/>
      <c r="P56" s="104"/>
      <c r="Q56" s="75">
        <v>3</v>
      </c>
      <c r="R56" s="75"/>
      <c r="S56" s="75"/>
    </row>
    <row r="57" spans="1:19" ht="16.5" customHeight="1">
      <c r="A57" s="9">
        <v>54</v>
      </c>
      <c r="B57" s="10" t="s">
        <v>179</v>
      </c>
      <c r="C57" s="19" t="s">
        <v>1167</v>
      </c>
      <c r="D57" s="18" t="s">
        <v>179</v>
      </c>
      <c r="E57" s="19"/>
      <c r="F57" s="18"/>
      <c r="G57" s="14"/>
      <c r="H57" s="49"/>
      <c r="I57" s="88"/>
      <c r="K57" s="75">
        <v>3</v>
      </c>
      <c r="L57" s="75"/>
      <c r="M57" s="75"/>
      <c r="P57" s="104"/>
      <c r="Q57" s="75">
        <v>3</v>
      </c>
      <c r="R57" s="75"/>
      <c r="S57" s="75"/>
    </row>
    <row r="58" spans="1:19" ht="16.5" customHeight="1">
      <c r="A58" s="9">
        <v>55</v>
      </c>
      <c r="B58" s="10" t="s">
        <v>180</v>
      </c>
      <c r="C58" s="16" t="s">
        <v>1168</v>
      </c>
      <c r="D58" s="15" t="s">
        <v>181</v>
      </c>
      <c r="E58" s="16" t="s">
        <v>1169</v>
      </c>
      <c r="F58" s="15" t="s">
        <v>182</v>
      </c>
      <c r="G58" s="14"/>
      <c r="H58" s="49"/>
      <c r="I58" s="88"/>
      <c r="K58" s="75">
        <v>3</v>
      </c>
      <c r="L58" s="75"/>
      <c r="M58" s="75"/>
      <c r="P58" s="104"/>
      <c r="Q58" s="75">
        <v>3</v>
      </c>
      <c r="R58" s="75"/>
      <c r="S58" s="75"/>
    </row>
    <row r="59" spans="1:19" ht="16.5" customHeight="1">
      <c r="A59" s="9">
        <v>56</v>
      </c>
      <c r="B59" s="10" t="s">
        <v>183</v>
      </c>
      <c r="C59" s="14"/>
      <c r="D59" s="15"/>
      <c r="E59" s="16"/>
      <c r="F59" s="15"/>
      <c r="G59" s="14"/>
      <c r="H59" s="49"/>
      <c r="I59" s="88"/>
      <c r="K59" s="75">
        <v>3</v>
      </c>
      <c r="L59" s="75"/>
      <c r="M59" s="75"/>
      <c r="P59" s="104"/>
      <c r="Q59" s="75">
        <v>3</v>
      </c>
      <c r="R59" s="75"/>
      <c r="S59" s="75"/>
    </row>
    <row r="60" spans="1:19" ht="16.5" customHeight="1">
      <c r="A60" s="9">
        <v>57</v>
      </c>
      <c r="B60" s="10" t="s">
        <v>184</v>
      </c>
      <c r="C60" s="14"/>
      <c r="D60" s="15"/>
      <c r="E60" s="16"/>
      <c r="F60" s="15"/>
      <c r="G60" s="14"/>
      <c r="H60" s="49"/>
      <c r="I60" s="88"/>
      <c r="K60" s="75">
        <v>3</v>
      </c>
      <c r="L60" s="75"/>
      <c r="M60" s="75"/>
      <c r="P60" s="104"/>
      <c r="Q60" s="75">
        <v>3</v>
      </c>
      <c r="R60" s="75"/>
      <c r="S60" s="75"/>
    </row>
    <row r="61" spans="1:19" ht="16.5" customHeight="1">
      <c r="A61" s="9">
        <v>58</v>
      </c>
      <c r="B61" s="10" t="s">
        <v>185</v>
      </c>
      <c r="C61" s="17"/>
      <c r="D61" s="18"/>
      <c r="E61" s="16"/>
      <c r="F61" s="15"/>
      <c r="G61" s="14"/>
      <c r="H61" s="49"/>
      <c r="I61" s="88"/>
      <c r="K61" s="75">
        <v>3</v>
      </c>
      <c r="L61" s="75"/>
      <c r="M61" s="75"/>
      <c r="P61" s="104"/>
      <c r="Q61" s="75">
        <v>3</v>
      </c>
      <c r="R61" s="75"/>
      <c r="S61" s="75"/>
    </row>
    <row r="62" spans="1:19" ht="16.5" customHeight="1">
      <c r="A62" s="9">
        <v>59</v>
      </c>
      <c r="B62" s="10" t="s">
        <v>186</v>
      </c>
      <c r="C62" s="19" t="s">
        <v>1170</v>
      </c>
      <c r="D62" s="18" t="s">
        <v>186</v>
      </c>
      <c r="E62" s="19"/>
      <c r="F62" s="18"/>
      <c r="G62" s="14"/>
      <c r="H62" s="49"/>
      <c r="I62" s="88"/>
      <c r="K62" s="75">
        <v>3</v>
      </c>
      <c r="L62" s="75"/>
      <c r="M62" s="75"/>
      <c r="P62" s="104"/>
      <c r="Q62" s="75">
        <v>3</v>
      </c>
      <c r="R62" s="75"/>
      <c r="S62" s="75"/>
    </row>
    <row r="63" spans="1:19" ht="17.25" customHeight="1">
      <c r="A63" s="9">
        <v>60</v>
      </c>
      <c r="B63" s="10" t="s">
        <v>187</v>
      </c>
      <c r="C63" s="19" t="s">
        <v>1171</v>
      </c>
      <c r="D63" s="18" t="s">
        <v>187</v>
      </c>
      <c r="E63" s="19" t="s">
        <v>1172</v>
      </c>
      <c r="F63" s="18" t="s">
        <v>1173</v>
      </c>
      <c r="G63" s="17"/>
      <c r="H63" s="50"/>
      <c r="I63" s="88"/>
      <c r="K63" s="75">
        <v>3</v>
      </c>
      <c r="L63" s="76" t="s">
        <v>1619</v>
      </c>
      <c r="M63" s="75">
        <v>26</v>
      </c>
      <c r="P63" s="104"/>
      <c r="Q63" s="75">
        <v>3</v>
      </c>
      <c r="R63" s="76" t="s">
        <v>1619</v>
      </c>
      <c r="S63" s="75"/>
    </row>
    <row r="64" spans="1:19" ht="16.5" customHeight="1">
      <c r="A64" s="9">
        <v>61</v>
      </c>
      <c r="B64" s="12" t="s">
        <v>188</v>
      </c>
      <c r="C64" s="16" t="s">
        <v>1174</v>
      </c>
      <c r="D64" s="15" t="s">
        <v>189</v>
      </c>
      <c r="E64" s="16" t="s">
        <v>1175</v>
      </c>
      <c r="F64" s="15" t="s">
        <v>190</v>
      </c>
      <c r="G64" s="14" t="s">
        <v>1176</v>
      </c>
      <c r="H64" s="49" t="s">
        <v>1177</v>
      </c>
      <c r="I64" s="88" t="s">
        <v>60</v>
      </c>
      <c r="K64" s="75">
        <v>4</v>
      </c>
      <c r="L64" s="75"/>
      <c r="M64" s="75"/>
      <c r="P64" s="104" t="s">
        <v>9</v>
      </c>
      <c r="Q64" s="75">
        <v>4</v>
      </c>
      <c r="R64" s="75"/>
      <c r="S64" s="75"/>
    </row>
    <row r="65" spans="1:19" ht="16.5" customHeight="1">
      <c r="A65" s="9">
        <v>62</v>
      </c>
      <c r="B65" s="10" t="s">
        <v>1178</v>
      </c>
      <c r="C65" s="17"/>
      <c r="D65" s="18"/>
      <c r="E65" s="16"/>
      <c r="F65" s="15"/>
      <c r="G65" s="14"/>
      <c r="H65" s="49"/>
      <c r="I65" s="88"/>
      <c r="K65" s="75">
        <v>4</v>
      </c>
      <c r="L65" s="75"/>
      <c r="M65" s="75"/>
      <c r="P65" s="104"/>
      <c r="Q65" s="75">
        <v>4</v>
      </c>
      <c r="R65" s="75"/>
      <c r="S65" s="75"/>
    </row>
    <row r="66" spans="1:19" ht="16.5" customHeight="1">
      <c r="A66" s="9">
        <v>63</v>
      </c>
      <c r="B66" s="12" t="s">
        <v>1179</v>
      </c>
      <c r="C66" s="16" t="s">
        <v>1180</v>
      </c>
      <c r="D66" s="15" t="s">
        <v>191</v>
      </c>
      <c r="E66" s="16"/>
      <c r="F66" s="15"/>
      <c r="G66" s="14"/>
      <c r="H66" s="49"/>
      <c r="I66" s="88"/>
      <c r="K66" s="75">
        <v>4</v>
      </c>
      <c r="L66" s="75"/>
      <c r="M66" s="75"/>
      <c r="P66" s="104"/>
      <c r="Q66" s="75">
        <v>4</v>
      </c>
      <c r="R66" s="75"/>
      <c r="S66" s="75"/>
    </row>
    <row r="67" spans="1:19" ht="16.5" customHeight="1">
      <c r="A67" s="9">
        <v>64</v>
      </c>
      <c r="B67" s="10" t="s">
        <v>192</v>
      </c>
      <c r="C67" s="14"/>
      <c r="D67" s="15"/>
      <c r="E67" s="16"/>
      <c r="F67" s="15"/>
      <c r="G67" s="14"/>
      <c r="H67" s="49"/>
      <c r="I67" s="88"/>
      <c r="K67" s="75">
        <v>4</v>
      </c>
      <c r="L67" s="75"/>
      <c r="M67" s="75"/>
      <c r="P67" s="104"/>
      <c r="Q67" s="75">
        <v>4</v>
      </c>
      <c r="R67" s="75"/>
      <c r="S67" s="75"/>
    </row>
    <row r="68" spans="1:19" ht="16.5" customHeight="1">
      <c r="A68" s="9">
        <v>65</v>
      </c>
      <c r="B68" s="10" t="s">
        <v>193</v>
      </c>
      <c r="C68" s="17"/>
      <c r="D68" s="18"/>
      <c r="E68" s="16"/>
      <c r="F68" s="15"/>
      <c r="G68" s="14"/>
      <c r="H68" s="49"/>
      <c r="I68" s="88"/>
      <c r="K68" s="75">
        <v>4</v>
      </c>
      <c r="L68" s="75"/>
      <c r="M68" s="75"/>
      <c r="P68" s="104"/>
      <c r="Q68" s="75">
        <v>4</v>
      </c>
      <c r="R68" s="75"/>
      <c r="S68" s="75"/>
    </row>
    <row r="69" spans="1:19" ht="16.5" customHeight="1">
      <c r="A69" s="9">
        <v>66</v>
      </c>
      <c r="B69" s="10" t="s">
        <v>194</v>
      </c>
      <c r="C69" s="19" t="s">
        <v>1181</v>
      </c>
      <c r="D69" s="18" t="s">
        <v>1182</v>
      </c>
      <c r="E69" s="16"/>
      <c r="F69" s="15"/>
      <c r="G69" s="14"/>
      <c r="H69" s="49"/>
      <c r="I69" s="88"/>
      <c r="K69" s="75">
        <v>4</v>
      </c>
      <c r="L69" s="75"/>
      <c r="M69" s="75"/>
      <c r="P69" s="104"/>
      <c r="Q69" s="75">
        <v>4</v>
      </c>
      <c r="R69" s="75"/>
      <c r="S69" s="75"/>
    </row>
    <row r="70" spans="1:19" ht="16.5" customHeight="1">
      <c r="A70" s="9">
        <v>67</v>
      </c>
      <c r="B70" s="10" t="s">
        <v>195</v>
      </c>
      <c r="C70" s="16" t="s">
        <v>1183</v>
      </c>
      <c r="D70" s="15" t="s">
        <v>195</v>
      </c>
      <c r="E70" s="16"/>
      <c r="F70" s="15"/>
      <c r="G70" s="14"/>
      <c r="H70" s="49"/>
      <c r="I70" s="88"/>
      <c r="K70" s="75">
        <v>4</v>
      </c>
      <c r="L70" s="75"/>
      <c r="M70" s="75"/>
      <c r="P70" s="104"/>
      <c r="Q70" s="75">
        <v>4</v>
      </c>
      <c r="R70" s="75"/>
      <c r="S70" s="75"/>
    </row>
    <row r="71" spans="1:19" ht="16.5" customHeight="1">
      <c r="A71" s="9">
        <v>68</v>
      </c>
      <c r="B71" s="10" t="s">
        <v>196</v>
      </c>
      <c r="C71" s="14"/>
      <c r="D71" s="15"/>
      <c r="E71" s="16"/>
      <c r="F71" s="15"/>
      <c r="G71" s="14"/>
      <c r="H71" s="49"/>
      <c r="I71" s="88"/>
      <c r="K71" s="75">
        <v>4</v>
      </c>
      <c r="L71" s="75"/>
      <c r="M71" s="75"/>
      <c r="P71" s="104"/>
      <c r="Q71" s="75">
        <v>4</v>
      </c>
      <c r="R71" s="75"/>
      <c r="S71" s="75"/>
    </row>
    <row r="72" spans="1:19" ht="16.5" customHeight="1">
      <c r="A72" s="9">
        <v>69</v>
      </c>
      <c r="B72" s="12" t="s">
        <v>197</v>
      </c>
      <c r="C72" s="14"/>
      <c r="D72" s="15"/>
      <c r="E72" s="16"/>
      <c r="F72" s="15"/>
      <c r="G72" s="14"/>
      <c r="H72" s="49"/>
      <c r="I72" s="88"/>
      <c r="K72" s="75">
        <v>4</v>
      </c>
      <c r="L72" s="75"/>
      <c r="M72" s="75"/>
      <c r="P72" s="104"/>
      <c r="Q72" s="75">
        <v>4</v>
      </c>
      <c r="R72" s="75"/>
      <c r="S72" s="75"/>
    </row>
    <row r="73" spans="1:19" ht="16.5" customHeight="1">
      <c r="A73" s="9">
        <v>70</v>
      </c>
      <c r="B73" s="10" t="s">
        <v>198</v>
      </c>
      <c r="C73" s="16" t="s">
        <v>1184</v>
      </c>
      <c r="D73" s="15" t="s">
        <v>199</v>
      </c>
      <c r="E73" s="16"/>
      <c r="F73" s="15"/>
      <c r="G73" s="14"/>
      <c r="H73" s="49"/>
      <c r="I73" s="88"/>
      <c r="K73" s="75">
        <v>4</v>
      </c>
      <c r="L73" s="75"/>
      <c r="M73" s="75"/>
      <c r="P73" s="104"/>
      <c r="Q73" s="75">
        <v>4</v>
      </c>
      <c r="R73" s="75"/>
      <c r="S73" s="75"/>
    </row>
    <row r="74" spans="1:19" ht="16.5" customHeight="1">
      <c r="A74" s="9">
        <v>71</v>
      </c>
      <c r="B74" s="10" t="s">
        <v>200</v>
      </c>
      <c r="C74" s="14"/>
      <c r="D74" s="15"/>
      <c r="E74" s="16"/>
      <c r="F74" s="15"/>
      <c r="G74" s="14"/>
      <c r="H74" s="49"/>
      <c r="I74" s="88"/>
      <c r="K74" s="75">
        <v>4</v>
      </c>
      <c r="L74" s="75"/>
      <c r="M74" s="75"/>
      <c r="P74" s="104"/>
      <c r="Q74" s="75">
        <v>4</v>
      </c>
      <c r="R74" s="75"/>
      <c r="S74" s="75"/>
    </row>
    <row r="75" spans="1:19" ht="16.5" customHeight="1">
      <c r="A75" s="9">
        <v>72</v>
      </c>
      <c r="B75" s="10" t="s">
        <v>201</v>
      </c>
      <c r="C75" s="14"/>
      <c r="D75" s="15"/>
      <c r="E75" s="16"/>
      <c r="F75" s="15"/>
      <c r="G75" s="14"/>
      <c r="H75" s="49"/>
      <c r="I75" s="88"/>
      <c r="K75" s="75">
        <v>4</v>
      </c>
      <c r="L75" s="75"/>
      <c r="M75" s="75"/>
      <c r="P75" s="104"/>
      <c r="Q75" s="75">
        <v>4</v>
      </c>
      <c r="R75" s="75"/>
      <c r="S75" s="75"/>
    </row>
    <row r="76" spans="1:19" ht="16.5" customHeight="1">
      <c r="A76" s="9">
        <v>73</v>
      </c>
      <c r="B76" s="10" t="s">
        <v>202</v>
      </c>
      <c r="C76" s="14"/>
      <c r="D76" s="15"/>
      <c r="E76" s="16"/>
      <c r="F76" s="15"/>
      <c r="G76" s="14"/>
      <c r="H76" s="49"/>
      <c r="I76" s="88"/>
      <c r="K76" s="75">
        <v>4</v>
      </c>
      <c r="L76" s="75"/>
      <c r="M76" s="75"/>
      <c r="P76" s="104"/>
      <c r="Q76" s="75">
        <v>4</v>
      </c>
      <c r="R76" s="75"/>
      <c r="S76" s="75"/>
    </row>
    <row r="77" spans="1:19" ht="16.5" customHeight="1">
      <c r="A77" s="9">
        <v>74</v>
      </c>
      <c r="B77" s="10" t="s">
        <v>203</v>
      </c>
      <c r="C77" s="17"/>
      <c r="D77" s="18"/>
      <c r="E77" s="19"/>
      <c r="F77" s="18"/>
      <c r="G77" s="14"/>
      <c r="H77" s="49"/>
      <c r="I77" s="88"/>
      <c r="K77" s="75">
        <v>4</v>
      </c>
      <c r="L77" s="75"/>
      <c r="M77" s="75"/>
      <c r="P77" s="104"/>
      <c r="Q77" s="75">
        <v>4</v>
      </c>
      <c r="R77" s="75"/>
      <c r="S77" s="75"/>
    </row>
    <row r="78" spans="1:19" ht="16.5" customHeight="1">
      <c r="A78" s="9">
        <v>75</v>
      </c>
      <c r="B78" s="10" t="s">
        <v>204</v>
      </c>
      <c r="C78" s="16" t="s">
        <v>1185</v>
      </c>
      <c r="D78" s="15" t="s">
        <v>205</v>
      </c>
      <c r="E78" s="16" t="s">
        <v>1186</v>
      </c>
      <c r="F78" s="15" t="s">
        <v>206</v>
      </c>
      <c r="G78" s="14"/>
      <c r="H78" s="49"/>
      <c r="I78" s="88"/>
      <c r="K78" s="75">
        <v>4</v>
      </c>
      <c r="L78" s="75"/>
      <c r="M78" s="75"/>
      <c r="P78" s="104"/>
      <c r="Q78" s="75">
        <v>4</v>
      </c>
      <c r="R78" s="75"/>
      <c r="S78" s="75"/>
    </row>
    <row r="79" spans="1:19" ht="16.5" customHeight="1">
      <c r="A79" s="9">
        <v>76</v>
      </c>
      <c r="B79" s="10" t="s">
        <v>207</v>
      </c>
      <c r="C79" s="14"/>
      <c r="D79" s="15"/>
      <c r="E79" s="16"/>
      <c r="F79" s="15"/>
      <c r="G79" s="14"/>
      <c r="H79" s="49"/>
      <c r="I79" s="88"/>
      <c r="K79" s="75">
        <v>4</v>
      </c>
      <c r="L79" s="75"/>
      <c r="M79" s="75"/>
      <c r="P79" s="104"/>
      <c r="Q79" s="75">
        <v>4</v>
      </c>
      <c r="R79" s="75"/>
      <c r="S79" s="75"/>
    </row>
    <row r="80" spans="1:19" ht="16.5" customHeight="1">
      <c r="A80" s="9">
        <v>77</v>
      </c>
      <c r="B80" s="10" t="s">
        <v>208</v>
      </c>
      <c r="C80" s="14"/>
      <c r="D80" s="15"/>
      <c r="E80" s="16"/>
      <c r="F80" s="15"/>
      <c r="G80" s="14"/>
      <c r="H80" s="49"/>
      <c r="I80" s="88"/>
      <c r="K80" s="75">
        <v>4</v>
      </c>
      <c r="L80" s="75"/>
      <c r="M80" s="75"/>
      <c r="P80" s="104"/>
      <c r="Q80" s="75">
        <v>4</v>
      </c>
      <c r="R80" s="75"/>
      <c r="S80" s="75"/>
    </row>
    <row r="81" spans="1:19" ht="16.5" customHeight="1">
      <c r="A81" s="9">
        <v>78</v>
      </c>
      <c r="B81" s="10" t="s">
        <v>209</v>
      </c>
      <c r="C81" s="14"/>
      <c r="D81" s="15"/>
      <c r="E81" s="16"/>
      <c r="F81" s="15"/>
      <c r="G81" s="14"/>
      <c r="H81" s="49"/>
      <c r="I81" s="88"/>
      <c r="K81" s="75">
        <v>4</v>
      </c>
      <c r="L81" s="75"/>
      <c r="M81" s="75"/>
      <c r="P81" s="104"/>
      <c r="Q81" s="75">
        <v>4</v>
      </c>
      <c r="R81" s="75"/>
      <c r="S81" s="75"/>
    </row>
    <row r="82" spans="1:19" ht="17.25" customHeight="1">
      <c r="A82" s="9">
        <v>79</v>
      </c>
      <c r="B82" s="10" t="s">
        <v>210</v>
      </c>
      <c r="C82" s="17"/>
      <c r="D82" s="18"/>
      <c r="E82" s="19"/>
      <c r="F82" s="18"/>
      <c r="G82" s="17"/>
      <c r="H82" s="50"/>
      <c r="I82" s="88"/>
      <c r="K82" s="75">
        <v>4</v>
      </c>
      <c r="L82" s="76" t="s">
        <v>1620</v>
      </c>
      <c r="M82" s="75">
        <v>19</v>
      </c>
      <c r="P82" s="104"/>
      <c r="Q82" s="75">
        <v>4</v>
      </c>
      <c r="R82" s="76" t="s">
        <v>1620</v>
      </c>
      <c r="S82" s="75"/>
    </row>
    <row r="83" spans="1:19" ht="16.5" customHeight="1">
      <c r="A83" s="9">
        <v>80</v>
      </c>
      <c r="B83" s="10" t="s">
        <v>211</v>
      </c>
      <c r="C83" s="16" t="s">
        <v>1187</v>
      </c>
      <c r="D83" s="15" t="s">
        <v>212</v>
      </c>
      <c r="E83" s="16" t="s">
        <v>1188</v>
      </c>
      <c r="F83" s="15" t="s">
        <v>213</v>
      </c>
      <c r="G83" s="14" t="s">
        <v>1189</v>
      </c>
      <c r="H83" s="49" t="s">
        <v>214</v>
      </c>
      <c r="I83" s="88" t="s">
        <v>61</v>
      </c>
      <c r="K83" s="76">
        <v>5</v>
      </c>
      <c r="L83" s="76"/>
      <c r="M83" s="76"/>
      <c r="P83" s="104" t="s">
        <v>10</v>
      </c>
      <c r="Q83" s="76">
        <v>5</v>
      </c>
      <c r="R83" s="76"/>
      <c r="S83" s="76"/>
    </row>
    <row r="84" spans="1:19" ht="16.5" customHeight="1">
      <c r="A84" s="9">
        <v>81</v>
      </c>
      <c r="B84" s="10" t="s">
        <v>215</v>
      </c>
      <c r="C84" s="14"/>
      <c r="D84" s="15"/>
      <c r="E84" s="16"/>
      <c r="F84" s="15"/>
      <c r="G84" s="14"/>
      <c r="H84" s="49"/>
      <c r="I84" s="88"/>
      <c r="K84" s="76">
        <v>5</v>
      </c>
      <c r="L84" s="76"/>
      <c r="M84" s="76"/>
      <c r="P84" s="104"/>
      <c r="Q84" s="76">
        <v>5</v>
      </c>
      <c r="R84" s="76"/>
      <c r="S84" s="76"/>
    </row>
    <row r="85" spans="1:19" ht="16.5" customHeight="1">
      <c r="A85" s="9">
        <v>82</v>
      </c>
      <c r="B85" s="10" t="s">
        <v>216</v>
      </c>
      <c r="C85" s="17"/>
      <c r="D85" s="18"/>
      <c r="E85" s="16"/>
      <c r="F85" s="15"/>
      <c r="G85" s="14"/>
      <c r="H85" s="49"/>
      <c r="I85" s="88"/>
      <c r="K85" s="76">
        <v>5</v>
      </c>
      <c r="L85" s="76"/>
      <c r="M85" s="76"/>
      <c r="P85" s="104"/>
      <c r="Q85" s="76">
        <v>5</v>
      </c>
      <c r="R85" s="76"/>
      <c r="S85" s="76"/>
    </row>
    <row r="86" spans="1:19" ht="16.5" customHeight="1">
      <c r="A86" s="9">
        <v>83</v>
      </c>
      <c r="B86" s="10" t="s">
        <v>1190</v>
      </c>
      <c r="C86" s="16" t="s">
        <v>1191</v>
      </c>
      <c r="D86" s="15" t="s">
        <v>1192</v>
      </c>
      <c r="E86" s="16"/>
      <c r="F86" s="15"/>
      <c r="G86" s="14"/>
      <c r="H86" s="49"/>
      <c r="I86" s="88"/>
      <c r="K86" s="76">
        <v>5</v>
      </c>
      <c r="L86" s="76"/>
      <c r="M86" s="76"/>
      <c r="P86" s="104"/>
      <c r="Q86" s="76">
        <v>5</v>
      </c>
      <c r="R86" s="76"/>
      <c r="S86" s="76"/>
    </row>
    <row r="87" spans="1:19" ht="16.5" customHeight="1">
      <c r="A87" s="9">
        <v>84</v>
      </c>
      <c r="B87" s="10" t="s">
        <v>1193</v>
      </c>
      <c r="C87" s="14"/>
      <c r="D87" s="15"/>
      <c r="E87" s="16"/>
      <c r="F87" s="15"/>
      <c r="G87" s="14"/>
      <c r="H87" s="49"/>
      <c r="I87" s="88"/>
      <c r="K87" s="76">
        <v>5</v>
      </c>
      <c r="L87" s="76"/>
      <c r="M87" s="76"/>
      <c r="P87" s="104"/>
      <c r="Q87" s="76">
        <v>5</v>
      </c>
      <c r="R87" s="76"/>
      <c r="S87" s="76"/>
    </row>
    <row r="88" spans="1:19" ht="16.5" customHeight="1">
      <c r="A88" s="9">
        <v>85</v>
      </c>
      <c r="B88" s="10" t="s">
        <v>217</v>
      </c>
      <c r="C88" s="17"/>
      <c r="D88" s="18"/>
      <c r="E88" s="19"/>
      <c r="F88" s="18"/>
      <c r="G88" s="14"/>
      <c r="H88" s="49"/>
      <c r="I88" s="88"/>
      <c r="K88" s="76">
        <v>5</v>
      </c>
      <c r="L88" s="76"/>
      <c r="M88" s="76"/>
      <c r="P88" s="104"/>
      <c r="Q88" s="76">
        <v>5</v>
      </c>
      <c r="R88" s="76"/>
      <c r="S88" s="76"/>
    </row>
    <row r="89" spans="1:19" ht="16.5" customHeight="1">
      <c r="A89" s="9">
        <v>86</v>
      </c>
      <c r="B89" s="10" t="s">
        <v>218</v>
      </c>
      <c r="C89" s="19" t="s">
        <v>1194</v>
      </c>
      <c r="D89" s="18" t="s">
        <v>218</v>
      </c>
      <c r="E89" s="16" t="s">
        <v>1195</v>
      </c>
      <c r="F89" s="15" t="s">
        <v>219</v>
      </c>
      <c r="G89" s="14"/>
      <c r="H89" s="49"/>
      <c r="I89" s="88"/>
      <c r="K89" s="76">
        <v>5</v>
      </c>
      <c r="L89" s="76"/>
      <c r="M89" s="76"/>
      <c r="P89" s="104"/>
      <c r="Q89" s="76">
        <v>5</v>
      </c>
      <c r="R89" s="76"/>
      <c r="S89" s="76"/>
    </row>
    <row r="90" spans="1:19" ht="16.5" customHeight="1">
      <c r="A90" s="9">
        <v>87</v>
      </c>
      <c r="B90" s="10" t="s">
        <v>220</v>
      </c>
      <c r="C90" s="16" t="s">
        <v>1196</v>
      </c>
      <c r="D90" s="15" t="s">
        <v>221</v>
      </c>
      <c r="E90" s="16"/>
      <c r="F90" s="15"/>
      <c r="G90" s="14"/>
      <c r="H90" s="49"/>
      <c r="I90" s="88"/>
      <c r="K90" s="76">
        <v>5</v>
      </c>
      <c r="L90" s="76"/>
      <c r="M90" s="76"/>
      <c r="P90" s="104"/>
      <c r="Q90" s="76">
        <v>5</v>
      </c>
      <c r="R90" s="76"/>
      <c r="S90" s="76"/>
    </row>
    <row r="91" spans="1:19" ht="16.5" customHeight="1">
      <c r="A91" s="9">
        <v>88</v>
      </c>
      <c r="B91" s="10" t="s">
        <v>222</v>
      </c>
      <c r="C91" s="17"/>
      <c r="D91" s="18"/>
      <c r="E91" s="16"/>
      <c r="F91" s="15"/>
      <c r="G91" s="14"/>
      <c r="H91" s="49"/>
      <c r="I91" s="88"/>
      <c r="K91" s="76">
        <v>5</v>
      </c>
      <c r="L91" s="76"/>
      <c r="M91" s="76"/>
      <c r="P91" s="104"/>
      <c r="Q91" s="76">
        <v>5</v>
      </c>
      <c r="R91" s="76"/>
      <c r="S91" s="76"/>
    </row>
    <row r="92" spans="1:19" ht="16.5" customHeight="1">
      <c r="A92" s="9">
        <v>89</v>
      </c>
      <c r="B92" s="10" t="s">
        <v>223</v>
      </c>
      <c r="C92" s="16" t="s">
        <v>1197</v>
      </c>
      <c r="D92" s="15" t="s">
        <v>1198</v>
      </c>
      <c r="E92" s="16"/>
      <c r="F92" s="15"/>
      <c r="G92" s="14"/>
      <c r="H92" s="49"/>
      <c r="I92" s="88"/>
      <c r="K92" s="76">
        <v>5</v>
      </c>
      <c r="L92" s="76"/>
      <c r="M92" s="76"/>
      <c r="P92" s="104"/>
      <c r="Q92" s="76">
        <v>5</v>
      </c>
      <c r="R92" s="76"/>
      <c r="S92" s="76"/>
    </row>
    <row r="93" spans="1:19" ht="16.5" customHeight="1">
      <c r="A93" s="9">
        <v>90</v>
      </c>
      <c r="B93" s="10" t="s">
        <v>224</v>
      </c>
      <c r="C93" s="14"/>
      <c r="D93" s="15"/>
      <c r="E93" s="16"/>
      <c r="F93" s="15"/>
      <c r="G93" s="14"/>
      <c r="H93" s="49"/>
      <c r="I93" s="88"/>
      <c r="K93" s="76">
        <v>5</v>
      </c>
      <c r="L93" s="76"/>
      <c r="M93" s="76"/>
      <c r="P93" s="104"/>
      <c r="Q93" s="76">
        <v>5</v>
      </c>
      <c r="R93" s="76"/>
      <c r="S93" s="76"/>
    </row>
    <row r="94" spans="1:19" ht="16.5" customHeight="1">
      <c r="A94" s="9">
        <v>91</v>
      </c>
      <c r="B94" s="10" t="s">
        <v>225</v>
      </c>
      <c r="C94" s="14"/>
      <c r="D94" s="15"/>
      <c r="E94" s="16"/>
      <c r="F94" s="15"/>
      <c r="G94" s="14"/>
      <c r="H94" s="49"/>
      <c r="I94" s="88"/>
      <c r="K94" s="76">
        <v>5</v>
      </c>
      <c r="L94" s="76"/>
      <c r="M94" s="76"/>
      <c r="P94" s="104"/>
      <c r="Q94" s="76">
        <v>5</v>
      </c>
      <c r="R94" s="76"/>
      <c r="S94" s="76"/>
    </row>
    <row r="95" spans="1:19" ht="16.5" customHeight="1">
      <c r="A95" s="9">
        <v>92</v>
      </c>
      <c r="B95" s="10" t="s">
        <v>226</v>
      </c>
      <c r="C95" s="14"/>
      <c r="D95" s="15"/>
      <c r="E95" s="16"/>
      <c r="F95" s="15"/>
      <c r="G95" s="14"/>
      <c r="H95" s="49"/>
      <c r="I95" s="88"/>
      <c r="K95" s="76">
        <v>5</v>
      </c>
      <c r="L95" s="76"/>
      <c r="M95" s="76"/>
      <c r="P95" s="104"/>
      <c r="Q95" s="76">
        <v>5</v>
      </c>
      <c r="R95" s="76"/>
      <c r="S95" s="76"/>
    </row>
    <row r="96" spans="1:19" ht="16.5" customHeight="1">
      <c r="A96" s="9">
        <v>93</v>
      </c>
      <c r="B96" s="10" t="s">
        <v>227</v>
      </c>
      <c r="C96" s="17"/>
      <c r="D96" s="18"/>
      <c r="E96" s="19"/>
      <c r="F96" s="18"/>
      <c r="G96" s="14"/>
      <c r="H96" s="49"/>
      <c r="I96" s="88"/>
      <c r="K96" s="76">
        <v>5</v>
      </c>
      <c r="L96" s="76"/>
      <c r="M96" s="76"/>
      <c r="P96" s="104"/>
      <c r="Q96" s="76">
        <v>5</v>
      </c>
      <c r="R96" s="76"/>
      <c r="S96" s="76"/>
    </row>
    <row r="97" spans="1:19" ht="17.25" customHeight="1">
      <c r="A97" s="9">
        <v>94</v>
      </c>
      <c r="B97" s="12" t="s">
        <v>228</v>
      </c>
      <c r="C97" s="16" t="s">
        <v>1199</v>
      </c>
      <c r="D97" s="15" t="s">
        <v>1200</v>
      </c>
      <c r="E97" s="16" t="s">
        <v>1201</v>
      </c>
      <c r="F97" s="15" t="s">
        <v>1200</v>
      </c>
      <c r="G97" s="14"/>
      <c r="H97" s="49"/>
      <c r="I97" s="88"/>
      <c r="K97" s="76">
        <v>5</v>
      </c>
      <c r="L97" s="76">
        <f>K83:K97</f>
        <v>5</v>
      </c>
      <c r="M97" s="76" t="s">
        <v>1621</v>
      </c>
      <c r="P97" s="104"/>
      <c r="Q97" s="76">
        <v>5</v>
      </c>
      <c r="R97" s="76">
        <f>Q83:Q97</f>
        <v>5</v>
      </c>
      <c r="S97" s="76" t="s">
        <v>1621</v>
      </c>
    </row>
    <row r="98" spans="1:19" ht="16.5" customHeight="1">
      <c r="A98" s="9">
        <v>95</v>
      </c>
      <c r="B98" s="18" t="s">
        <v>229</v>
      </c>
      <c r="C98" s="16" t="s">
        <v>1202</v>
      </c>
      <c r="D98" s="15" t="s">
        <v>230</v>
      </c>
      <c r="E98" s="16" t="s">
        <v>1203</v>
      </c>
      <c r="F98" s="15" t="s">
        <v>231</v>
      </c>
      <c r="G98" s="14" t="s">
        <v>1204</v>
      </c>
      <c r="H98" s="49" t="s">
        <v>231</v>
      </c>
      <c r="I98" s="88" t="s">
        <v>62</v>
      </c>
      <c r="K98" s="76">
        <v>6</v>
      </c>
      <c r="L98" s="76"/>
      <c r="M98" s="76"/>
      <c r="P98" s="104" t="s">
        <v>11</v>
      </c>
      <c r="Q98" s="76">
        <v>6</v>
      </c>
      <c r="R98" s="76"/>
      <c r="S98" s="76"/>
    </row>
    <row r="99" spans="1:19" ht="16.5" customHeight="1">
      <c r="A99" s="9">
        <v>96</v>
      </c>
      <c r="B99" s="10" t="s">
        <v>232</v>
      </c>
      <c r="C99" s="17"/>
      <c r="D99" s="18"/>
      <c r="E99" s="16"/>
      <c r="F99" s="15"/>
      <c r="G99" s="14"/>
      <c r="H99" s="49"/>
      <c r="I99" s="88"/>
      <c r="K99" s="76">
        <v>6</v>
      </c>
      <c r="L99" s="76"/>
      <c r="M99" s="76"/>
      <c r="P99" s="104"/>
      <c r="Q99" s="76">
        <v>6</v>
      </c>
      <c r="R99" s="76"/>
      <c r="S99" s="76"/>
    </row>
    <row r="100" spans="1:19" ht="16.5" customHeight="1">
      <c r="A100" s="9">
        <v>97</v>
      </c>
      <c r="B100" s="10" t="s">
        <v>233</v>
      </c>
      <c r="C100" s="16" t="s">
        <v>1205</v>
      </c>
      <c r="D100" s="15" t="s">
        <v>1206</v>
      </c>
      <c r="E100" s="16"/>
      <c r="F100" s="15"/>
      <c r="G100" s="14"/>
      <c r="H100" s="49"/>
      <c r="I100" s="88"/>
      <c r="K100" s="76">
        <v>6</v>
      </c>
      <c r="L100" s="76"/>
      <c r="M100" s="76"/>
      <c r="P100" s="104"/>
      <c r="Q100" s="76">
        <v>6</v>
      </c>
      <c r="R100" s="76"/>
      <c r="S100" s="76"/>
    </row>
    <row r="101" spans="1:19" ht="16.5" customHeight="1">
      <c r="A101" s="9">
        <v>98</v>
      </c>
      <c r="B101" s="10" t="s">
        <v>234</v>
      </c>
      <c r="C101" s="14"/>
      <c r="D101" s="15"/>
      <c r="E101" s="16"/>
      <c r="F101" s="15"/>
      <c r="G101" s="14"/>
      <c r="H101" s="49"/>
      <c r="I101" s="88"/>
      <c r="K101" s="76">
        <v>6</v>
      </c>
      <c r="L101" s="76"/>
      <c r="M101" s="76"/>
      <c r="P101" s="104"/>
      <c r="Q101" s="76">
        <v>6</v>
      </c>
      <c r="R101" s="76"/>
      <c r="S101" s="76"/>
    </row>
    <row r="102" spans="1:19" ht="16.5" customHeight="1">
      <c r="A102" s="9">
        <v>99</v>
      </c>
      <c r="B102" s="10" t="s">
        <v>1207</v>
      </c>
      <c r="C102" s="14"/>
      <c r="D102" s="15"/>
      <c r="E102" s="16"/>
      <c r="F102" s="15"/>
      <c r="G102" s="14"/>
      <c r="H102" s="49"/>
      <c r="I102" s="88"/>
      <c r="K102" s="76">
        <v>6</v>
      </c>
      <c r="L102" s="76"/>
      <c r="M102" s="76"/>
      <c r="P102" s="104"/>
      <c r="Q102" s="76">
        <v>6</v>
      </c>
      <c r="R102" s="76"/>
      <c r="S102" s="76"/>
    </row>
    <row r="103" spans="1:19" ht="16.5" customHeight="1">
      <c r="A103" s="9">
        <v>100</v>
      </c>
      <c r="B103" s="10" t="s">
        <v>1208</v>
      </c>
      <c r="C103" s="14"/>
      <c r="D103" s="15"/>
      <c r="E103" s="16"/>
      <c r="F103" s="15"/>
      <c r="G103" s="14"/>
      <c r="H103" s="49"/>
      <c r="I103" s="88"/>
      <c r="K103" s="76">
        <v>6</v>
      </c>
      <c r="L103" s="76"/>
      <c r="M103" s="76"/>
      <c r="P103" s="104"/>
      <c r="Q103" s="76">
        <v>6</v>
      </c>
      <c r="R103" s="76"/>
      <c r="S103" s="76"/>
    </row>
    <row r="104" spans="1:19" ht="16.5" customHeight="1">
      <c r="A104" s="9">
        <v>101</v>
      </c>
      <c r="B104" s="10" t="s">
        <v>235</v>
      </c>
      <c r="C104" s="14"/>
      <c r="D104" s="15"/>
      <c r="E104" s="16"/>
      <c r="F104" s="15"/>
      <c r="G104" s="14"/>
      <c r="H104" s="49"/>
      <c r="I104" s="88"/>
      <c r="K104" s="76">
        <v>6</v>
      </c>
      <c r="L104" s="76"/>
      <c r="M104" s="76"/>
      <c r="P104" s="104"/>
      <c r="Q104" s="76">
        <v>6</v>
      </c>
      <c r="R104" s="76"/>
      <c r="S104" s="76"/>
    </row>
    <row r="105" spans="1:19" ht="16.5" customHeight="1">
      <c r="A105" s="9">
        <v>102</v>
      </c>
      <c r="B105" s="10" t="s">
        <v>236</v>
      </c>
      <c r="C105" s="14"/>
      <c r="D105" s="15"/>
      <c r="E105" s="16"/>
      <c r="F105" s="15"/>
      <c r="G105" s="14"/>
      <c r="H105" s="49"/>
      <c r="I105" s="88"/>
      <c r="K105" s="76">
        <v>6</v>
      </c>
      <c r="L105" s="76"/>
      <c r="M105" s="76"/>
      <c r="P105" s="104"/>
      <c r="Q105" s="76">
        <v>6</v>
      </c>
      <c r="R105" s="76"/>
      <c r="S105" s="76"/>
    </row>
    <row r="106" spans="1:19" ht="16.5" customHeight="1">
      <c r="A106" s="9">
        <v>103</v>
      </c>
      <c r="B106" s="10" t="s">
        <v>237</v>
      </c>
      <c r="C106" s="14"/>
      <c r="D106" s="15"/>
      <c r="E106" s="16"/>
      <c r="F106" s="15"/>
      <c r="G106" s="14"/>
      <c r="H106" s="49"/>
      <c r="I106" s="88"/>
      <c r="K106" s="76">
        <v>6</v>
      </c>
      <c r="L106" s="76"/>
      <c r="M106" s="76"/>
      <c r="P106" s="104"/>
      <c r="Q106" s="76">
        <v>6</v>
      </c>
      <c r="R106" s="76"/>
      <c r="S106" s="76"/>
    </row>
    <row r="107" spans="1:19" ht="16.5" customHeight="1">
      <c r="A107" s="9">
        <v>104</v>
      </c>
      <c r="B107" s="10" t="s">
        <v>238</v>
      </c>
      <c r="C107" s="17"/>
      <c r="D107" s="18"/>
      <c r="E107" s="16"/>
      <c r="F107" s="15"/>
      <c r="G107" s="14"/>
      <c r="H107" s="49"/>
      <c r="I107" s="88"/>
      <c r="K107" s="76">
        <v>6</v>
      </c>
      <c r="L107" s="76"/>
      <c r="M107" s="76"/>
      <c r="P107" s="104"/>
      <c r="Q107" s="76">
        <v>6</v>
      </c>
      <c r="R107" s="76"/>
      <c r="S107" s="76"/>
    </row>
    <row r="108" spans="1:19" ht="16.5" customHeight="1">
      <c r="A108" s="9">
        <v>105</v>
      </c>
      <c r="B108" s="10" t="s">
        <v>239</v>
      </c>
      <c r="C108" s="16" t="s">
        <v>1209</v>
      </c>
      <c r="D108" s="15" t="s">
        <v>1210</v>
      </c>
      <c r="E108" s="16"/>
      <c r="F108" s="15"/>
      <c r="G108" s="14"/>
      <c r="H108" s="49"/>
      <c r="I108" s="88"/>
      <c r="K108" s="76">
        <v>6</v>
      </c>
      <c r="L108" s="76"/>
      <c r="M108" s="76"/>
      <c r="P108" s="104"/>
      <c r="Q108" s="76">
        <v>6</v>
      </c>
      <c r="R108" s="76"/>
      <c r="S108" s="76"/>
    </row>
    <row r="109" spans="1:19" ht="17.25" customHeight="1">
      <c r="A109" s="9">
        <v>106</v>
      </c>
      <c r="B109" s="10" t="s">
        <v>240</v>
      </c>
      <c r="C109" s="17"/>
      <c r="D109" s="18"/>
      <c r="E109" s="19"/>
      <c r="F109" s="18"/>
      <c r="G109" s="17"/>
      <c r="H109" s="50"/>
      <c r="I109" s="88"/>
      <c r="K109" s="76">
        <v>6</v>
      </c>
      <c r="L109" s="76">
        <f>COUNT(K98:K109)</f>
        <v>12</v>
      </c>
      <c r="M109" s="76" t="s">
        <v>1622</v>
      </c>
      <c r="P109" s="104"/>
      <c r="Q109" s="76">
        <v>6</v>
      </c>
      <c r="R109" s="76">
        <f>COUNT(Q98:Q109)</f>
        <v>12</v>
      </c>
      <c r="S109" s="76" t="s">
        <v>1622</v>
      </c>
    </row>
    <row r="110" spans="1:19" ht="16.5" customHeight="1">
      <c r="A110" s="9">
        <v>107</v>
      </c>
      <c r="B110" s="10" t="s">
        <v>241</v>
      </c>
      <c r="C110" s="16" t="s">
        <v>1211</v>
      </c>
      <c r="D110" s="15" t="s">
        <v>242</v>
      </c>
      <c r="E110" s="16" t="s">
        <v>1212</v>
      </c>
      <c r="F110" s="15" t="s">
        <v>243</v>
      </c>
      <c r="G110" s="14" t="s">
        <v>1213</v>
      </c>
      <c r="H110" s="49" t="s">
        <v>244</v>
      </c>
      <c r="I110" s="88" t="s">
        <v>63</v>
      </c>
      <c r="K110" s="76">
        <v>7</v>
      </c>
      <c r="L110" s="76"/>
      <c r="M110" s="76"/>
      <c r="P110" s="104" t="s">
        <v>12</v>
      </c>
      <c r="Q110" s="76">
        <v>7</v>
      </c>
      <c r="R110" s="76"/>
      <c r="S110" s="76"/>
    </row>
    <row r="111" spans="1:19" ht="16.5" customHeight="1">
      <c r="A111" s="9">
        <v>108</v>
      </c>
      <c r="B111" s="10" t="s">
        <v>245</v>
      </c>
      <c r="C111" s="14"/>
      <c r="D111" s="15"/>
      <c r="E111" s="16"/>
      <c r="F111" s="15"/>
      <c r="G111" s="14"/>
      <c r="H111" s="49"/>
      <c r="I111" s="88"/>
      <c r="K111" s="76">
        <v>7</v>
      </c>
      <c r="L111" s="76"/>
      <c r="M111" s="76"/>
      <c r="P111" s="104"/>
      <c r="Q111" s="76">
        <v>7</v>
      </c>
      <c r="R111" s="76"/>
      <c r="S111" s="76"/>
    </row>
    <row r="112" spans="1:19" ht="16.5" customHeight="1">
      <c r="A112" s="9">
        <v>109</v>
      </c>
      <c r="B112" s="10" t="s">
        <v>246</v>
      </c>
      <c r="C112" s="14"/>
      <c r="D112" s="15"/>
      <c r="E112" s="16"/>
      <c r="F112" s="15"/>
      <c r="G112" s="14"/>
      <c r="H112" s="49"/>
      <c r="I112" s="88"/>
      <c r="K112" s="76">
        <v>7</v>
      </c>
      <c r="L112" s="76"/>
      <c r="M112" s="76"/>
      <c r="P112" s="104"/>
      <c r="Q112" s="76">
        <v>7</v>
      </c>
      <c r="R112" s="76"/>
      <c r="S112" s="76"/>
    </row>
    <row r="113" spans="1:19" ht="16.5" customHeight="1">
      <c r="A113" s="9">
        <v>110</v>
      </c>
      <c r="B113" s="12" t="s">
        <v>247</v>
      </c>
      <c r="C113" s="14"/>
      <c r="D113" s="15"/>
      <c r="E113" s="16"/>
      <c r="F113" s="15"/>
      <c r="G113" s="14"/>
      <c r="H113" s="49"/>
      <c r="I113" s="88"/>
      <c r="K113" s="76">
        <v>7</v>
      </c>
      <c r="L113" s="76"/>
      <c r="M113" s="76"/>
      <c r="P113" s="104"/>
      <c r="Q113" s="76">
        <v>7</v>
      </c>
      <c r="R113" s="76"/>
      <c r="S113" s="76"/>
    </row>
    <row r="114" spans="1:19" ht="16.5" customHeight="1">
      <c r="A114" s="9">
        <v>111</v>
      </c>
      <c r="B114" s="18" t="s">
        <v>1214</v>
      </c>
      <c r="C114" s="16" t="s">
        <v>1215</v>
      </c>
      <c r="D114" s="15" t="s">
        <v>1216</v>
      </c>
      <c r="E114" s="16"/>
      <c r="F114" s="15"/>
      <c r="G114" s="14"/>
      <c r="H114" s="49"/>
      <c r="I114" s="88"/>
      <c r="K114" s="76">
        <v>7</v>
      </c>
      <c r="L114" s="76"/>
      <c r="M114" s="76"/>
      <c r="P114" s="104"/>
      <c r="Q114" s="76">
        <v>7</v>
      </c>
      <c r="R114" s="76"/>
      <c r="S114" s="76"/>
    </row>
    <row r="115" spans="1:19" ht="16.5" customHeight="1">
      <c r="A115" s="9">
        <v>112</v>
      </c>
      <c r="B115" s="10" t="s">
        <v>248</v>
      </c>
      <c r="C115" s="14"/>
      <c r="D115" s="15"/>
      <c r="E115" s="16"/>
      <c r="F115" s="15"/>
      <c r="G115" s="14"/>
      <c r="H115" s="49"/>
      <c r="I115" s="88"/>
      <c r="K115" s="76">
        <v>7</v>
      </c>
      <c r="L115" s="76"/>
      <c r="M115" s="76"/>
      <c r="P115" s="104"/>
      <c r="Q115" s="76">
        <v>7</v>
      </c>
      <c r="R115" s="76"/>
      <c r="S115" s="76"/>
    </row>
    <row r="116" spans="1:19" ht="16.5" customHeight="1">
      <c r="A116" s="9">
        <v>113</v>
      </c>
      <c r="B116" s="10" t="s">
        <v>249</v>
      </c>
      <c r="C116" s="17"/>
      <c r="D116" s="18"/>
      <c r="E116" s="19"/>
      <c r="F116" s="18"/>
      <c r="G116" s="14"/>
      <c r="H116" s="49"/>
      <c r="I116" s="88"/>
      <c r="K116" s="76">
        <v>7</v>
      </c>
      <c r="L116" s="76"/>
      <c r="M116" s="76"/>
      <c r="P116" s="104"/>
      <c r="Q116" s="76">
        <v>7</v>
      </c>
      <c r="R116" s="76"/>
      <c r="S116" s="76"/>
    </row>
    <row r="117" spans="1:19" ht="16.5" customHeight="1">
      <c r="A117" s="9">
        <v>114</v>
      </c>
      <c r="B117" s="10" t="s">
        <v>250</v>
      </c>
      <c r="C117" s="16" t="s">
        <v>1217</v>
      </c>
      <c r="D117" s="15" t="s">
        <v>251</v>
      </c>
      <c r="E117" s="16" t="s">
        <v>1218</v>
      </c>
      <c r="F117" s="15" t="s">
        <v>251</v>
      </c>
      <c r="G117" s="14"/>
      <c r="H117" s="49"/>
      <c r="I117" s="88"/>
      <c r="K117" s="76">
        <v>7</v>
      </c>
      <c r="L117" s="76"/>
      <c r="M117" s="76"/>
      <c r="P117" s="104"/>
      <c r="Q117" s="76">
        <v>7</v>
      </c>
      <c r="R117" s="76"/>
      <c r="S117" s="76"/>
    </row>
    <row r="118" spans="1:19" ht="16.5" customHeight="1">
      <c r="A118" s="9">
        <v>115</v>
      </c>
      <c r="B118" s="10" t="s">
        <v>252</v>
      </c>
      <c r="C118" s="17"/>
      <c r="D118" s="18"/>
      <c r="E118" s="19"/>
      <c r="F118" s="18"/>
      <c r="G118" s="14"/>
      <c r="H118" s="49"/>
      <c r="I118" s="88"/>
      <c r="K118" s="76">
        <v>7</v>
      </c>
      <c r="L118" s="76"/>
      <c r="M118" s="76"/>
      <c r="P118" s="104"/>
      <c r="Q118" s="76">
        <v>7</v>
      </c>
      <c r="R118" s="76"/>
      <c r="S118" s="76"/>
    </row>
    <row r="119" spans="1:19" ht="16.5" customHeight="1">
      <c r="A119" s="9">
        <v>116</v>
      </c>
      <c r="B119" s="10" t="s">
        <v>253</v>
      </c>
      <c r="C119" s="19" t="s">
        <v>1219</v>
      </c>
      <c r="D119" s="18" t="s">
        <v>253</v>
      </c>
      <c r="E119" s="19" t="s">
        <v>1220</v>
      </c>
      <c r="F119" s="18" t="s">
        <v>1221</v>
      </c>
      <c r="G119" s="14"/>
      <c r="H119" s="49"/>
      <c r="I119" s="88"/>
      <c r="K119" s="76">
        <v>7</v>
      </c>
      <c r="L119" s="76"/>
      <c r="M119" s="76"/>
      <c r="P119" s="104"/>
      <c r="Q119" s="76">
        <v>7</v>
      </c>
      <c r="R119" s="76"/>
      <c r="S119" s="76"/>
    </row>
    <row r="120" spans="1:19" ht="16.5" customHeight="1">
      <c r="A120" s="9">
        <v>117</v>
      </c>
      <c r="B120" s="10" t="s">
        <v>254</v>
      </c>
      <c r="C120" s="19" t="s">
        <v>1222</v>
      </c>
      <c r="D120" s="18" t="s">
        <v>254</v>
      </c>
      <c r="E120" s="19" t="s">
        <v>1223</v>
      </c>
      <c r="F120" s="18" t="s">
        <v>254</v>
      </c>
      <c r="G120" s="14"/>
      <c r="H120" s="49"/>
      <c r="I120" s="88"/>
      <c r="K120" s="76">
        <v>7</v>
      </c>
      <c r="L120" s="76"/>
      <c r="M120" s="76"/>
      <c r="P120" s="104"/>
      <c r="Q120" s="76">
        <v>7</v>
      </c>
      <c r="R120" s="76"/>
      <c r="S120" s="76"/>
    </row>
    <row r="121" spans="1:19" ht="16.5" customHeight="1">
      <c r="A121" s="9">
        <v>118</v>
      </c>
      <c r="B121" s="10" t="s">
        <v>255</v>
      </c>
      <c r="C121" s="16" t="s">
        <v>1224</v>
      </c>
      <c r="D121" s="15" t="s">
        <v>256</v>
      </c>
      <c r="E121" s="16" t="s">
        <v>1225</v>
      </c>
      <c r="F121" s="15" t="s">
        <v>256</v>
      </c>
      <c r="G121" s="14"/>
      <c r="H121" s="49"/>
      <c r="I121" s="88"/>
      <c r="K121" s="76">
        <v>7</v>
      </c>
      <c r="L121" s="76"/>
      <c r="M121" s="76"/>
      <c r="P121" s="104"/>
      <c r="Q121" s="76">
        <v>7</v>
      </c>
      <c r="R121" s="76"/>
      <c r="S121" s="76"/>
    </row>
    <row r="122" spans="1:19" ht="16.5" customHeight="1">
      <c r="A122" s="9">
        <v>119</v>
      </c>
      <c r="B122" s="10" t="s">
        <v>257</v>
      </c>
      <c r="C122" s="17"/>
      <c r="D122" s="18"/>
      <c r="E122" s="19"/>
      <c r="F122" s="18"/>
      <c r="G122" s="14"/>
      <c r="H122" s="49"/>
      <c r="I122" s="88"/>
      <c r="K122" s="76">
        <v>7</v>
      </c>
      <c r="L122" s="76"/>
      <c r="M122" s="76"/>
      <c r="P122" s="104"/>
      <c r="Q122" s="76">
        <v>7</v>
      </c>
      <c r="R122" s="76"/>
      <c r="S122" s="76"/>
    </row>
    <row r="123" spans="1:19" ht="16.5" customHeight="1">
      <c r="A123" s="9">
        <v>120</v>
      </c>
      <c r="B123" s="10" t="s">
        <v>258</v>
      </c>
      <c r="C123" s="16" t="s">
        <v>1226</v>
      </c>
      <c r="D123" s="15" t="s">
        <v>1227</v>
      </c>
      <c r="E123" s="16" t="s">
        <v>1228</v>
      </c>
      <c r="F123" s="15" t="s">
        <v>259</v>
      </c>
      <c r="G123" s="14"/>
      <c r="H123" s="49"/>
      <c r="I123" s="88"/>
      <c r="K123" s="76">
        <v>7</v>
      </c>
      <c r="L123" s="76"/>
      <c r="M123" s="76"/>
      <c r="P123" s="104"/>
      <c r="Q123" s="76">
        <v>7</v>
      </c>
      <c r="R123" s="76"/>
      <c r="S123" s="76"/>
    </row>
    <row r="124" spans="1:19" ht="16.5" customHeight="1">
      <c r="A124" s="9">
        <v>121</v>
      </c>
      <c r="B124" s="10" t="s">
        <v>260</v>
      </c>
      <c r="C124" s="17"/>
      <c r="D124" s="18"/>
      <c r="E124" s="16"/>
      <c r="F124" s="15"/>
      <c r="G124" s="14"/>
      <c r="H124" s="49"/>
      <c r="I124" s="88"/>
      <c r="K124" s="76">
        <v>7</v>
      </c>
      <c r="L124" s="76"/>
      <c r="M124" s="76"/>
      <c r="P124" s="104"/>
      <c r="Q124" s="76">
        <v>7</v>
      </c>
      <c r="R124" s="76"/>
      <c r="S124" s="76"/>
    </row>
    <row r="125" spans="1:19" ht="16.5" customHeight="1">
      <c r="A125" s="9">
        <v>122</v>
      </c>
      <c r="B125" s="10" t="s">
        <v>261</v>
      </c>
      <c r="C125" s="16" t="s">
        <v>1229</v>
      </c>
      <c r="D125" s="15" t="s">
        <v>262</v>
      </c>
      <c r="E125" s="16"/>
      <c r="F125" s="15"/>
      <c r="G125" s="14"/>
      <c r="H125" s="49"/>
      <c r="I125" s="88"/>
      <c r="K125" s="76">
        <v>7</v>
      </c>
      <c r="L125" s="76"/>
      <c r="M125" s="76"/>
      <c r="P125" s="104"/>
      <c r="Q125" s="76">
        <v>7</v>
      </c>
      <c r="R125" s="76"/>
      <c r="S125" s="76"/>
    </row>
    <row r="126" spans="1:19" ht="16.5" customHeight="1">
      <c r="A126" s="9">
        <v>123</v>
      </c>
      <c r="B126" s="10" t="s">
        <v>263</v>
      </c>
      <c r="C126" s="17"/>
      <c r="D126" s="18"/>
      <c r="E126" s="16"/>
      <c r="F126" s="15"/>
      <c r="G126" s="14"/>
      <c r="H126" s="49"/>
      <c r="I126" s="88"/>
      <c r="K126" s="76">
        <v>7</v>
      </c>
      <c r="L126" s="76"/>
      <c r="M126" s="76"/>
      <c r="P126" s="104"/>
      <c r="Q126" s="76">
        <v>7</v>
      </c>
      <c r="R126" s="76"/>
      <c r="S126" s="76"/>
    </row>
    <row r="127" spans="1:19" ht="16.5" customHeight="1">
      <c r="A127" s="9">
        <v>124</v>
      </c>
      <c r="B127" s="10" t="s">
        <v>264</v>
      </c>
      <c r="C127" s="16" t="s">
        <v>1230</v>
      </c>
      <c r="D127" s="15" t="s">
        <v>259</v>
      </c>
      <c r="E127" s="16"/>
      <c r="F127" s="15"/>
      <c r="G127" s="14"/>
      <c r="H127" s="49"/>
      <c r="I127" s="88"/>
      <c r="K127" s="76">
        <v>7</v>
      </c>
      <c r="L127" s="76"/>
      <c r="M127" s="76"/>
      <c r="P127" s="104"/>
      <c r="Q127" s="76">
        <v>7</v>
      </c>
      <c r="R127" s="76"/>
      <c r="S127" s="76"/>
    </row>
    <row r="128" spans="1:19" ht="16.5" customHeight="1">
      <c r="A128" s="9">
        <v>125</v>
      </c>
      <c r="B128" s="10" t="s">
        <v>265</v>
      </c>
      <c r="C128" s="14"/>
      <c r="D128" s="15"/>
      <c r="E128" s="16"/>
      <c r="F128" s="15"/>
      <c r="G128" s="14"/>
      <c r="H128" s="49"/>
      <c r="I128" s="88"/>
      <c r="K128" s="76">
        <v>7</v>
      </c>
      <c r="L128" s="76"/>
      <c r="M128" s="76"/>
      <c r="P128" s="104"/>
      <c r="Q128" s="76">
        <v>7</v>
      </c>
      <c r="R128" s="76"/>
      <c r="S128" s="76"/>
    </row>
    <row r="129" spans="1:19" ht="16.5" customHeight="1">
      <c r="A129" s="9">
        <v>126</v>
      </c>
      <c r="B129" s="10" t="s">
        <v>259</v>
      </c>
      <c r="C129" s="17"/>
      <c r="D129" s="18"/>
      <c r="E129" s="19"/>
      <c r="F129" s="18"/>
      <c r="G129" s="14"/>
      <c r="H129" s="49"/>
      <c r="I129" s="88"/>
      <c r="K129" s="76">
        <v>7</v>
      </c>
      <c r="L129" s="76"/>
      <c r="M129" s="76"/>
      <c r="P129" s="104"/>
      <c r="Q129" s="76">
        <v>7</v>
      </c>
      <c r="R129" s="76"/>
      <c r="S129" s="76"/>
    </row>
    <row r="130" spans="1:19" ht="16.5" customHeight="1">
      <c r="A130" s="9">
        <v>127</v>
      </c>
      <c r="B130" s="10" t="s">
        <v>266</v>
      </c>
      <c r="C130" s="19" t="s">
        <v>1231</v>
      </c>
      <c r="D130" s="18" t="s">
        <v>266</v>
      </c>
      <c r="E130" s="16" t="s">
        <v>1232</v>
      </c>
      <c r="F130" s="15" t="s">
        <v>267</v>
      </c>
      <c r="G130" s="14"/>
      <c r="H130" s="49"/>
      <c r="I130" s="88"/>
      <c r="K130" s="76">
        <v>7</v>
      </c>
      <c r="L130" s="76"/>
      <c r="M130" s="76"/>
      <c r="P130" s="104"/>
      <c r="Q130" s="76">
        <v>7</v>
      </c>
      <c r="R130" s="76"/>
      <c r="S130" s="76"/>
    </row>
    <row r="131" spans="1:19" ht="16.5" customHeight="1">
      <c r="A131" s="9">
        <v>128</v>
      </c>
      <c r="B131" s="10" t="s">
        <v>268</v>
      </c>
      <c r="C131" s="16" t="s">
        <v>1233</v>
      </c>
      <c r="D131" s="15" t="s">
        <v>269</v>
      </c>
      <c r="E131" s="16"/>
      <c r="F131" s="15"/>
      <c r="G131" s="14"/>
      <c r="H131" s="49"/>
      <c r="I131" s="88"/>
      <c r="K131" s="76">
        <v>7</v>
      </c>
      <c r="L131" s="76"/>
      <c r="M131" s="76"/>
      <c r="P131" s="104"/>
      <c r="Q131" s="76">
        <v>7</v>
      </c>
      <c r="R131" s="76"/>
      <c r="S131" s="76"/>
    </row>
    <row r="132" spans="1:19" ht="16.5" customHeight="1">
      <c r="A132" s="9">
        <v>129</v>
      </c>
      <c r="B132" s="10" t="s">
        <v>270</v>
      </c>
      <c r="C132" s="14"/>
      <c r="D132" s="15"/>
      <c r="E132" s="16"/>
      <c r="F132" s="15"/>
      <c r="G132" s="14"/>
      <c r="H132" s="49"/>
      <c r="I132" s="88"/>
      <c r="K132" s="76">
        <v>7</v>
      </c>
      <c r="L132" s="76"/>
      <c r="M132" s="76"/>
      <c r="P132" s="104"/>
      <c r="Q132" s="76">
        <v>7</v>
      </c>
      <c r="R132" s="76"/>
      <c r="S132" s="76"/>
    </row>
    <row r="133" spans="1:19" ht="16.5" customHeight="1">
      <c r="A133" s="9">
        <v>130</v>
      </c>
      <c r="B133" s="10" t="s">
        <v>271</v>
      </c>
      <c r="C133" s="14"/>
      <c r="D133" s="15"/>
      <c r="E133" s="16"/>
      <c r="F133" s="15"/>
      <c r="G133" s="14"/>
      <c r="H133" s="49"/>
      <c r="I133" s="88"/>
      <c r="K133" s="76">
        <v>7</v>
      </c>
      <c r="L133" s="76"/>
      <c r="M133" s="76"/>
      <c r="P133" s="104"/>
      <c r="Q133" s="76">
        <v>7</v>
      </c>
      <c r="R133" s="76"/>
      <c r="S133" s="76"/>
    </row>
    <row r="134" spans="1:19" ht="16.5" customHeight="1">
      <c r="A134" s="9">
        <v>131</v>
      </c>
      <c r="B134" s="10" t="s">
        <v>269</v>
      </c>
      <c r="C134" s="17"/>
      <c r="D134" s="18"/>
      <c r="E134" s="19"/>
      <c r="F134" s="18"/>
      <c r="G134" s="14"/>
      <c r="H134" s="49"/>
      <c r="I134" s="88"/>
      <c r="K134" s="76">
        <v>7</v>
      </c>
      <c r="L134" s="76"/>
      <c r="M134" s="76"/>
      <c r="P134" s="104"/>
      <c r="Q134" s="76">
        <v>7</v>
      </c>
      <c r="R134" s="76"/>
      <c r="S134" s="76"/>
    </row>
    <row r="135" spans="1:19" ht="16.5" customHeight="1">
      <c r="A135" s="9">
        <v>132</v>
      </c>
      <c r="B135" s="10" t="s">
        <v>272</v>
      </c>
      <c r="C135" s="19" t="s">
        <v>1234</v>
      </c>
      <c r="D135" s="18" t="s">
        <v>1235</v>
      </c>
      <c r="E135" s="16" t="s">
        <v>1236</v>
      </c>
      <c r="F135" s="15" t="s">
        <v>1237</v>
      </c>
      <c r="G135" s="14"/>
      <c r="H135" s="49"/>
      <c r="I135" s="88"/>
      <c r="K135" s="76">
        <v>7</v>
      </c>
      <c r="L135" s="76"/>
      <c r="M135" s="76"/>
      <c r="P135" s="104"/>
      <c r="Q135" s="76">
        <v>7</v>
      </c>
      <c r="R135" s="76"/>
      <c r="S135" s="76"/>
    </row>
    <row r="136" spans="1:19" ht="16.5" customHeight="1">
      <c r="A136" s="9">
        <v>133</v>
      </c>
      <c r="B136" s="10" t="s">
        <v>273</v>
      </c>
      <c r="C136" s="16" t="s">
        <v>1238</v>
      </c>
      <c r="D136" s="15" t="s">
        <v>274</v>
      </c>
      <c r="E136" s="16"/>
      <c r="F136" s="15"/>
      <c r="G136" s="14"/>
      <c r="H136" s="49"/>
      <c r="I136" s="88"/>
      <c r="K136" s="76">
        <v>7</v>
      </c>
      <c r="L136" s="76"/>
      <c r="M136" s="76"/>
      <c r="P136" s="104"/>
      <c r="Q136" s="76">
        <v>7</v>
      </c>
      <c r="R136" s="76"/>
      <c r="S136" s="76"/>
    </row>
    <row r="137" spans="1:19" ht="17.25" customHeight="1">
      <c r="A137" s="9">
        <v>134</v>
      </c>
      <c r="B137" s="10" t="s">
        <v>274</v>
      </c>
      <c r="C137" s="17"/>
      <c r="D137" s="18"/>
      <c r="E137" s="19"/>
      <c r="F137" s="18"/>
      <c r="G137" s="17"/>
      <c r="H137" s="50"/>
      <c r="I137" s="88"/>
      <c r="K137" s="76">
        <v>7</v>
      </c>
      <c r="L137" s="76">
        <f>COUNT(K110:K137)</f>
        <v>28</v>
      </c>
      <c r="M137" s="76" t="s">
        <v>1623</v>
      </c>
      <c r="P137" s="104"/>
      <c r="Q137" s="76">
        <v>7</v>
      </c>
      <c r="R137" s="76">
        <f>COUNT(Q110:Q137)</f>
        <v>28</v>
      </c>
      <c r="S137" s="76" t="s">
        <v>1623</v>
      </c>
    </row>
    <row r="138" spans="1:19" ht="16.5" customHeight="1">
      <c r="A138" s="9">
        <v>135</v>
      </c>
      <c r="B138" s="10" t="s">
        <v>275</v>
      </c>
      <c r="C138" s="16" t="s">
        <v>1239</v>
      </c>
      <c r="D138" s="15" t="s">
        <v>276</v>
      </c>
      <c r="E138" s="16" t="s">
        <v>1240</v>
      </c>
      <c r="F138" s="15" t="s">
        <v>276</v>
      </c>
      <c r="G138" s="14" t="s">
        <v>1241</v>
      </c>
      <c r="H138" s="49" t="s">
        <v>1242</v>
      </c>
      <c r="I138" s="88" t="s">
        <v>64</v>
      </c>
      <c r="K138" s="76">
        <v>8</v>
      </c>
      <c r="L138" s="76"/>
      <c r="M138" s="76"/>
      <c r="P138" s="104" t="s">
        <v>13</v>
      </c>
      <c r="Q138" s="76">
        <v>8</v>
      </c>
      <c r="R138" s="76"/>
      <c r="S138" s="76"/>
    </row>
    <row r="139" spans="1:19" ht="16.5" customHeight="1">
      <c r="A139" s="9">
        <v>136</v>
      </c>
      <c r="B139" s="10" t="s">
        <v>277</v>
      </c>
      <c r="C139" s="14"/>
      <c r="D139" s="15"/>
      <c r="E139" s="16"/>
      <c r="F139" s="15"/>
      <c r="G139" s="14"/>
      <c r="H139" s="49"/>
      <c r="I139" s="88"/>
      <c r="K139" s="76">
        <v>8</v>
      </c>
      <c r="L139" s="76"/>
      <c r="M139" s="76"/>
      <c r="P139" s="104"/>
      <c r="Q139" s="76">
        <v>8</v>
      </c>
      <c r="R139" s="76"/>
      <c r="S139" s="76"/>
    </row>
    <row r="140" spans="1:19" ht="16.5" customHeight="1">
      <c r="A140" s="9">
        <v>137</v>
      </c>
      <c r="B140" s="10" t="s">
        <v>278</v>
      </c>
      <c r="C140" s="14"/>
      <c r="D140" s="15"/>
      <c r="E140" s="16"/>
      <c r="F140" s="15"/>
      <c r="G140" s="14"/>
      <c r="H140" s="49"/>
      <c r="I140" s="88"/>
      <c r="K140" s="76">
        <v>8</v>
      </c>
      <c r="L140" s="76"/>
      <c r="M140" s="76"/>
      <c r="P140" s="104"/>
      <c r="Q140" s="76">
        <v>8</v>
      </c>
      <c r="R140" s="76"/>
      <c r="S140" s="76"/>
    </row>
    <row r="141" spans="1:19" ht="16.5" customHeight="1">
      <c r="A141" s="9">
        <v>138</v>
      </c>
      <c r="B141" s="10" t="s">
        <v>279</v>
      </c>
      <c r="C141" s="17"/>
      <c r="D141" s="18"/>
      <c r="E141" s="19"/>
      <c r="F141" s="18"/>
      <c r="G141" s="14"/>
      <c r="H141" s="49"/>
      <c r="I141" s="88"/>
      <c r="K141" s="76">
        <v>8</v>
      </c>
      <c r="L141" s="76"/>
      <c r="M141" s="76"/>
      <c r="P141" s="104"/>
      <c r="Q141" s="76">
        <v>8</v>
      </c>
      <c r="R141" s="76"/>
      <c r="S141" s="76"/>
    </row>
    <row r="142" spans="1:19" ht="16.5" customHeight="1">
      <c r="A142" s="9">
        <v>139</v>
      </c>
      <c r="B142" s="10" t="s">
        <v>280</v>
      </c>
      <c r="C142" s="16" t="s">
        <v>1243</v>
      </c>
      <c r="D142" s="15" t="s">
        <v>281</v>
      </c>
      <c r="E142" s="16" t="s">
        <v>1244</v>
      </c>
      <c r="F142" s="15" t="s">
        <v>282</v>
      </c>
      <c r="G142" s="14"/>
      <c r="H142" s="49"/>
      <c r="I142" s="88"/>
      <c r="K142" s="76">
        <v>8</v>
      </c>
      <c r="L142" s="76"/>
      <c r="M142" s="76"/>
      <c r="P142" s="104"/>
      <c r="Q142" s="76">
        <v>8</v>
      </c>
      <c r="R142" s="76"/>
      <c r="S142" s="76"/>
    </row>
    <row r="143" spans="1:19" ht="16.5" customHeight="1">
      <c r="A143" s="9">
        <v>140</v>
      </c>
      <c r="B143" s="10" t="s">
        <v>1245</v>
      </c>
      <c r="C143" s="14"/>
      <c r="D143" s="15"/>
      <c r="E143" s="16"/>
      <c r="F143" s="15"/>
      <c r="G143" s="14"/>
      <c r="H143" s="49"/>
      <c r="I143" s="88"/>
      <c r="K143" s="76">
        <v>8</v>
      </c>
      <c r="L143" s="76"/>
      <c r="M143" s="76"/>
      <c r="P143" s="104"/>
      <c r="Q143" s="76">
        <v>8</v>
      </c>
      <c r="R143" s="76"/>
      <c r="S143" s="76"/>
    </row>
    <row r="144" spans="1:19" ht="16.5" customHeight="1">
      <c r="A144" s="9">
        <v>141</v>
      </c>
      <c r="B144" s="10" t="s">
        <v>1246</v>
      </c>
      <c r="C144" s="14"/>
      <c r="D144" s="15"/>
      <c r="E144" s="16"/>
      <c r="F144" s="15"/>
      <c r="G144" s="14"/>
      <c r="H144" s="49"/>
      <c r="I144" s="88"/>
      <c r="K144" s="76">
        <v>8</v>
      </c>
      <c r="L144" s="76"/>
      <c r="M144" s="76"/>
      <c r="P144" s="104"/>
      <c r="Q144" s="76">
        <v>8</v>
      </c>
      <c r="R144" s="76"/>
      <c r="S144" s="76"/>
    </row>
    <row r="145" spans="1:19" ht="16.5" customHeight="1">
      <c r="A145" s="9">
        <v>142</v>
      </c>
      <c r="B145" s="10" t="s">
        <v>283</v>
      </c>
      <c r="C145" s="17"/>
      <c r="D145" s="18"/>
      <c r="E145" s="16"/>
      <c r="F145" s="15"/>
      <c r="G145" s="14"/>
      <c r="H145" s="49"/>
      <c r="I145" s="88"/>
      <c r="K145" s="76">
        <v>8</v>
      </c>
      <c r="L145" s="76"/>
      <c r="M145" s="76"/>
      <c r="P145" s="104"/>
      <c r="Q145" s="76">
        <v>8</v>
      </c>
      <c r="R145" s="76"/>
      <c r="S145" s="76"/>
    </row>
    <row r="146" spans="1:19" ht="16.5" customHeight="1">
      <c r="A146" s="9">
        <v>143</v>
      </c>
      <c r="B146" s="10" t="s">
        <v>284</v>
      </c>
      <c r="C146" s="19" t="s">
        <v>1247</v>
      </c>
      <c r="D146" s="18" t="s">
        <v>284</v>
      </c>
      <c r="E146" s="16"/>
      <c r="F146" s="15"/>
      <c r="G146" s="14"/>
      <c r="H146" s="49"/>
      <c r="I146" s="88"/>
      <c r="K146" s="76">
        <v>8</v>
      </c>
      <c r="L146" s="76"/>
      <c r="M146" s="76"/>
      <c r="P146" s="104"/>
      <c r="Q146" s="76">
        <v>8</v>
      </c>
      <c r="R146" s="76"/>
      <c r="S146" s="76"/>
    </row>
    <row r="147" spans="1:19" ht="16.5" customHeight="1">
      <c r="A147" s="9">
        <v>144</v>
      </c>
      <c r="B147" s="10" t="s">
        <v>285</v>
      </c>
      <c r="C147" s="16" t="s">
        <v>1248</v>
      </c>
      <c r="D147" s="15" t="s">
        <v>1249</v>
      </c>
      <c r="E147" s="16"/>
      <c r="F147" s="15"/>
      <c r="G147" s="14"/>
      <c r="H147" s="49"/>
      <c r="I147" s="88"/>
      <c r="K147" s="76">
        <v>8</v>
      </c>
      <c r="L147" s="76"/>
      <c r="M147" s="76"/>
      <c r="P147" s="104"/>
      <c r="Q147" s="76">
        <v>8</v>
      </c>
      <c r="R147" s="76"/>
      <c r="S147" s="76"/>
    </row>
    <row r="148" spans="1:19" ht="16.5" customHeight="1">
      <c r="A148" s="9">
        <v>145</v>
      </c>
      <c r="B148" s="10" t="s">
        <v>286</v>
      </c>
      <c r="C148" s="17"/>
      <c r="D148" s="18"/>
      <c r="E148" s="16"/>
      <c r="F148" s="15"/>
      <c r="G148" s="14"/>
      <c r="H148" s="49"/>
      <c r="I148" s="88"/>
      <c r="K148" s="76">
        <v>8</v>
      </c>
      <c r="L148" s="76"/>
      <c r="M148" s="76"/>
      <c r="P148" s="104"/>
      <c r="Q148" s="76">
        <v>8</v>
      </c>
      <c r="R148" s="76"/>
      <c r="S148" s="76"/>
    </row>
    <row r="149" spans="1:19" ht="16.5" customHeight="1">
      <c r="A149" s="9">
        <v>146</v>
      </c>
      <c r="B149" s="10" t="s">
        <v>287</v>
      </c>
      <c r="C149" s="16" t="s">
        <v>1250</v>
      </c>
      <c r="D149" s="15" t="s">
        <v>282</v>
      </c>
      <c r="E149" s="16"/>
      <c r="F149" s="15"/>
      <c r="G149" s="14"/>
      <c r="H149" s="49"/>
      <c r="I149" s="88"/>
      <c r="K149" s="76">
        <v>8</v>
      </c>
      <c r="L149" s="76"/>
      <c r="M149" s="76"/>
      <c r="P149" s="104"/>
      <c r="Q149" s="76">
        <v>8</v>
      </c>
      <c r="R149" s="76"/>
      <c r="S149" s="76"/>
    </row>
    <row r="150" spans="1:19" ht="16.5" customHeight="1">
      <c r="A150" s="9">
        <v>147</v>
      </c>
      <c r="B150" s="10" t="s">
        <v>288</v>
      </c>
      <c r="C150" s="14"/>
      <c r="D150" s="15"/>
      <c r="E150" s="16"/>
      <c r="F150" s="15"/>
      <c r="G150" s="14"/>
      <c r="H150" s="49"/>
      <c r="I150" s="88"/>
      <c r="K150" s="76">
        <v>8</v>
      </c>
      <c r="L150" s="76"/>
      <c r="M150" s="76"/>
      <c r="P150" s="104"/>
      <c r="Q150" s="76">
        <v>8</v>
      </c>
      <c r="R150" s="76"/>
      <c r="S150" s="76"/>
    </row>
    <row r="151" spans="1:19" ht="16.5" customHeight="1">
      <c r="A151" s="9">
        <v>148</v>
      </c>
      <c r="B151" s="10" t="s">
        <v>289</v>
      </c>
      <c r="C151" s="14"/>
      <c r="D151" s="15"/>
      <c r="E151" s="16"/>
      <c r="F151" s="15"/>
      <c r="G151" s="14"/>
      <c r="H151" s="49"/>
      <c r="I151" s="88"/>
      <c r="K151" s="76">
        <v>8</v>
      </c>
      <c r="L151" s="76"/>
      <c r="M151" s="76"/>
      <c r="P151" s="104"/>
      <c r="Q151" s="76">
        <v>8</v>
      </c>
      <c r="R151" s="76"/>
      <c r="S151" s="76"/>
    </row>
    <row r="152" spans="1:19" ht="16.5" customHeight="1">
      <c r="A152" s="9">
        <v>149</v>
      </c>
      <c r="B152" s="10" t="s">
        <v>290</v>
      </c>
      <c r="C152" s="14"/>
      <c r="D152" s="15"/>
      <c r="E152" s="16"/>
      <c r="F152" s="15"/>
      <c r="G152" s="14"/>
      <c r="H152" s="49"/>
      <c r="I152" s="88"/>
      <c r="K152" s="76">
        <v>8</v>
      </c>
      <c r="L152" s="76"/>
      <c r="M152" s="76"/>
      <c r="P152" s="104"/>
      <c r="Q152" s="76">
        <v>8</v>
      </c>
      <c r="R152" s="76"/>
      <c r="S152" s="76"/>
    </row>
    <row r="153" spans="1:19" ht="17.25" customHeight="1">
      <c r="A153" s="9">
        <v>150</v>
      </c>
      <c r="B153" s="12" t="s">
        <v>291</v>
      </c>
      <c r="C153" s="14"/>
      <c r="D153" s="15"/>
      <c r="E153" s="16"/>
      <c r="F153" s="15"/>
      <c r="G153" s="14"/>
      <c r="H153" s="49"/>
      <c r="I153" s="88"/>
      <c r="K153" s="76">
        <v>8</v>
      </c>
      <c r="L153" s="76">
        <f>COUNT(K138:K153)</f>
        <v>16</v>
      </c>
      <c r="M153" s="76" t="s">
        <v>1624</v>
      </c>
      <c r="P153" s="104"/>
      <c r="Q153" s="76">
        <v>8</v>
      </c>
      <c r="R153" s="76">
        <f>COUNT(Q138:Q153)</f>
        <v>16</v>
      </c>
      <c r="S153" s="76" t="s">
        <v>1624</v>
      </c>
    </row>
    <row r="154" spans="1:19" ht="16.5" customHeight="1">
      <c r="A154" s="9">
        <v>151</v>
      </c>
      <c r="B154" s="18" t="s">
        <v>292</v>
      </c>
      <c r="C154" s="16" t="s">
        <v>1251</v>
      </c>
      <c r="D154" s="15" t="s">
        <v>293</v>
      </c>
      <c r="E154" s="16" t="s">
        <v>1252</v>
      </c>
      <c r="F154" s="15" t="s">
        <v>1253</v>
      </c>
      <c r="G154" s="14" t="s">
        <v>1254</v>
      </c>
      <c r="H154" s="49" t="s">
        <v>1255</v>
      </c>
      <c r="I154" s="88" t="s">
        <v>65</v>
      </c>
      <c r="K154" s="76">
        <v>9</v>
      </c>
      <c r="L154" s="76"/>
      <c r="M154" s="76"/>
      <c r="P154" s="104" t="s">
        <v>14</v>
      </c>
      <c r="Q154" s="76">
        <v>9</v>
      </c>
      <c r="R154" s="76"/>
      <c r="S154" s="76"/>
    </row>
    <row r="155" spans="1:19" ht="16.5" customHeight="1">
      <c r="A155" s="9">
        <v>152</v>
      </c>
      <c r="B155" s="10" t="s">
        <v>294</v>
      </c>
      <c r="C155" s="14"/>
      <c r="D155" s="15"/>
      <c r="E155" s="16"/>
      <c r="F155" s="15"/>
      <c r="G155" s="14"/>
      <c r="H155" s="49"/>
      <c r="I155" s="88"/>
      <c r="K155" s="76">
        <v>9</v>
      </c>
      <c r="L155" s="76"/>
      <c r="M155" s="76"/>
      <c r="P155" s="104"/>
      <c r="Q155" s="76">
        <v>9</v>
      </c>
      <c r="R155" s="76"/>
      <c r="S155" s="76"/>
    </row>
    <row r="156" spans="1:19" ht="16.5" customHeight="1">
      <c r="A156" s="9">
        <v>153</v>
      </c>
      <c r="B156" s="10" t="s">
        <v>295</v>
      </c>
      <c r="C156" s="17"/>
      <c r="D156" s="18"/>
      <c r="E156" s="16"/>
      <c r="F156" s="15"/>
      <c r="G156" s="14"/>
      <c r="H156" s="49"/>
      <c r="I156" s="88"/>
      <c r="K156" s="76">
        <v>9</v>
      </c>
      <c r="L156" s="76"/>
      <c r="M156" s="76"/>
      <c r="P156" s="104"/>
      <c r="Q156" s="76">
        <v>9</v>
      </c>
      <c r="R156" s="76"/>
      <c r="S156" s="76"/>
    </row>
    <row r="157" spans="1:19" ht="16.5" customHeight="1">
      <c r="A157" s="9">
        <v>154</v>
      </c>
      <c r="B157" s="10" t="s">
        <v>296</v>
      </c>
      <c r="C157" s="16" t="s">
        <v>1256</v>
      </c>
      <c r="D157" s="15" t="s">
        <v>297</v>
      </c>
      <c r="E157" s="16"/>
      <c r="F157" s="15"/>
      <c r="G157" s="14"/>
      <c r="H157" s="49"/>
      <c r="I157" s="88"/>
      <c r="K157" s="76">
        <v>9</v>
      </c>
      <c r="L157" s="76"/>
      <c r="M157" s="76"/>
      <c r="P157" s="104"/>
      <c r="Q157" s="76">
        <v>9</v>
      </c>
      <c r="R157" s="76"/>
      <c r="S157" s="76"/>
    </row>
    <row r="158" spans="1:19" ht="16.5" customHeight="1">
      <c r="A158" s="9">
        <v>155</v>
      </c>
      <c r="B158" s="10" t="s">
        <v>298</v>
      </c>
      <c r="C158" s="14"/>
      <c r="D158" s="15"/>
      <c r="E158" s="16"/>
      <c r="F158" s="15"/>
      <c r="G158" s="14"/>
      <c r="H158" s="49"/>
      <c r="I158" s="88"/>
      <c r="K158" s="76">
        <v>9</v>
      </c>
      <c r="L158" s="76"/>
      <c r="M158" s="76"/>
      <c r="P158" s="104"/>
      <c r="Q158" s="76">
        <v>9</v>
      </c>
      <c r="R158" s="76"/>
      <c r="S158" s="76"/>
    </row>
    <row r="159" spans="1:19" ht="16.5" customHeight="1">
      <c r="A159" s="9">
        <v>156</v>
      </c>
      <c r="B159" s="10" t="s">
        <v>299</v>
      </c>
      <c r="C159" s="14"/>
      <c r="D159" s="15"/>
      <c r="E159" s="16"/>
      <c r="F159" s="15"/>
      <c r="G159" s="14"/>
      <c r="H159" s="49"/>
      <c r="I159" s="88"/>
      <c r="K159" s="76">
        <v>9</v>
      </c>
      <c r="L159" s="76"/>
      <c r="M159" s="76"/>
      <c r="P159" s="104"/>
      <c r="Q159" s="76">
        <v>9</v>
      </c>
      <c r="R159" s="76"/>
      <c r="S159" s="76"/>
    </row>
    <row r="160" spans="1:19" ht="16.5" customHeight="1">
      <c r="A160" s="9">
        <v>157</v>
      </c>
      <c r="B160" s="10" t="s">
        <v>1257</v>
      </c>
      <c r="C160" s="14"/>
      <c r="D160" s="15"/>
      <c r="E160" s="16"/>
      <c r="F160" s="15"/>
      <c r="G160" s="14"/>
      <c r="H160" s="49"/>
      <c r="I160" s="88"/>
      <c r="K160" s="76">
        <v>9</v>
      </c>
      <c r="L160" s="76"/>
      <c r="M160" s="76"/>
      <c r="P160" s="104"/>
      <c r="Q160" s="76">
        <v>9</v>
      </c>
      <c r="R160" s="76"/>
      <c r="S160" s="76"/>
    </row>
    <row r="161" spans="1:19" ht="16.5" customHeight="1">
      <c r="A161" s="9">
        <v>158</v>
      </c>
      <c r="B161" s="10" t="s">
        <v>300</v>
      </c>
      <c r="C161" s="14"/>
      <c r="D161" s="15"/>
      <c r="E161" s="16"/>
      <c r="F161" s="15"/>
      <c r="G161" s="14"/>
      <c r="H161" s="49"/>
      <c r="I161" s="88"/>
      <c r="K161" s="76">
        <v>9</v>
      </c>
      <c r="L161" s="76"/>
      <c r="M161" s="76"/>
      <c r="P161" s="104"/>
      <c r="Q161" s="76">
        <v>9</v>
      </c>
      <c r="R161" s="76"/>
      <c r="S161" s="76"/>
    </row>
    <row r="162" spans="1:19" ht="16.5" customHeight="1">
      <c r="A162" s="9">
        <v>159</v>
      </c>
      <c r="B162" s="10" t="s">
        <v>301</v>
      </c>
      <c r="C162" s="14"/>
      <c r="D162" s="15"/>
      <c r="E162" s="16"/>
      <c r="F162" s="15"/>
      <c r="G162" s="14"/>
      <c r="H162" s="49"/>
      <c r="I162" s="88"/>
      <c r="K162" s="76">
        <v>9</v>
      </c>
      <c r="L162" s="76"/>
      <c r="M162" s="76"/>
      <c r="P162" s="104"/>
      <c r="Q162" s="76">
        <v>9</v>
      </c>
      <c r="R162" s="76"/>
      <c r="S162" s="76"/>
    </row>
    <row r="163" spans="1:19" ht="16.5" customHeight="1">
      <c r="A163" s="9">
        <v>160</v>
      </c>
      <c r="B163" s="10" t="s">
        <v>302</v>
      </c>
      <c r="C163" s="17"/>
      <c r="D163" s="18"/>
      <c r="E163" s="16"/>
      <c r="F163" s="15"/>
      <c r="G163" s="14"/>
      <c r="H163" s="49"/>
      <c r="I163" s="88"/>
      <c r="K163" s="76">
        <v>9</v>
      </c>
      <c r="L163" s="76"/>
      <c r="M163" s="76"/>
      <c r="P163" s="104"/>
      <c r="Q163" s="76">
        <v>9</v>
      </c>
      <c r="R163" s="76"/>
      <c r="S163" s="76"/>
    </row>
    <row r="164" spans="1:19" ht="16.5" customHeight="1">
      <c r="A164" s="9">
        <v>161</v>
      </c>
      <c r="B164" s="10" t="s">
        <v>303</v>
      </c>
      <c r="C164" s="19" t="s">
        <v>1258</v>
      </c>
      <c r="D164" s="18" t="s">
        <v>303</v>
      </c>
      <c r="E164" s="16"/>
      <c r="F164" s="15"/>
      <c r="G164" s="14"/>
      <c r="H164" s="49"/>
      <c r="I164" s="88"/>
      <c r="K164" s="76">
        <v>9</v>
      </c>
      <c r="L164" s="76"/>
      <c r="M164" s="76"/>
      <c r="P164" s="104"/>
      <c r="Q164" s="76">
        <v>9</v>
      </c>
      <c r="R164" s="76"/>
      <c r="S164" s="76"/>
    </row>
    <row r="165" spans="1:19" ht="16.5" customHeight="1">
      <c r="A165" s="9">
        <v>162</v>
      </c>
      <c r="B165" s="10" t="s">
        <v>304</v>
      </c>
      <c r="C165" s="16" t="s">
        <v>1259</v>
      </c>
      <c r="D165" s="15" t="s">
        <v>305</v>
      </c>
      <c r="E165" s="16"/>
      <c r="F165" s="15"/>
      <c r="G165" s="14"/>
      <c r="H165" s="49"/>
      <c r="I165" s="88"/>
      <c r="K165" s="76">
        <v>9</v>
      </c>
      <c r="L165" s="76"/>
      <c r="M165" s="76"/>
      <c r="P165" s="104"/>
      <c r="Q165" s="76">
        <v>9</v>
      </c>
      <c r="R165" s="76"/>
      <c r="S165" s="76"/>
    </row>
    <row r="166" spans="1:19" ht="16.5" customHeight="1">
      <c r="A166" s="9">
        <v>163</v>
      </c>
      <c r="B166" s="10" t="s">
        <v>305</v>
      </c>
      <c r="C166" s="17"/>
      <c r="D166" s="18"/>
      <c r="E166" s="19"/>
      <c r="F166" s="18"/>
      <c r="G166" s="14"/>
      <c r="H166" s="49"/>
      <c r="I166" s="88"/>
      <c r="K166" s="76">
        <v>9</v>
      </c>
      <c r="L166" s="76"/>
      <c r="M166" s="76"/>
      <c r="P166" s="104"/>
      <c r="Q166" s="76">
        <v>9</v>
      </c>
      <c r="R166" s="76"/>
      <c r="S166" s="76"/>
    </row>
    <row r="167" spans="1:19" ht="16.5" customHeight="1">
      <c r="A167" s="9">
        <v>164</v>
      </c>
      <c r="B167" s="10" t="s">
        <v>306</v>
      </c>
      <c r="C167" s="16" t="s">
        <v>1260</v>
      </c>
      <c r="D167" s="15" t="s">
        <v>307</v>
      </c>
      <c r="E167" s="16" t="s">
        <v>1261</v>
      </c>
      <c r="F167" s="15" t="s">
        <v>308</v>
      </c>
      <c r="G167" s="14"/>
      <c r="H167" s="49"/>
      <c r="I167" s="88"/>
      <c r="K167" s="76">
        <v>9</v>
      </c>
      <c r="L167" s="76"/>
      <c r="M167" s="76"/>
      <c r="P167" s="104"/>
      <c r="Q167" s="76">
        <v>9</v>
      </c>
      <c r="R167" s="76"/>
      <c r="S167" s="76"/>
    </row>
    <row r="168" spans="1:19" ht="16.5" customHeight="1">
      <c r="A168" s="9">
        <v>165</v>
      </c>
      <c r="B168" s="10" t="s">
        <v>309</v>
      </c>
      <c r="C168" s="14"/>
      <c r="D168" s="15"/>
      <c r="E168" s="16"/>
      <c r="F168" s="15"/>
      <c r="G168" s="14"/>
      <c r="H168" s="49"/>
      <c r="I168" s="88"/>
      <c r="K168" s="76">
        <v>9</v>
      </c>
      <c r="L168" s="76"/>
      <c r="M168" s="76"/>
      <c r="P168" s="104"/>
      <c r="Q168" s="76">
        <v>9</v>
      </c>
      <c r="R168" s="76"/>
      <c r="S168" s="76"/>
    </row>
    <row r="169" spans="1:19" ht="16.5" customHeight="1">
      <c r="A169" s="9">
        <v>166</v>
      </c>
      <c r="B169" s="10" t="s">
        <v>310</v>
      </c>
      <c r="C169" s="14"/>
      <c r="D169" s="15"/>
      <c r="E169" s="16"/>
      <c r="F169" s="15"/>
      <c r="G169" s="14"/>
      <c r="H169" s="49"/>
      <c r="I169" s="88"/>
      <c r="K169" s="76">
        <v>9</v>
      </c>
      <c r="L169" s="76"/>
      <c r="M169" s="76"/>
      <c r="P169" s="104"/>
      <c r="Q169" s="76">
        <v>9</v>
      </c>
      <c r="R169" s="76"/>
      <c r="S169" s="76"/>
    </row>
    <row r="170" spans="1:19" ht="16.5" customHeight="1">
      <c r="A170" s="9">
        <v>167</v>
      </c>
      <c r="B170" s="10" t="s">
        <v>311</v>
      </c>
      <c r="C170" s="14"/>
      <c r="D170" s="15"/>
      <c r="E170" s="16"/>
      <c r="F170" s="15"/>
      <c r="G170" s="14"/>
      <c r="H170" s="49"/>
      <c r="I170" s="88"/>
      <c r="K170" s="76">
        <v>9</v>
      </c>
      <c r="L170" s="76"/>
      <c r="M170" s="76"/>
      <c r="P170" s="104"/>
      <c r="Q170" s="76">
        <v>9</v>
      </c>
      <c r="R170" s="76"/>
      <c r="S170" s="76"/>
    </row>
    <row r="171" spans="1:19" ht="16.5" customHeight="1">
      <c r="A171" s="9">
        <v>168</v>
      </c>
      <c r="B171" s="10" t="s">
        <v>312</v>
      </c>
      <c r="C171" s="17"/>
      <c r="D171" s="18"/>
      <c r="E171" s="16"/>
      <c r="F171" s="15"/>
      <c r="G171" s="14"/>
      <c r="H171" s="49"/>
      <c r="I171" s="88"/>
      <c r="K171" s="76">
        <v>9</v>
      </c>
      <c r="L171" s="76"/>
      <c r="M171" s="76"/>
      <c r="P171" s="104"/>
      <c r="Q171" s="76">
        <v>9</v>
      </c>
      <c r="R171" s="76"/>
      <c r="S171" s="76"/>
    </row>
    <row r="172" spans="1:19" ht="16.5" customHeight="1">
      <c r="A172" s="9">
        <v>169</v>
      </c>
      <c r="B172" s="10" t="s">
        <v>313</v>
      </c>
      <c r="C172" s="16" t="s">
        <v>1262</v>
      </c>
      <c r="D172" s="15" t="s">
        <v>1263</v>
      </c>
      <c r="E172" s="16"/>
      <c r="F172" s="15"/>
      <c r="G172" s="14"/>
      <c r="H172" s="49"/>
      <c r="I172" s="88"/>
      <c r="K172" s="76">
        <v>9</v>
      </c>
      <c r="L172" s="76"/>
      <c r="M172" s="76"/>
      <c r="P172" s="104"/>
      <c r="Q172" s="76">
        <v>9</v>
      </c>
      <c r="R172" s="76"/>
      <c r="S172" s="76"/>
    </row>
    <row r="173" spans="1:19" ht="16.5" customHeight="1">
      <c r="A173" s="9">
        <v>170</v>
      </c>
      <c r="B173" s="10" t="s">
        <v>314</v>
      </c>
      <c r="C173" s="14"/>
      <c r="D173" s="15"/>
      <c r="E173" s="16"/>
      <c r="F173" s="15"/>
      <c r="G173" s="14"/>
      <c r="H173" s="49"/>
      <c r="I173" s="88"/>
      <c r="K173" s="76">
        <v>9</v>
      </c>
      <c r="L173" s="76"/>
      <c r="M173" s="76"/>
      <c r="P173" s="104"/>
      <c r="Q173" s="76">
        <v>9</v>
      </c>
      <c r="R173" s="76"/>
      <c r="S173" s="76"/>
    </row>
    <row r="174" spans="1:19" ht="16.5" customHeight="1">
      <c r="A174" s="9">
        <v>171</v>
      </c>
      <c r="B174" s="10" t="s">
        <v>315</v>
      </c>
      <c r="C174" s="17"/>
      <c r="D174" s="18"/>
      <c r="E174" s="19"/>
      <c r="F174" s="18"/>
      <c r="G174" s="14"/>
      <c r="H174" s="49"/>
      <c r="I174" s="88"/>
      <c r="K174" s="76">
        <v>9</v>
      </c>
      <c r="L174" s="76"/>
      <c r="M174" s="76"/>
      <c r="P174" s="104"/>
      <c r="Q174" s="76">
        <v>9</v>
      </c>
      <c r="R174" s="76"/>
      <c r="S174" s="76"/>
    </row>
    <row r="175" spans="1:19" ht="17.25" customHeight="1">
      <c r="A175" s="9">
        <v>172</v>
      </c>
      <c r="B175" s="10" t="s">
        <v>316</v>
      </c>
      <c r="C175" s="19" t="s">
        <v>1264</v>
      </c>
      <c r="D175" s="18" t="s">
        <v>316</v>
      </c>
      <c r="E175" s="19" t="s">
        <v>1265</v>
      </c>
      <c r="F175" s="18" t="s">
        <v>316</v>
      </c>
      <c r="G175" s="17"/>
      <c r="H175" s="50"/>
      <c r="I175" s="88"/>
      <c r="K175" s="76">
        <v>9</v>
      </c>
      <c r="L175" s="76">
        <f>COUNT(K154:K175)</f>
        <v>22</v>
      </c>
      <c r="M175" s="76" t="s">
        <v>1625</v>
      </c>
      <c r="P175" s="104"/>
      <c r="Q175" s="76">
        <v>9</v>
      </c>
      <c r="R175" s="76">
        <f>COUNT(Q154:Q175)</f>
        <v>22</v>
      </c>
      <c r="S175" s="76" t="s">
        <v>1625</v>
      </c>
    </row>
    <row r="176" spans="1:19" ht="16.5" customHeight="1">
      <c r="A176" s="9">
        <v>173</v>
      </c>
      <c r="B176" s="10" t="s">
        <v>317</v>
      </c>
      <c r="C176" s="16" t="s">
        <v>1266</v>
      </c>
      <c r="D176" s="15" t="s">
        <v>318</v>
      </c>
      <c r="E176" s="16" t="s">
        <v>1267</v>
      </c>
      <c r="F176" s="15" t="s">
        <v>1268</v>
      </c>
      <c r="G176" s="14" t="s">
        <v>1269</v>
      </c>
      <c r="H176" s="49" t="s">
        <v>1268</v>
      </c>
      <c r="I176" s="88" t="s">
        <v>66</v>
      </c>
      <c r="K176" s="76">
        <v>10</v>
      </c>
      <c r="L176" s="76"/>
      <c r="M176" s="76"/>
      <c r="P176" s="104" t="s">
        <v>15</v>
      </c>
      <c r="Q176" s="76">
        <v>10</v>
      </c>
      <c r="R176" s="76"/>
      <c r="S176" s="76"/>
    </row>
    <row r="177" spans="1:19" ht="16.5" customHeight="1">
      <c r="A177" s="9">
        <v>174</v>
      </c>
      <c r="B177" s="10" t="s">
        <v>319</v>
      </c>
      <c r="C177" s="14"/>
      <c r="D177" s="15"/>
      <c r="E177" s="16"/>
      <c r="F177" s="15"/>
      <c r="G177" s="14"/>
      <c r="H177" s="49"/>
      <c r="I177" s="88"/>
      <c r="K177" s="76">
        <v>10</v>
      </c>
      <c r="L177" s="76"/>
      <c r="M177" s="76"/>
      <c r="P177" s="104"/>
      <c r="Q177" s="76">
        <v>10</v>
      </c>
      <c r="R177" s="76"/>
      <c r="S177" s="76"/>
    </row>
    <row r="178" spans="1:19" ht="16.5" customHeight="1">
      <c r="A178" s="9">
        <v>175</v>
      </c>
      <c r="B178" s="10" t="s">
        <v>320</v>
      </c>
      <c r="C178" s="14"/>
      <c r="D178" s="15"/>
      <c r="E178" s="16"/>
      <c r="F178" s="15"/>
      <c r="G178" s="14"/>
      <c r="H178" s="49"/>
      <c r="I178" s="88"/>
      <c r="K178" s="76">
        <v>10</v>
      </c>
      <c r="L178" s="76"/>
      <c r="M178" s="76"/>
      <c r="P178" s="104"/>
      <c r="Q178" s="76">
        <v>10</v>
      </c>
      <c r="R178" s="76"/>
      <c r="S178" s="76"/>
    </row>
    <row r="179" spans="1:19" ht="16.5" customHeight="1">
      <c r="A179" s="9">
        <v>176</v>
      </c>
      <c r="B179" s="10" t="s">
        <v>321</v>
      </c>
      <c r="C179" s="17"/>
      <c r="D179" s="18"/>
      <c r="E179" s="16"/>
      <c r="F179" s="15"/>
      <c r="G179" s="14"/>
      <c r="H179" s="49"/>
      <c r="I179" s="88"/>
      <c r="K179" s="76">
        <v>10</v>
      </c>
      <c r="L179" s="76"/>
      <c r="M179" s="76"/>
      <c r="P179" s="104"/>
      <c r="Q179" s="76">
        <v>10</v>
      </c>
      <c r="R179" s="76"/>
      <c r="S179" s="76"/>
    </row>
    <row r="180" spans="1:19" ht="16.5" customHeight="1">
      <c r="A180" s="9">
        <v>177</v>
      </c>
      <c r="B180" s="10" t="s">
        <v>322</v>
      </c>
      <c r="C180" s="16" t="s">
        <v>1270</v>
      </c>
      <c r="D180" s="15" t="s">
        <v>1271</v>
      </c>
      <c r="E180" s="16"/>
      <c r="F180" s="15"/>
      <c r="G180" s="14"/>
      <c r="H180" s="49"/>
      <c r="I180" s="88"/>
      <c r="K180" s="76">
        <v>10</v>
      </c>
      <c r="L180" s="76"/>
      <c r="M180" s="76"/>
      <c r="P180" s="104"/>
      <c r="Q180" s="76">
        <v>10</v>
      </c>
      <c r="R180" s="76"/>
      <c r="S180" s="76"/>
    </row>
    <row r="181" spans="1:19" ht="16.5" customHeight="1">
      <c r="A181" s="9">
        <v>178</v>
      </c>
      <c r="B181" s="10" t="s">
        <v>1272</v>
      </c>
      <c r="C181" s="17"/>
      <c r="D181" s="18"/>
      <c r="E181" s="16"/>
      <c r="F181" s="15"/>
      <c r="G181" s="14"/>
      <c r="H181" s="49"/>
      <c r="I181" s="88"/>
      <c r="K181" s="76">
        <v>10</v>
      </c>
      <c r="L181" s="76"/>
      <c r="M181" s="76"/>
      <c r="P181" s="104"/>
      <c r="Q181" s="76">
        <v>10</v>
      </c>
      <c r="R181" s="76"/>
      <c r="S181" s="76"/>
    </row>
    <row r="182" spans="1:19" ht="16.5" customHeight="1">
      <c r="A182" s="9">
        <v>179</v>
      </c>
      <c r="B182" s="10" t="s">
        <v>323</v>
      </c>
      <c r="C182" s="16" t="s">
        <v>1273</v>
      </c>
      <c r="D182" s="15" t="s">
        <v>1274</v>
      </c>
      <c r="E182" s="16"/>
      <c r="F182" s="15"/>
      <c r="G182" s="14"/>
      <c r="H182" s="49"/>
      <c r="I182" s="88"/>
      <c r="K182" s="76">
        <v>10</v>
      </c>
      <c r="L182" s="76"/>
      <c r="M182" s="76"/>
      <c r="P182" s="104"/>
      <c r="Q182" s="76">
        <v>10</v>
      </c>
      <c r="R182" s="76"/>
      <c r="S182" s="76"/>
    </row>
    <row r="183" spans="1:19" ht="16.5" customHeight="1">
      <c r="A183" s="9">
        <v>180</v>
      </c>
      <c r="B183" s="10" t="s">
        <v>324</v>
      </c>
      <c r="C183" s="17"/>
      <c r="D183" s="18"/>
      <c r="E183" s="16"/>
      <c r="F183" s="15"/>
      <c r="G183" s="14"/>
      <c r="H183" s="49"/>
      <c r="I183" s="88"/>
      <c r="K183" s="76">
        <v>10</v>
      </c>
      <c r="L183" s="76"/>
      <c r="M183" s="76"/>
      <c r="P183" s="104"/>
      <c r="Q183" s="76">
        <v>10</v>
      </c>
      <c r="R183" s="76"/>
      <c r="S183" s="76"/>
    </row>
    <row r="184" spans="1:19" ht="16.5" customHeight="1">
      <c r="A184" s="9">
        <v>181</v>
      </c>
      <c r="B184" s="10" t="s">
        <v>325</v>
      </c>
      <c r="C184" s="16" t="s">
        <v>1275</v>
      </c>
      <c r="D184" s="15" t="s">
        <v>1276</v>
      </c>
      <c r="E184" s="16"/>
      <c r="F184" s="15"/>
      <c r="G184" s="14"/>
      <c r="H184" s="49"/>
      <c r="I184" s="88"/>
      <c r="K184" s="76">
        <v>10</v>
      </c>
      <c r="L184" s="76"/>
      <c r="M184" s="76"/>
      <c r="P184" s="104"/>
      <c r="Q184" s="76">
        <v>10</v>
      </c>
      <c r="R184" s="76"/>
      <c r="S184" s="76"/>
    </row>
    <row r="185" spans="1:19" ht="16.5" customHeight="1">
      <c r="A185" s="9">
        <v>182</v>
      </c>
      <c r="B185" s="10" t="s">
        <v>326</v>
      </c>
      <c r="C185" s="14"/>
      <c r="D185" s="15"/>
      <c r="E185" s="16"/>
      <c r="F185" s="15"/>
      <c r="G185" s="14"/>
      <c r="H185" s="49"/>
      <c r="I185" s="88"/>
      <c r="K185" s="76">
        <v>10</v>
      </c>
      <c r="L185" s="76"/>
      <c r="M185" s="76"/>
      <c r="P185" s="104"/>
      <c r="Q185" s="76">
        <v>10</v>
      </c>
      <c r="R185" s="76"/>
      <c r="S185" s="76"/>
    </row>
    <row r="186" spans="1:19" ht="16.5" customHeight="1">
      <c r="A186" s="9">
        <v>183</v>
      </c>
      <c r="B186" s="10" t="s">
        <v>327</v>
      </c>
      <c r="C186" s="14"/>
      <c r="D186" s="15"/>
      <c r="E186" s="16"/>
      <c r="F186" s="15"/>
      <c r="G186" s="14"/>
      <c r="H186" s="49"/>
      <c r="I186" s="88"/>
      <c r="K186" s="76">
        <v>10</v>
      </c>
      <c r="L186" s="76"/>
      <c r="M186" s="76"/>
      <c r="P186" s="104"/>
      <c r="Q186" s="76">
        <v>10</v>
      </c>
      <c r="R186" s="76"/>
      <c r="S186" s="76"/>
    </row>
    <row r="187" spans="1:19" ht="16.5" customHeight="1">
      <c r="A187" s="9">
        <v>184</v>
      </c>
      <c r="B187" s="10" t="s">
        <v>328</v>
      </c>
      <c r="C187" s="14"/>
      <c r="D187" s="15"/>
      <c r="E187" s="16"/>
      <c r="F187" s="15"/>
      <c r="G187" s="14"/>
      <c r="H187" s="49"/>
      <c r="I187" s="88"/>
      <c r="K187" s="76">
        <v>10</v>
      </c>
      <c r="L187" s="76"/>
      <c r="M187" s="76"/>
      <c r="P187" s="104"/>
      <c r="Q187" s="76">
        <v>10</v>
      </c>
      <c r="R187" s="76"/>
      <c r="S187" s="76"/>
    </row>
    <row r="188" spans="1:19" ht="16.5" customHeight="1">
      <c r="A188" s="9">
        <v>185</v>
      </c>
      <c r="B188" s="10" t="s">
        <v>329</v>
      </c>
      <c r="C188" s="14"/>
      <c r="D188" s="15"/>
      <c r="E188" s="16"/>
      <c r="F188" s="15"/>
      <c r="G188" s="14"/>
      <c r="H188" s="49"/>
      <c r="I188" s="88"/>
      <c r="K188" s="76">
        <v>10</v>
      </c>
      <c r="L188" s="76"/>
      <c r="M188" s="76"/>
      <c r="P188" s="104"/>
      <c r="Q188" s="76">
        <v>10</v>
      </c>
      <c r="R188" s="76"/>
      <c r="S188" s="76"/>
    </row>
    <row r="189" spans="1:19" ht="17.25" customHeight="1">
      <c r="A189" s="9">
        <v>186</v>
      </c>
      <c r="B189" s="10" t="s">
        <v>330</v>
      </c>
      <c r="C189" s="17"/>
      <c r="D189" s="18"/>
      <c r="E189" s="19"/>
      <c r="F189" s="18"/>
      <c r="G189" s="17"/>
      <c r="H189" s="50"/>
      <c r="I189" s="88"/>
      <c r="K189" s="76">
        <v>10</v>
      </c>
      <c r="L189" s="76">
        <f>COUNT(K176:K189)</f>
        <v>14</v>
      </c>
      <c r="M189" s="76" t="s">
        <v>1626</v>
      </c>
      <c r="P189" s="104"/>
      <c r="Q189" s="76">
        <v>10</v>
      </c>
      <c r="R189" s="76">
        <f>COUNT(Q176:Q189)</f>
        <v>14</v>
      </c>
      <c r="S189" s="76" t="s">
        <v>1626</v>
      </c>
    </row>
    <row r="190" spans="1:19" ht="16.5" customHeight="1">
      <c r="A190" s="9">
        <v>187</v>
      </c>
      <c r="B190" s="10" t="s">
        <v>331</v>
      </c>
      <c r="C190" s="16" t="s">
        <v>1277</v>
      </c>
      <c r="D190" s="15" t="s">
        <v>332</v>
      </c>
      <c r="E190" s="16" t="s">
        <v>1278</v>
      </c>
      <c r="F190" s="15" t="s">
        <v>332</v>
      </c>
      <c r="G190" s="14" t="s">
        <v>1279</v>
      </c>
      <c r="H190" s="49" t="s">
        <v>1280</v>
      </c>
      <c r="I190" s="88" t="s">
        <v>67</v>
      </c>
      <c r="K190" s="76">
        <v>11</v>
      </c>
      <c r="L190" s="76"/>
      <c r="M190" s="76"/>
      <c r="P190" s="104" t="s">
        <v>16</v>
      </c>
      <c r="Q190" s="76">
        <v>11</v>
      </c>
      <c r="R190" s="76"/>
      <c r="S190" s="76"/>
    </row>
    <row r="191" spans="1:19" ht="16.5" customHeight="1">
      <c r="A191" s="9">
        <v>188</v>
      </c>
      <c r="B191" s="10" t="s">
        <v>333</v>
      </c>
      <c r="C191" s="17"/>
      <c r="D191" s="18"/>
      <c r="E191" s="19"/>
      <c r="F191" s="18"/>
      <c r="G191" s="14"/>
      <c r="H191" s="49"/>
      <c r="I191" s="88"/>
      <c r="K191" s="76">
        <v>11</v>
      </c>
      <c r="L191" s="76"/>
      <c r="M191" s="76"/>
      <c r="P191" s="104"/>
      <c r="Q191" s="76">
        <v>11</v>
      </c>
      <c r="R191" s="76"/>
      <c r="S191" s="76"/>
    </row>
    <row r="192" spans="1:19" ht="16.5" customHeight="1">
      <c r="A192" s="9">
        <v>189</v>
      </c>
      <c r="B192" s="10" t="s">
        <v>334</v>
      </c>
      <c r="C192" s="16" t="s">
        <v>1281</v>
      </c>
      <c r="D192" s="15" t="s">
        <v>335</v>
      </c>
      <c r="E192" s="16" t="s">
        <v>1282</v>
      </c>
      <c r="F192" s="15" t="s">
        <v>335</v>
      </c>
      <c r="G192" s="14"/>
      <c r="H192" s="49"/>
      <c r="I192" s="88"/>
      <c r="K192" s="76">
        <v>11</v>
      </c>
      <c r="L192" s="76"/>
      <c r="M192" s="76"/>
      <c r="P192" s="104"/>
      <c r="Q192" s="76">
        <v>11</v>
      </c>
      <c r="R192" s="76"/>
      <c r="S192" s="76"/>
    </row>
    <row r="193" spans="1:19" ht="16.5" customHeight="1">
      <c r="A193" s="9">
        <v>190</v>
      </c>
      <c r="B193" s="10" t="s">
        <v>336</v>
      </c>
      <c r="C193" s="17"/>
      <c r="D193" s="18"/>
      <c r="E193" s="19"/>
      <c r="F193" s="18"/>
      <c r="G193" s="14"/>
      <c r="H193" s="49"/>
      <c r="I193" s="88"/>
      <c r="K193" s="76">
        <v>11</v>
      </c>
      <c r="L193" s="76"/>
      <c r="M193" s="76"/>
      <c r="P193" s="104"/>
      <c r="Q193" s="76">
        <v>11</v>
      </c>
      <c r="R193" s="76"/>
      <c r="S193" s="76"/>
    </row>
    <row r="194" spans="1:19" ht="16.5" customHeight="1">
      <c r="A194" s="9">
        <v>191</v>
      </c>
      <c r="B194" s="10" t="s">
        <v>337</v>
      </c>
      <c r="C194" s="19" t="s">
        <v>1283</v>
      </c>
      <c r="D194" s="18" t="s">
        <v>338</v>
      </c>
      <c r="E194" s="16" t="s">
        <v>1284</v>
      </c>
      <c r="F194" s="15" t="s">
        <v>339</v>
      </c>
      <c r="G194" s="14"/>
      <c r="H194" s="49"/>
      <c r="I194" s="88"/>
      <c r="K194" s="76">
        <v>11</v>
      </c>
      <c r="L194" s="76"/>
      <c r="M194" s="76"/>
      <c r="P194" s="104"/>
      <c r="Q194" s="76">
        <v>11</v>
      </c>
      <c r="R194" s="76"/>
      <c r="S194" s="76"/>
    </row>
    <row r="195" spans="1:19" ht="16.5" customHeight="1">
      <c r="A195" s="9">
        <v>192</v>
      </c>
      <c r="B195" s="10" t="s">
        <v>1285</v>
      </c>
      <c r="C195" s="16" t="s">
        <v>1286</v>
      </c>
      <c r="D195" s="15" t="s">
        <v>339</v>
      </c>
      <c r="E195" s="16"/>
      <c r="F195" s="15"/>
      <c r="G195" s="14"/>
      <c r="H195" s="49"/>
      <c r="I195" s="88"/>
      <c r="K195" s="76">
        <v>11</v>
      </c>
      <c r="L195" s="76"/>
      <c r="M195" s="76"/>
      <c r="P195" s="104"/>
      <c r="Q195" s="76">
        <v>11</v>
      </c>
      <c r="R195" s="76"/>
      <c r="S195" s="76"/>
    </row>
    <row r="196" spans="1:19" ht="16.5" customHeight="1">
      <c r="A196" s="9">
        <v>193</v>
      </c>
      <c r="B196" s="10" t="s">
        <v>339</v>
      </c>
      <c r="C196" s="17"/>
      <c r="D196" s="18"/>
      <c r="E196" s="19"/>
      <c r="F196" s="18"/>
      <c r="G196" s="14"/>
      <c r="H196" s="49"/>
      <c r="I196" s="88"/>
      <c r="K196" s="76">
        <v>11</v>
      </c>
      <c r="L196" s="76"/>
      <c r="M196" s="76"/>
      <c r="P196" s="104"/>
      <c r="Q196" s="76">
        <v>11</v>
      </c>
      <c r="R196" s="76"/>
      <c r="S196" s="76"/>
    </row>
    <row r="197" spans="1:19" ht="16.5" customHeight="1">
      <c r="A197" s="9">
        <v>194</v>
      </c>
      <c r="B197" s="10" t="s">
        <v>340</v>
      </c>
      <c r="C197" s="16" t="s">
        <v>1287</v>
      </c>
      <c r="D197" s="15" t="s">
        <v>341</v>
      </c>
      <c r="E197" s="16" t="s">
        <v>1288</v>
      </c>
      <c r="F197" s="15" t="s">
        <v>1289</v>
      </c>
      <c r="G197" s="14"/>
      <c r="H197" s="49"/>
      <c r="I197" s="88"/>
      <c r="K197" s="76">
        <v>11</v>
      </c>
      <c r="L197" s="76"/>
      <c r="M197" s="76"/>
      <c r="P197" s="104"/>
      <c r="Q197" s="76">
        <v>11</v>
      </c>
      <c r="R197" s="76"/>
      <c r="S197" s="76"/>
    </row>
    <row r="198" spans="1:19" ht="16.5" customHeight="1">
      <c r="A198" s="9">
        <v>195</v>
      </c>
      <c r="B198" s="10" t="s">
        <v>342</v>
      </c>
      <c r="C198" s="14"/>
      <c r="D198" s="15"/>
      <c r="E198" s="16"/>
      <c r="F198" s="15"/>
      <c r="G198" s="14"/>
      <c r="H198" s="49"/>
      <c r="I198" s="88"/>
      <c r="K198" s="76">
        <v>11</v>
      </c>
      <c r="L198" s="76"/>
      <c r="M198" s="76"/>
      <c r="P198" s="104"/>
      <c r="Q198" s="76">
        <v>11</v>
      </c>
      <c r="R198" s="76"/>
      <c r="S198" s="76"/>
    </row>
    <row r="199" spans="1:19" ht="16.5" customHeight="1">
      <c r="A199" s="9">
        <v>196</v>
      </c>
      <c r="B199" s="10" t="s">
        <v>343</v>
      </c>
      <c r="C199" s="17"/>
      <c r="D199" s="18"/>
      <c r="E199" s="19"/>
      <c r="F199" s="18"/>
      <c r="G199" s="14"/>
      <c r="H199" s="49"/>
      <c r="I199" s="88"/>
      <c r="K199" s="76">
        <v>11</v>
      </c>
      <c r="L199" s="76"/>
      <c r="M199" s="76"/>
      <c r="P199" s="104"/>
      <c r="Q199" s="76">
        <v>11</v>
      </c>
      <c r="R199" s="76"/>
      <c r="S199" s="76"/>
    </row>
    <row r="200" spans="1:19" ht="16.5" customHeight="1">
      <c r="A200" s="9">
        <v>197</v>
      </c>
      <c r="B200" s="10" t="s">
        <v>344</v>
      </c>
      <c r="C200" s="16" t="s">
        <v>1290</v>
      </c>
      <c r="D200" s="15" t="s">
        <v>345</v>
      </c>
      <c r="E200" s="16" t="s">
        <v>1291</v>
      </c>
      <c r="F200" s="15" t="s">
        <v>1292</v>
      </c>
      <c r="G200" s="14"/>
      <c r="H200" s="49"/>
      <c r="I200" s="88"/>
      <c r="K200" s="76">
        <v>11</v>
      </c>
      <c r="L200" s="76"/>
      <c r="M200" s="76"/>
      <c r="P200" s="104"/>
      <c r="Q200" s="76">
        <v>11</v>
      </c>
      <c r="R200" s="76"/>
      <c r="S200" s="76"/>
    </row>
    <row r="201" spans="1:19" ht="16.5" customHeight="1">
      <c r="A201" s="9">
        <v>198</v>
      </c>
      <c r="B201" s="10" t="s">
        <v>346</v>
      </c>
      <c r="C201" s="14"/>
      <c r="D201" s="15"/>
      <c r="E201" s="16"/>
      <c r="F201" s="15"/>
      <c r="G201" s="14"/>
      <c r="H201" s="49"/>
      <c r="I201" s="88"/>
      <c r="K201" s="76">
        <v>11</v>
      </c>
      <c r="L201" s="76"/>
      <c r="M201" s="76"/>
      <c r="P201" s="104"/>
      <c r="Q201" s="76">
        <v>11</v>
      </c>
      <c r="R201" s="76"/>
      <c r="S201" s="76"/>
    </row>
    <row r="202" spans="1:19" ht="16.5" customHeight="1">
      <c r="A202" s="9">
        <v>199</v>
      </c>
      <c r="B202" s="10" t="s">
        <v>347</v>
      </c>
      <c r="C202" s="17"/>
      <c r="D202" s="18"/>
      <c r="E202" s="16"/>
      <c r="F202" s="15"/>
      <c r="G202" s="14"/>
      <c r="H202" s="49"/>
      <c r="I202" s="88"/>
      <c r="K202" s="76">
        <v>11</v>
      </c>
      <c r="L202" s="76"/>
      <c r="M202" s="76"/>
      <c r="P202" s="104"/>
      <c r="Q202" s="76">
        <v>11</v>
      </c>
      <c r="R202" s="76"/>
      <c r="S202" s="76"/>
    </row>
    <row r="203" spans="1:19" ht="16.5" customHeight="1">
      <c r="A203" s="9">
        <v>200</v>
      </c>
      <c r="B203" s="10" t="s">
        <v>348</v>
      </c>
      <c r="C203" s="16" t="s">
        <v>1293</v>
      </c>
      <c r="D203" s="15" t="s">
        <v>349</v>
      </c>
      <c r="E203" s="16"/>
      <c r="F203" s="15"/>
      <c r="G203" s="14"/>
      <c r="H203" s="49"/>
      <c r="I203" s="88"/>
      <c r="K203" s="76">
        <v>11</v>
      </c>
      <c r="L203" s="76"/>
      <c r="M203" s="76"/>
      <c r="P203" s="104"/>
      <c r="Q203" s="76">
        <v>11</v>
      </c>
      <c r="R203" s="76"/>
      <c r="S203" s="76"/>
    </row>
    <row r="204" spans="1:19" ht="16.5" customHeight="1">
      <c r="A204" s="9">
        <v>201</v>
      </c>
      <c r="B204" s="10" t="s">
        <v>350</v>
      </c>
      <c r="C204" s="14"/>
      <c r="D204" s="15"/>
      <c r="E204" s="16"/>
      <c r="F204" s="15"/>
      <c r="G204" s="14"/>
      <c r="H204" s="49"/>
      <c r="I204" s="88"/>
      <c r="K204" s="76">
        <v>11</v>
      </c>
      <c r="L204" s="76"/>
      <c r="M204" s="76"/>
      <c r="P204" s="104"/>
      <c r="Q204" s="76">
        <v>11</v>
      </c>
      <c r="R204" s="76"/>
      <c r="S204" s="76"/>
    </row>
    <row r="205" spans="1:19" ht="16.5" customHeight="1">
      <c r="A205" s="9">
        <v>202</v>
      </c>
      <c r="B205" s="10" t="s">
        <v>351</v>
      </c>
      <c r="C205" s="17"/>
      <c r="D205" s="18"/>
      <c r="E205" s="19"/>
      <c r="F205" s="18"/>
      <c r="G205" s="14"/>
      <c r="H205" s="49"/>
      <c r="I205" s="88"/>
      <c r="K205" s="76">
        <v>11</v>
      </c>
      <c r="L205" s="76"/>
      <c r="M205" s="76"/>
      <c r="P205" s="104"/>
      <c r="Q205" s="76">
        <v>11</v>
      </c>
      <c r="R205" s="76"/>
      <c r="S205" s="76"/>
    </row>
    <row r="206" spans="1:19" ht="16.5" customHeight="1">
      <c r="A206" s="9">
        <v>203</v>
      </c>
      <c r="B206" s="10" t="s">
        <v>352</v>
      </c>
      <c r="C206" s="16" t="s">
        <v>1294</v>
      </c>
      <c r="D206" s="15" t="s">
        <v>353</v>
      </c>
      <c r="E206" s="16" t="s">
        <v>1295</v>
      </c>
      <c r="F206" s="15" t="s">
        <v>354</v>
      </c>
      <c r="G206" s="14"/>
      <c r="H206" s="49"/>
      <c r="I206" s="88"/>
      <c r="K206" s="76">
        <v>11</v>
      </c>
      <c r="L206" s="76"/>
      <c r="M206" s="76"/>
      <c r="P206" s="104"/>
      <c r="Q206" s="76">
        <v>11</v>
      </c>
      <c r="R206" s="76"/>
      <c r="S206" s="76"/>
    </row>
    <row r="207" spans="1:19" ht="16.5" customHeight="1">
      <c r="A207" s="9">
        <v>204</v>
      </c>
      <c r="B207" s="10" t="s">
        <v>355</v>
      </c>
      <c r="C207" s="14"/>
      <c r="D207" s="15"/>
      <c r="E207" s="16"/>
      <c r="F207" s="15"/>
      <c r="G207" s="14"/>
      <c r="H207" s="49"/>
      <c r="I207" s="88"/>
      <c r="K207" s="76">
        <v>11</v>
      </c>
      <c r="L207" s="76"/>
      <c r="M207" s="76"/>
      <c r="P207" s="104"/>
      <c r="Q207" s="76">
        <v>11</v>
      </c>
      <c r="R207" s="76"/>
      <c r="S207" s="76"/>
    </row>
    <row r="208" spans="1:19" ht="16.5" customHeight="1">
      <c r="A208" s="9">
        <v>205</v>
      </c>
      <c r="B208" s="10" t="s">
        <v>356</v>
      </c>
      <c r="C208" s="17"/>
      <c r="D208" s="18"/>
      <c r="E208" s="16"/>
      <c r="F208" s="15"/>
      <c r="G208" s="14"/>
      <c r="H208" s="49"/>
      <c r="I208" s="88"/>
      <c r="K208" s="76">
        <v>11</v>
      </c>
      <c r="L208" s="76"/>
      <c r="M208" s="76"/>
      <c r="P208" s="104"/>
      <c r="Q208" s="76">
        <v>11</v>
      </c>
      <c r="R208" s="76"/>
      <c r="S208" s="76"/>
    </row>
    <row r="209" spans="1:19" ht="16.5" customHeight="1">
      <c r="A209" s="9">
        <v>206</v>
      </c>
      <c r="B209" s="10" t="s">
        <v>357</v>
      </c>
      <c r="C209" s="16" t="s">
        <v>1296</v>
      </c>
      <c r="D209" s="15" t="s">
        <v>358</v>
      </c>
      <c r="E209" s="16"/>
      <c r="F209" s="15"/>
      <c r="G209" s="14"/>
      <c r="H209" s="49"/>
      <c r="I209" s="88"/>
      <c r="K209" s="76">
        <v>11</v>
      </c>
      <c r="L209" s="76"/>
      <c r="M209" s="76"/>
      <c r="P209" s="104"/>
      <c r="Q209" s="76">
        <v>11</v>
      </c>
      <c r="R209" s="76"/>
      <c r="S209" s="76"/>
    </row>
    <row r="210" spans="1:19" ht="16.5" customHeight="1">
      <c r="A210" s="9">
        <v>207</v>
      </c>
      <c r="B210" s="10" t="s">
        <v>359</v>
      </c>
      <c r="C210" s="14"/>
      <c r="D210" s="15"/>
      <c r="E210" s="16"/>
      <c r="F210" s="15"/>
      <c r="G210" s="14"/>
      <c r="H210" s="49"/>
      <c r="I210" s="88"/>
      <c r="K210" s="76">
        <v>11</v>
      </c>
      <c r="L210" s="76"/>
      <c r="M210" s="76"/>
      <c r="P210" s="104"/>
      <c r="Q210" s="76">
        <v>11</v>
      </c>
      <c r="R210" s="76"/>
      <c r="S210" s="76"/>
    </row>
    <row r="211" spans="1:19" ht="17.25" customHeight="1">
      <c r="A211" s="9">
        <v>208</v>
      </c>
      <c r="B211" s="10" t="s">
        <v>360</v>
      </c>
      <c r="C211" s="17"/>
      <c r="D211" s="18"/>
      <c r="E211" s="19"/>
      <c r="F211" s="18"/>
      <c r="G211" s="17"/>
      <c r="H211" s="50"/>
      <c r="I211" s="88"/>
      <c r="K211" s="76">
        <v>11</v>
      </c>
      <c r="L211" s="76">
        <f>COUNT(K190:K211)</f>
        <v>22</v>
      </c>
      <c r="M211" s="76" t="s">
        <v>1627</v>
      </c>
      <c r="P211" s="104"/>
      <c r="Q211" s="76">
        <v>11</v>
      </c>
      <c r="R211" s="76">
        <f>COUNT(Q190:Q211)</f>
        <v>22</v>
      </c>
      <c r="S211" s="76" t="s">
        <v>1627</v>
      </c>
    </row>
    <row r="212" spans="1:19" ht="16.5" customHeight="1">
      <c r="A212" s="9">
        <v>209</v>
      </c>
      <c r="B212" s="10" t="s">
        <v>361</v>
      </c>
      <c r="C212" s="19" t="s">
        <v>1297</v>
      </c>
      <c r="D212" s="18" t="s">
        <v>361</v>
      </c>
      <c r="E212" s="16" t="s">
        <v>1298</v>
      </c>
      <c r="F212" s="15" t="s">
        <v>1299</v>
      </c>
      <c r="G212" s="14" t="s">
        <v>1300</v>
      </c>
      <c r="H212" s="49" t="s">
        <v>1299</v>
      </c>
      <c r="I212" s="88" t="s">
        <v>68</v>
      </c>
      <c r="K212" s="76">
        <v>12</v>
      </c>
      <c r="L212" s="76"/>
      <c r="M212" s="76"/>
      <c r="P212" s="104" t="s">
        <v>17</v>
      </c>
      <c r="Q212" s="76">
        <v>12</v>
      </c>
      <c r="R212" s="76"/>
      <c r="S212" s="76"/>
    </row>
    <row r="213" spans="1:19" ht="16.5" customHeight="1">
      <c r="A213" s="9">
        <v>210</v>
      </c>
      <c r="B213" s="10" t="s">
        <v>362</v>
      </c>
      <c r="C213" s="16" t="s">
        <v>1301</v>
      </c>
      <c r="D213" s="15" t="s">
        <v>363</v>
      </c>
      <c r="E213" s="16"/>
      <c r="F213" s="15"/>
      <c r="G213" s="14"/>
      <c r="H213" s="49"/>
      <c r="I213" s="88"/>
      <c r="K213" s="76">
        <v>12</v>
      </c>
      <c r="L213" s="76"/>
      <c r="M213" s="76"/>
      <c r="P213" s="104"/>
      <c r="Q213" s="76">
        <v>12</v>
      </c>
      <c r="R213" s="76"/>
      <c r="S213" s="76"/>
    </row>
    <row r="214" spans="1:19" ht="16.5" customHeight="1">
      <c r="A214" s="9">
        <v>211</v>
      </c>
      <c r="B214" s="10" t="s">
        <v>364</v>
      </c>
      <c r="C214" s="14"/>
      <c r="D214" s="15"/>
      <c r="E214" s="16"/>
      <c r="F214" s="15"/>
      <c r="G214" s="14"/>
      <c r="H214" s="49"/>
      <c r="I214" s="88"/>
      <c r="K214" s="76">
        <v>12</v>
      </c>
      <c r="L214" s="76"/>
      <c r="M214" s="76"/>
      <c r="P214" s="104"/>
      <c r="Q214" s="76">
        <v>12</v>
      </c>
      <c r="R214" s="76"/>
      <c r="S214" s="76"/>
    </row>
    <row r="215" spans="1:19" ht="16.5" customHeight="1">
      <c r="A215" s="9">
        <v>212</v>
      </c>
      <c r="B215" s="10" t="s">
        <v>365</v>
      </c>
      <c r="C215" s="14"/>
      <c r="D215" s="15"/>
      <c r="E215" s="16"/>
      <c r="F215" s="15"/>
      <c r="G215" s="14"/>
      <c r="H215" s="49"/>
      <c r="I215" s="88"/>
      <c r="K215" s="76">
        <v>12</v>
      </c>
      <c r="L215" s="76"/>
      <c r="M215" s="76"/>
      <c r="P215" s="104"/>
      <c r="Q215" s="76">
        <v>12</v>
      </c>
      <c r="R215" s="76"/>
      <c r="S215" s="76"/>
    </row>
    <row r="216" spans="1:19" ht="16.5" customHeight="1">
      <c r="A216" s="9">
        <v>213</v>
      </c>
      <c r="B216" s="10" t="s">
        <v>366</v>
      </c>
      <c r="C216" s="17"/>
      <c r="D216" s="18"/>
      <c r="E216" s="16"/>
      <c r="F216" s="15"/>
      <c r="G216" s="14"/>
      <c r="H216" s="49"/>
      <c r="I216" s="88"/>
      <c r="K216" s="76">
        <v>12</v>
      </c>
      <c r="L216" s="76"/>
      <c r="M216" s="76"/>
      <c r="P216" s="104"/>
      <c r="Q216" s="76">
        <v>12</v>
      </c>
      <c r="R216" s="76"/>
      <c r="S216" s="76"/>
    </row>
    <row r="217" spans="1:19" ht="16.5" customHeight="1">
      <c r="A217" s="9">
        <v>214</v>
      </c>
      <c r="B217" s="10" t="s">
        <v>1302</v>
      </c>
      <c r="C217" s="19" t="s">
        <v>1303</v>
      </c>
      <c r="D217" s="18" t="s">
        <v>367</v>
      </c>
      <c r="E217" s="16"/>
      <c r="F217" s="15"/>
      <c r="G217" s="14"/>
      <c r="H217" s="49"/>
      <c r="I217" s="88"/>
      <c r="K217" s="76">
        <v>12</v>
      </c>
      <c r="L217" s="76"/>
      <c r="M217" s="76"/>
      <c r="P217" s="104"/>
      <c r="Q217" s="76">
        <v>12</v>
      </c>
      <c r="R217" s="76"/>
      <c r="S217" s="76"/>
    </row>
    <row r="218" spans="1:19" ht="16.5" customHeight="1">
      <c r="A218" s="9">
        <v>215</v>
      </c>
      <c r="B218" s="10" t="s">
        <v>1304</v>
      </c>
      <c r="C218" s="20" t="s">
        <v>1305</v>
      </c>
      <c r="D218" s="10" t="s">
        <v>1304</v>
      </c>
      <c r="E218" s="16"/>
      <c r="F218" s="15"/>
      <c r="G218" s="14"/>
      <c r="H218" s="49"/>
      <c r="I218" s="88"/>
      <c r="K218" s="76">
        <v>12</v>
      </c>
      <c r="L218" s="76"/>
      <c r="M218" s="76"/>
      <c r="P218" s="104"/>
      <c r="Q218" s="76">
        <v>12</v>
      </c>
      <c r="R218" s="76"/>
      <c r="S218" s="76"/>
    </row>
    <row r="219" spans="1:19" ht="16.5" customHeight="1">
      <c r="A219" s="9">
        <v>216</v>
      </c>
      <c r="B219" s="10" t="s">
        <v>368</v>
      </c>
      <c r="C219" s="16" t="s">
        <v>1306</v>
      </c>
      <c r="D219" s="15" t="s">
        <v>369</v>
      </c>
      <c r="E219" s="16"/>
      <c r="F219" s="15"/>
      <c r="G219" s="14"/>
      <c r="H219" s="49"/>
      <c r="I219" s="88"/>
      <c r="K219" s="76">
        <v>12</v>
      </c>
      <c r="L219" s="76"/>
      <c r="M219" s="76"/>
      <c r="P219" s="104"/>
      <c r="Q219" s="76">
        <v>12</v>
      </c>
      <c r="R219" s="76"/>
      <c r="S219" s="76"/>
    </row>
    <row r="220" spans="1:19" ht="16.5" customHeight="1">
      <c r="A220" s="9">
        <v>217</v>
      </c>
      <c r="B220" s="10" t="s">
        <v>370</v>
      </c>
      <c r="C220" s="14"/>
      <c r="D220" s="15"/>
      <c r="E220" s="16"/>
      <c r="F220" s="15"/>
      <c r="G220" s="14"/>
      <c r="H220" s="49"/>
      <c r="I220" s="88"/>
      <c r="K220" s="76">
        <v>12</v>
      </c>
      <c r="L220" s="76"/>
      <c r="M220" s="76"/>
      <c r="P220" s="104"/>
      <c r="Q220" s="76">
        <v>12</v>
      </c>
      <c r="R220" s="76"/>
      <c r="S220" s="76"/>
    </row>
    <row r="221" spans="1:19" ht="16.5" customHeight="1">
      <c r="A221" s="9">
        <v>218</v>
      </c>
      <c r="B221" s="10" t="s">
        <v>371</v>
      </c>
      <c r="C221" s="17"/>
      <c r="D221" s="18"/>
      <c r="E221" s="16"/>
      <c r="F221" s="15"/>
      <c r="G221" s="14"/>
      <c r="H221" s="49"/>
      <c r="I221" s="88"/>
      <c r="K221" s="76">
        <v>12</v>
      </c>
      <c r="L221" s="76"/>
      <c r="M221" s="76"/>
      <c r="P221" s="104"/>
      <c r="Q221" s="76">
        <v>12</v>
      </c>
      <c r="R221" s="76"/>
      <c r="S221" s="76"/>
    </row>
    <row r="222" spans="1:19" ht="16.5" customHeight="1">
      <c r="A222" s="9">
        <v>219</v>
      </c>
      <c r="B222" s="10" t="s">
        <v>372</v>
      </c>
      <c r="C222" s="16" t="s">
        <v>1307</v>
      </c>
      <c r="D222" s="15" t="s">
        <v>373</v>
      </c>
      <c r="E222" s="16"/>
      <c r="F222" s="15"/>
      <c r="G222" s="14"/>
      <c r="H222" s="49"/>
      <c r="I222" s="88"/>
      <c r="K222" s="76">
        <v>12</v>
      </c>
      <c r="L222" s="76"/>
      <c r="M222" s="76"/>
      <c r="P222" s="104"/>
      <c r="Q222" s="76">
        <v>12</v>
      </c>
      <c r="R222" s="76"/>
      <c r="S222" s="76"/>
    </row>
    <row r="223" spans="1:19" ht="16.5" customHeight="1">
      <c r="A223" s="9">
        <v>220</v>
      </c>
      <c r="B223" s="10" t="s">
        <v>374</v>
      </c>
      <c r="C223" s="14"/>
      <c r="D223" s="15"/>
      <c r="E223" s="16"/>
      <c r="F223" s="15"/>
      <c r="G223" s="14"/>
      <c r="H223" s="49"/>
      <c r="I223" s="88"/>
      <c r="K223" s="76">
        <v>12</v>
      </c>
      <c r="L223" s="76"/>
      <c r="M223" s="76"/>
      <c r="P223" s="104"/>
      <c r="Q223" s="76">
        <v>12</v>
      </c>
      <c r="R223" s="76"/>
      <c r="S223" s="76"/>
    </row>
    <row r="224" spans="1:19" ht="17.25" customHeight="1">
      <c r="A224" s="9">
        <v>221</v>
      </c>
      <c r="B224" s="10" t="s">
        <v>373</v>
      </c>
      <c r="C224" s="17"/>
      <c r="D224" s="18"/>
      <c r="E224" s="19"/>
      <c r="F224" s="18"/>
      <c r="G224" s="17"/>
      <c r="H224" s="50"/>
      <c r="I224" s="88"/>
      <c r="K224" s="76">
        <v>12</v>
      </c>
      <c r="L224" s="76">
        <f>COUNT(K212:K224)</f>
        <v>13</v>
      </c>
      <c r="M224" s="76" t="s">
        <v>1628</v>
      </c>
      <c r="P224" s="104"/>
      <c r="Q224" s="76">
        <v>12</v>
      </c>
      <c r="R224" s="76">
        <f>COUNT(Q212:Q224)</f>
        <v>13</v>
      </c>
      <c r="S224" s="76" t="s">
        <v>1628</v>
      </c>
    </row>
    <row r="225" spans="1:19" ht="16.5" customHeight="1">
      <c r="A225" s="9">
        <v>222</v>
      </c>
      <c r="B225" s="10" t="s">
        <v>375</v>
      </c>
      <c r="C225" s="19" t="s">
        <v>1308</v>
      </c>
      <c r="D225" s="18" t="s">
        <v>375</v>
      </c>
      <c r="E225" s="16" t="s">
        <v>1309</v>
      </c>
      <c r="F225" s="15" t="s">
        <v>1310</v>
      </c>
      <c r="G225" s="14" t="s">
        <v>1311</v>
      </c>
      <c r="H225" s="49" t="s">
        <v>376</v>
      </c>
      <c r="I225" s="88" t="s">
        <v>69</v>
      </c>
      <c r="K225" s="76">
        <v>13</v>
      </c>
      <c r="L225" s="76"/>
      <c r="M225" s="76"/>
      <c r="P225" s="104" t="s">
        <v>18</v>
      </c>
      <c r="Q225" s="76">
        <v>13</v>
      </c>
      <c r="R225" s="76"/>
      <c r="S225" s="76"/>
    </row>
    <row r="226" spans="1:19" ht="16.5" customHeight="1">
      <c r="A226" s="9">
        <v>223</v>
      </c>
      <c r="B226" s="10" t="s">
        <v>377</v>
      </c>
      <c r="C226" s="19" t="s">
        <v>1312</v>
      </c>
      <c r="D226" s="18" t="s">
        <v>377</v>
      </c>
      <c r="E226" s="16"/>
      <c r="F226" s="15"/>
      <c r="G226" s="14"/>
      <c r="H226" s="49"/>
      <c r="I226" s="88"/>
      <c r="K226" s="76">
        <v>13</v>
      </c>
      <c r="L226" s="76"/>
      <c r="M226" s="76"/>
      <c r="P226" s="104"/>
      <c r="Q226" s="76">
        <v>13</v>
      </c>
      <c r="R226" s="76"/>
      <c r="S226" s="76"/>
    </row>
    <row r="227" spans="1:19" ht="16.5" customHeight="1">
      <c r="A227" s="9">
        <v>224</v>
      </c>
      <c r="B227" s="10" t="s">
        <v>378</v>
      </c>
      <c r="C227" s="16" t="s">
        <v>1313</v>
      </c>
      <c r="D227" s="15" t="s">
        <v>379</v>
      </c>
      <c r="E227" s="16"/>
      <c r="F227" s="15"/>
      <c r="G227" s="14"/>
      <c r="H227" s="49"/>
      <c r="I227" s="88"/>
      <c r="K227" s="76">
        <v>13</v>
      </c>
      <c r="L227" s="76"/>
      <c r="M227" s="76"/>
      <c r="P227" s="104"/>
      <c r="Q227" s="76">
        <v>13</v>
      </c>
      <c r="R227" s="76"/>
      <c r="S227" s="76"/>
    </row>
    <row r="228" spans="1:19" ht="16.5" customHeight="1">
      <c r="A228" s="9">
        <v>225</v>
      </c>
      <c r="B228" s="10" t="s">
        <v>380</v>
      </c>
      <c r="C228" s="17"/>
      <c r="D228" s="18"/>
      <c r="E228" s="16"/>
      <c r="F228" s="15"/>
      <c r="G228" s="14"/>
      <c r="H228" s="49"/>
      <c r="I228" s="88"/>
      <c r="K228" s="76">
        <v>13</v>
      </c>
      <c r="L228" s="76"/>
      <c r="M228" s="76"/>
      <c r="P228" s="104"/>
      <c r="Q228" s="76">
        <v>13</v>
      </c>
      <c r="R228" s="76"/>
      <c r="S228" s="76"/>
    </row>
    <row r="229" spans="1:19" ht="16.5" customHeight="1">
      <c r="A229" s="9">
        <v>226</v>
      </c>
      <c r="B229" s="10" t="s">
        <v>381</v>
      </c>
      <c r="C229" s="19" t="s">
        <v>1314</v>
      </c>
      <c r="D229" s="18" t="s">
        <v>381</v>
      </c>
      <c r="E229" s="16"/>
      <c r="F229" s="15"/>
      <c r="G229" s="14"/>
      <c r="H229" s="49"/>
      <c r="I229" s="88"/>
      <c r="K229" s="76">
        <v>13</v>
      </c>
      <c r="L229" s="76"/>
      <c r="M229" s="76"/>
      <c r="P229" s="104"/>
      <c r="Q229" s="76">
        <v>13</v>
      </c>
      <c r="R229" s="76"/>
      <c r="S229" s="76"/>
    </row>
    <row r="230" spans="1:19" ht="16.5" customHeight="1">
      <c r="A230" s="9">
        <v>227</v>
      </c>
      <c r="B230" s="10" t="s">
        <v>382</v>
      </c>
      <c r="C230" s="16" t="s">
        <v>1315</v>
      </c>
      <c r="D230" s="15" t="s">
        <v>383</v>
      </c>
      <c r="E230" s="16"/>
      <c r="F230" s="15"/>
      <c r="G230" s="14"/>
      <c r="H230" s="49"/>
      <c r="I230" s="88"/>
      <c r="K230" s="76">
        <v>13</v>
      </c>
      <c r="L230" s="76"/>
      <c r="M230" s="76"/>
      <c r="P230" s="104"/>
      <c r="Q230" s="76">
        <v>13</v>
      </c>
      <c r="R230" s="76"/>
      <c r="S230" s="76"/>
    </row>
    <row r="231" spans="1:19" ht="16.5" customHeight="1">
      <c r="A231" s="9">
        <v>228</v>
      </c>
      <c r="B231" s="10" t="s">
        <v>384</v>
      </c>
      <c r="C231" s="17"/>
      <c r="D231" s="18"/>
      <c r="E231" s="16"/>
      <c r="F231" s="15"/>
      <c r="G231" s="14"/>
      <c r="H231" s="49"/>
      <c r="I231" s="88"/>
      <c r="K231" s="76">
        <v>13</v>
      </c>
      <c r="L231" s="76"/>
      <c r="M231" s="76"/>
      <c r="P231" s="104"/>
      <c r="Q231" s="76">
        <v>13</v>
      </c>
      <c r="R231" s="76"/>
      <c r="S231" s="76"/>
    </row>
    <row r="232" spans="1:19" ht="16.5" customHeight="1">
      <c r="A232" s="9">
        <v>229</v>
      </c>
      <c r="B232" s="10" t="s">
        <v>385</v>
      </c>
      <c r="C232" s="16" t="s">
        <v>1316</v>
      </c>
      <c r="D232" s="15" t="s">
        <v>386</v>
      </c>
      <c r="E232" s="16"/>
      <c r="F232" s="15"/>
      <c r="G232" s="14"/>
      <c r="H232" s="49"/>
      <c r="I232" s="88"/>
      <c r="K232" s="76">
        <v>13</v>
      </c>
      <c r="L232" s="76"/>
      <c r="M232" s="76"/>
      <c r="P232" s="104"/>
      <c r="Q232" s="76">
        <v>13</v>
      </c>
      <c r="R232" s="76"/>
      <c r="S232" s="76"/>
    </row>
    <row r="233" spans="1:19" ht="16.5" customHeight="1">
      <c r="A233" s="9">
        <v>230</v>
      </c>
      <c r="B233" s="10" t="s">
        <v>387</v>
      </c>
      <c r="C233" s="17"/>
      <c r="D233" s="18"/>
      <c r="E233" s="19"/>
      <c r="F233" s="18"/>
      <c r="G233" s="14"/>
      <c r="H233" s="49"/>
      <c r="I233" s="88"/>
      <c r="K233" s="76">
        <v>13</v>
      </c>
      <c r="L233" s="76"/>
      <c r="M233" s="76"/>
      <c r="P233" s="104"/>
      <c r="Q233" s="76">
        <v>13</v>
      </c>
      <c r="R233" s="76"/>
      <c r="S233" s="76"/>
    </row>
    <row r="234" spans="1:19" ht="16.5" customHeight="1">
      <c r="A234" s="9">
        <v>231</v>
      </c>
      <c r="B234" s="10" t="s">
        <v>388</v>
      </c>
      <c r="C234" s="16" t="s">
        <v>1317</v>
      </c>
      <c r="D234" s="15" t="s">
        <v>1318</v>
      </c>
      <c r="E234" s="16" t="s">
        <v>1319</v>
      </c>
      <c r="F234" s="15" t="s">
        <v>1320</v>
      </c>
      <c r="G234" s="14"/>
      <c r="H234" s="49"/>
      <c r="I234" s="88"/>
      <c r="K234" s="76">
        <v>13</v>
      </c>
      <c r="L234" s="76"/>
      <c r="M234" s="76"/>
      <c r="P234" s="104"/>
      <c r="Q234" s="76">
        <v>13</v>
      </c>
      <c r="R234" s="76"/>
      <c r="S234" s="76"/>
    </row>
    <row r="235" spans="1:19" ht="16.5" customHeight="1">
      <c r="A235" s="9">
        <v>232</v>
      </c>
      <c r="B235" s="10" t="s">
        <v>389</v>
      </c>
      <c r="C235" s="17"/>
      <c r="D235" s="18"/>
      <c r="E235" s="16"/>
      <c r="F235" s="15"/>
      <c r="G235" s="14"/>
      <c r="H235" s="49"/>
      <c r="I235" s="88"/>
      <c r="K235" s="76">
        <v>13</v>
      </c>
      <c r="L235" s="76"/>
      <c r="M235" s="76"/>
      <c r="P235" s="104"/>
      <c r="Q235" s="76">
        <v>13</v>
      </c>
      <c r="R235" s="76"/>
      <c r="S235" s="76"/>
    </row>
    <row r="236" spans="1:19" ht="16.5" customHeight="1">
      <c r="A236" s="9">
        <v>233</v>
      </c>
      <c r="B236" s="12" t="s">
        <v>390</v>
      </c>
      <c r="C236" s="16" t="s">
        <v>1321</v>
      </c>
      <c r="D236" s="15" t="s">
        <v>391</v>
      </c>
      <c r="E236" s="16"/>
      <c r="F236" s="15"/>
      <c r="G236" s="14"/>
      <c r="H236" s="49"/>
      <c r="I236" s="88"/>
      <c r="K236" s="76">
        <v>13</v>
      </c>
      <c r="L236" s="76"/>
      <c r="M236" s="76"/>
      <c r="P236" s="104"/>
      <c r="Q236" s="76">
        <v>13</v>
      </c>
      <c r="R236" s="76"/>
      <c r="S236" s="76"/>
    </row>
    <row r="237" spans="1:19" ht="16.5" customHeight="1">
      <c r="A237" s="9">
        <v>234</v>
      </c>
      <c r="B237" s="10" t="s">
        <v>392</v>
      </c>
      <c r="C237" s="19" t="s">
        <v>1322</v>
      </c>
      <c r="D237" s="18" t="s">
        <v>1323</v>
      </c>
      <c r="E237" s="16"/>
      <c r="F237" s="15"/>
      <c r="G237" s="14"/>
      <c r="H237" s="49"/>
      <c r="I237" s="88"/>
      <c r="K237" s="76">
        <v>13</v>
      </c>
      <c r="L237" s="76"/>
      <c r="M237" s="76"/>
      <c r="P237" s="104"/>
      <c r="Q237" s="76">
        <v>13</v>
      </c>
      <c r="R237" s="76"/>
      <c r="S237" s="76"/>
    </row>
    <row r="238" spans="1:19" ht="16.5" customHeight="1">
      <c r="A238" s="9">
        <v>235</v>
      </c>
      <c r="B238" s="10" t="s">
        <v>393</v>
      </c>
      <c r="C238" s="16" t="s">
        <v>1324</v>
      </c>
      <c r="D238" s="15" t="s">
        <v>1325</v>
      </c>
      <c r="E238" s="16"/>
      <c r="F238" s="15"/>
      <c r="G238" s="14"/>
      <c r="H238" s="49"/>
      <c r="I238" s="88"/>
      <c r="K238" s="76">
        <v>13</v>
      </c>
      <c r="L238" s="76"/>
      <c r="M238" s="76"/>
      <c r="P238" s="104"/>
      <c r="Q238" s="76">
        <v>13</v>
      </c>
      <c r="R238" s="76"/>
      <c r="S238" s="76"/>
    </row>
    <row r="239" spans="1:19" ht="16.5" customHeight="1">
      <c r="A239" s="9">
        <v>236</v>
      </c>
      <c r="B239" s="10" t="s">
        <v>394</v>
      </c>
      <c r="C239" s="17"/>
      <c r="D239" s="18"/>
      <c r="E239" s="16"/>
      <c r="F239" s="15"/>
      <c r="G239" s="14"/>
      <c r="H239" s="49"/>
      <c r="I239" s="88"/>
      <c r="K239" s="76">
        <v>13</v>
      </c>
      <c r="L239" s="76"/>
      <c r="M239" s="76"/>
      <c r="P239" s="104"/>
      <c r="Q239" s="76">
        <v>13</v>
      </c>
      <c r="R239" s="76"/>
      <c r="S239" s="76"/>
    </row>
    <row r="240" spans="1:19" ht="16.5" customHeight="1">
      <c r="A240" s="9">
        <v>237</v>
      </c>
      <c r="B240" s="10" t="s">
        <v>395</v>
      </c>
      <c r="C240" s="16" t="s">
        <v>1326</v>
      </c>
      <c r="D240" s="15" t="s">
        <v>396</v>
      </c>
      <c r="E240" s="16"/>
      <c r="F240" s="15"/>
      <c r="G240" s="14"/>
      <c r="H240" s="49"/>
      <c r="I240" s="88"/>
      <c r="K240" s="76">
        <v>13</v>
      </c>
      <c r="L240" s="76"/>
      <c r="M240" s="76"/>
      <c r="P240" s="104"/>
      <c r="Q240" s="76">
        <v>13</v>
      </c>
      <c r="R240" s="76"/>
      <c r="S240" s="76"/>
    </row>
    <row r="241" spans="1:19" ht="16.5" customHeight="1">
      <c r="A241" s="9">
        <v>238</v>
      </c>
      <c r="B241" s="10" t="s">
        <v>397</v>
      </c>
      <c r="C241" s="14"/>
      <c r="D241" s="15"/>
      <c r="E241" s="16"/>
      <c r="F241" s="15"/>
      <c r="G241" s="14"/>
      <c r="H241" s="49"/>
      <c r="I241" s="88"/>
      <c r="K241" s="76">
        <v>13</v>
      </c>
      <c r="L241" s="76"/>
      <c r="M241" s="76"/>
      <c r="P241" s="104"/>
      <c r="Q241" s="76">
        <v>13</v>
      </c>
      <c r="R241" s="76"/>
      <c r="S241" s="76"/>
    </row>
    <row r="242" spans="1:19" ht="16.5" customHeight="1">
      <c r="A242" s="9">
        <v>239</v>
      </c>
      <c r="B242" s="10" t="s">
        <v>398</v>
      </c>
      <c r="C242" s="14"/>
      <c r="D242" s="15"/>
      <c r="E242" s="16"/>
      <c r="F242" s="15"/>
      <c r="G242" s="14"/>
      <c r="H242" s="49"/>
      <c r="I242" s="88"/>
      <c r="K242" s="76">
        <v>13</v>
      </c>
      <c r="L242" s="76"/>
      <c r="M242" s="76"/>
      <c r="P242" s="104"/>
      <c r="Q242" s="76">
        <v>13</v>
      </c>
      <c r="R242" s="76"/>
      <c r="S242" s="76"/>
    </row>
    <row r="243" spans="1:19" ht="16.5" customHeight="1">
      <c r="A243" s="9">
        <v>240</v>
      </c>
      <c r="B243" s="10" t="s">
        <v>399</v>
      </c>
      <c r="C243" s="14"/>
      <c r="D243" s="15"/>
      <c r="E243" s="16"/>
      <c r="F243" s="15"/>
      <c r="G243" s="14"/>
      <c r="H243" s="49"/>
      <c r="I243" s="88"/>
      <c r="K243" s="76">
        <v>13</v>
      </c>
      <c r="L243" s="76"/>
      <c r="M243" s="76"/>
      <c r="P243" s="104"/>
      <c r="Q243" s="76">
        <v>13</v>
      </c>
      <c r="R243" s="76"/>
      <c r="S243" s="76"/>
    </row>
    <row r="244" spans="1:19" ht="16.5" customHeight="1">
      <c r="A244" s="9">
        <v>241</v>
      </c>
      <c r="B244" s="10" t="s">
        <v>400</v>
      </c>
      <c r="C244" s="14"/>
      <c r="D244" s="15"/>
      <c r="E244" s="16"/>
      <c r="F244" s="15"/>
      <c r="G244" s="14"/>
      <c r="H244" s="49"/>
      <c r="I244" s="88"/>
      <c r="K244" s="76">
        <v>13</v>
      </c>
      <c r="L244" s="76"/>
      <c r="M244" s="76"/>
      <c r="P244" s="104"/>
      <c r="Q244" s="76">
        <v>13</v>
      </c>
      <c r="R244" s="76"/>
      <c r="S244" s="76"/>
    </row>
    <row r="245" spans="1:19" ht="17.25" customHeight="1">
      <c r="A245" s="9">
        <v>242</v>
      </c>
      <c r="B245" s="10" t="s">
        <v>401</v>
      </c>
      <c r="C245" s="17"/>
      <c r="D245" s="18"/>
      <c r="E245" s="19"/>
      <c r="F245" s="18"/>
      <c r="G245" s="17"/>
      <c r="H245" s="50"/>
      <c r="I245" s="88"/>
      <c r="K245" s="76">
        <v>13</v>
      </c>
      <c r="L245" s="76">
        <f>COUNT(K225:K245)</f>
        <v>21</v>
      </c>
      <c r="M245" s="76" t="s">
        <v>1629</v>
      </c>
      <c r="P245" s="104"/>
      <c r="Q245" s="76">
        <v>13</v>
      </c>
      <c r="R245" s="76">
        <f>COUNT(Q225:Q245)</f>
        <v>21</v>
      </c>
      <c r="S245" s="76" t="s">
        <v>1629</v>
      </c>
    </row>
    <row r="246" spans="1:19" ht="16.5" customHeight="1">
      <c r="A246" s="9">
        <v>243</v>
      </c>
      <c r="B246" s="10" t="s">
        <v>1327</v>
      </c>
      <c r="C246" s="16" t="s">
        <v>1328</v>
      </c>
      <c r="D246" s="15" t="s">
        <v>402</v>
      </c>
      <c r="E246" s="16" t="s">
        <v>1329</v>
      </c>
      <c r="F246" s="15" t="s">
        <v>403</v>
      </c>
      <c r="G246" s="14" t="s">
        <v>1330</v>
      </c>
      <c r="H246" s="49" t="s">
        <v>1331</v>
      </c>
      <c r="I246" s="88" t="s">
        <v>70</v>
      </c>
      <c r="K246" s="76">
        <v>14</v>
      </c>
      <c r="L246" s="76"/>
      <c r="M246" s="76"/>
      <c r="P246" s="104" t="s">
        <v>19</v>
      </c>
      <c r="Q246" s="76">
        <v>14</v>
      </c>
      <c r="R246" s="76"/>
      <c r="S246" s="76"/>
    </row>
    <row r="247" spans="1:19" ht="16.5" customHeight="1">
      <c r="A247" s="9">
        <v>244</v>
      </c>
      <c r="B247" s="10" t="s">
        <v>404</v>
      </c>
      <c r="C247" s="14"/>
      <c r="D247" s="15"/>
      <c r="E247" s="16"/>
      <c r="F247" s="15"/>
      <c r="G247" s="14"/>
      <c r="H247" s="49"/>
      <c r="I247" s="88"/>
      <c r="K247" s="76">
        <v>14</v>
      </c>
      <c r="L247" s="76"/>
      <c r="M247" s="76"/>
      <c r="P247" s="104"/>
      <c r="Q247" s="76">
        <v>14</v>
      </c>
      <c r="R247" s="76"/>
      <c r="S247" s="76"/>
    </row>
    <row r="248" spans="1:19" ht="16.5" customHeight="1">
      <c r="A248" s="9">
        <v>245</v>
      </c>
      <c r="B248" s="10" t="s">
        <v>405</v>
      </c>
      <c r="C248" s="17"/>
      <c r="D248" s="18"/>
      <c r="E248" s="16"/>
      <c r="F248" s="15"/>
      <c r="G248" s="14"/>
      <c r="H248" s="49"/>
      <c r="I248" s="88"/>
      <c r="K248" s="76">
        <v>14</v>
      </c>
      <c r="L248" s="76"/>
      <c r="M248" s="76"/>
      <c r="P248" s="104"/>
      <c r="Q248" s="76">
        <v>14</v>
      </c>
      <c r="R248" s="76"/>
      <c r="S248" s="76"/>
    </row>
    <row r="249" spans="1:19" ht="16.5" customHeight="1">
      <c r="A249" s="9">
        <v>246</v>
      </c>
      <c r="B249" s="10" t="s">
        <v>406</v>
      </c>
      <c r="C249" s="16" t="s">
        <v>1332</v>
      </c>
      <c r="D249" s="15" t="s">
        <v>407</v>
      </c>
      <c r="E249" s="16"/>
      <c r="F249" s="15"/>
      <c r="G249" s="14"/>
      <c r="H249" s="49"/>
      <c r="I249" s="88"/>
      <c r="K249" s="76">
        <v>14</v>
      </c>
      <c r="L249" s="76"/>
      <c r="M249" s="76"/>
      <c r="P249" s="104"/>
      <c r="Q249" s="76">
        <v>14</v>
      </c>
      <c r="R249" s="76"/>
      <c r="S249" s="76"/>
    </row>
    <row r="250" spans="1:19" ht="16.5" customHeight="1">
      <c r="A250" s="9">
        <v>247</v>
      </c>
      <c r="B250" s="10" t="s">
        <v>408</v>
      </c>
      <c r="C250" s="17"/>
      <c r="D250" s="18"/>
      <c r="E250" s="16"/>
      <c r="F250" s="15"/>
      <c r="G250" s="14"/>
      <c r="H250" s="49"/>
      <c r="I250" s="88"/>
      <c r="K250" s="76">
        <v>14</v>
      </c>
      <c r="L250" s="76"/>
      <c r="M250" s="76"/>
      <c r="P250" s="104"/>
      <c r="Q250" s="76">
        <v>14</v>
      </c>
      <c r="R250" s="76"/>
      <c r="S250" s="76"/>
    </row>
    <row r="251" spans="1:19" ht="16.5" customHeight="1">
      <c r="A251" s="9">
        <v>248</v>
      </c>
      <c r="B251" s="10" t="s">
        <v>409</v>
      </c>
      <c r="C251" s="16" t="s">
        <v>1333</v>
      </c>
      <c r="D251" s="15" t="s">
        <v>410</v>
      </c>
      <c r="E251" s="16"/>
      <c r="F251" s="15"/>
      <c r="G251" s="14"/>
      <c r="H251" s="49"/>
      <c r="I251" s="88"/>
      <c r="K251" s="76">
        <v>14</v>
      </c>
      <c r="L251" s="76"/>
      <c r="M251" s="76"/>
      <c r="P251" s="104"/>
      <c r="Q251" s="76">
        <v>14</v>
      </c>
      <c r="R251" s="76"/>
      <c r="S251" s="76"/>
    </row>
    <row r="252" spans="1:19" ht="16.5" customHeight="1">
      <c r="A252" s="9">
        <v>249</v>
      </c>
      <c r="B252" s="10" t="s">
        <v>1334</v>
      </c>
      <c r="C252" s="17"/>
      <c r="D252" s="18"/>
      <c r="E252" s="19"/>
      <c r="F252" s="18"/>
      <c r="G252" s="14"/>
      <c r="H252" s="49"/>
      <c r="I252" s="88"/>
      <c r="K252" s="76">
        <v>14</v>
      </c>
      <c r="L252" s="76"/>
      <c r="M252" s="76"/>
      <c r="P252" s="104"/>
      <c r="Q252" s="76">
        <v>14</v>
      </c>
      <c r="R252" s="76"/>
      <c r="S252" s="76"/>
    </row>
    <row r="253" spans="1:19" ht="16.5" customHeight="1">
      <c r="A253" s="9">
        <v>250</v>
      </c>
      <c r="B253" s="10" t="s">
        <v>411</v>
      </c>
      <c r="C253" s="16" t="s">
        <v>1335</v>
      </c>
      <c r="D253" s="15" t="s">
        <v>412</v>
      </c>
      <c r="E253" s="16" t="s">
        <v>1336</v>
      </c>
      <c r="F253" s="15" t="s">
        <v>412</v>
      </c>
      <c r="G253" s="14"/>
      <c r="H253" s="49"/>
      <c r="I253" s="88"/>
      <c r="K253" s="76">
        <v>14</v>
      </c>
      <c r="L253" s="76"/>
      <c r="M253" s="76"/>
      <c r="P253" s="104"/>
      <c r="Q253" s="76">
        <v>14</v>
      </c>
      <c r="R253" s="76"/>
      <c r="S253" s="76"/>
    </row>
    <row r="254" spans="1:19" ht="16.5" customHeight="1">
      <c r="A254" s="9">
        <v>251</v>
      </c>
      <c r="B254" s="10" t="s">
        <v>413</v>
      </c>
      <c r="C254" s="14"/>
      <c r="D254" s="15"/>
      <c r="E254" s="16"/>
      <c r="F254" s="15"/>
      <c r="G254" s="14"/>
      <c r="H254" s="49"/>
      <c r="I254" s="88"/>
      <c r="K254" s="76">
        <v>14</v>
      </c>
      <c r="L254" s="76"/>
      <c r="M254" s="76"/>
      <c r="P254" s="104"/>
      <c r="Q254" s="76">
        <v>14</v>
      </c>
      <c r="R254" s="76"/>
      <c r="S254" s="76"/>
    </row>
    <row r="255" spans="1:19" ht="16.5" customHeight="1">
      <c r="A255" s="9">
        <v>252</v>
      </c>
      <c r="B255" s="10" t="s">
        <v>414</v>
      </c>
      <c r="C255" s="17"/>
      <c r="D255" s="18"/>
      <c r="E255" s="19"/>
      <c r="F255" s="18"/>
      <c r="G255" s="14"/>
      <c r="H255" s="49"/>
      <c r="I255" s="88"/>
      <c r="K255" s="76">
        <v>14</v>
      </c>
      <c r="L255" s="76"/>
      <c r="M255" s="76"/>
      <c r="P255" s="104"/>
      <c r="Q255" s="76">
        <v>14</v>
      </c>
      <c r="R255" s="76"/>
      <c r="S255" s="76"/>
    </row>
    <row r="256" spans="1:19" ht="16.5" customHeight="1">
      <c r="A256" s="9">
        <v>253</v>
      </c>
      <c r="B256" s="10" t="s">
        <v>415</v>
      </c>
      <c r="C256" s="19" t="s">
        <v>1337</v>
      </c>
      <c r="D256" s="18" t="s">
        <v>415</v>
      </c>
      <c r="E256" s="16" t="s">
        <v>1338</v>
      </c>
      <c r="F256" s="15" t="s">
        <v>1339</v>
      </c>
      <c r="G256" s="14"/>
      <c r="H256" s="49"/>
      <c r="I256" s="88"/>
      <c r="K256" s="76">
        <v>14</v>
      </c>
      <c r="L256" s="76"/>
      <c r="M256" s="76"/>
      <c r="P256" s="104"/>
      <c r="Q256" s="76">
        <v>14</v>
      </c>
      <c r="R256" s="76"/>
      <c r="S256" s="76"/>
    </row>
    <row r="257" spans="1:19" ht="16.5" customHeight="1">
      <c r="A257" s="9">
        <v>254</v>
      </c>
      <c r="B257" s="10" t="s">
        <v>416</v>
      </c>
      <c r="C257" s="19" t="s">
        <v>1340</v>
      </c>
      <c r="D257" s="18" t="s">
        <v>416</v>
      </c>
      <c r="E257" s="16"/>
      <c r="F257" s="15"/>
      <c r="G257" s="14"/>
      <c r="H257" s="49"/>
      <c r="I257" s="88"/>
      <c r="K257" s="76">
        <v>14</v>
      </c>
      <c r="L257" s="76"/>
      <c r="M257" s="76"/>
      <c r="P257" s="104"/>
      <c r="Q257" s="76">
        <v>14</v>
      </c>
      <c r="R257" s="76"/>
      <c r="S257" s="76"/>
    </row>
    <row r="258" spans="1:19" ht="16.5" customHeight="1">
      <c r="A258" s="9">
        <v>255</v>
      </c>
      <c r="B258" s="10" t="s">
        <v>417</v>
      </c>
      <c r="C258" s="16" t="s">
        <v>1341</v>
      </c>
      <c r="D258" s="15" t="s">
        <v>418</v>
      </c>
      <c r="E258" s="16"/>
      <c r="F258" s="15"/>
      <c r="G258" s="14"/>
      <c r="H258" s="49"/>
      <c r="I258" s="88"/>
      <c r="K258" s="76">
        <v>14</v>
      </c>
      <c r="L258" s="76"/>
      <c r="M258" s="76"/>
      <c r="P258" s="104"/>
      <c r="Q258" s="76">
        <v>14</v>
      </c>
      <c r="R258" s="76"/>
      <c r="S258" s="76"/>
    </row>
    <row r="259" spans="1:19" ht="17.25" customHeight="1">
      <c r="A259" s="9">
        <v>256</v>
      </c>
      <c r="B259" s="10" t="s">
        <v>419</v>
      </c>
      <c r="C259" s="17"/>
      <c r="D259" s="18"/>
      <c r="E259" s="19"/>
      <c r="F259" s="18"/>
      <c r="G259" s="17"/>
      <c r="H259" s="50"/>
      <c r="I259" s="88"/>
      <c r="K259" s="76">
        <v>14</v>
      </c>
      <c r="L259" s="76">
        <f>COUNT(K246:K259)</f>
        <v>14</v>
      </c>
      <c r="M259" s="76" t="s">
        <v>1630</v>
      </c>
      <c r="P259" s="104"/>
      <c r="Q259" s="76">
        <v>14</v>
      </c>
      <c r="R259" s="76">
        <f>COUNT(Q246:Q259)</f>
        <v>14</v>
      </c>
      <c r="S259" s="76" t="s">
        <v>1630</v>
      </c>
    </row>
    <row r="260" spans="1:19" ht="16.5" customHeight="1">
      <c r="A260" s="9">
        <v>257</v>
      </c>
      <c r="B260" s="10" t="s">
        <v>420</v>
      </c>
      <c r="C260" s="16" t="s">
        <v>1342</v>
      </c>
      <c r="D260" s="15" t="s">
        <v>421</v>
      </c>
      <c r="E260" s="16" t="s">
        <v>1343</v>
      </c>
      <c r="F260" s="15" t="s">
        <v>1344</v>
      </c>
      <c r="G260" s="14" t="s">
        <v>1345</v>
      </c>
      <c r="H260" s="49" t="s">
        <v>1344</v>
      </c>
      <c r="I260" s="88" t="s">
        <v>71</v>
      </c>
      <c r="K260" s="76">
        <v>15</v>
      </c>
      <c r="L260" s="76"/>
      <c r="M260" s="76"/>
      <c r="P260" s="104" t="s">
        <v>20</v>
      </c>
      <c r="Q260" s="76">
        <v>15</v>
      </c>
      <c r="R260" s="76"/>
      <c r="S260" s="76"/>
    </row>
    <row r="261" spans="1:19" ht="16.5" customHeight="1">
      <c r="A261" s="9">
        <v>258</v>
      </c>
      <c r="B261" s="10" t="s">
        <v>422</v>
      </c>
      <c r="C261" s="14"/>
      <c r="D261" s="15"/>
      <c r="E261" s="16"/>
      <c r="F261" s="15"/>
      <c r="G261" s="14"/>
      <c r="H261" s="49"/>
      <c r="I261" s="88"/>
      <c r="K261" s="76">
        <v>15</v>
      </c>
      <c r="L261" s="76"/>
      <c r="M261" s="76"/>
      <c r="P261" s="104"/>
      <c r="Q261" s="76">
        <v>15</v>
      </c>
      <c r="R261" s="76"/>
      <c r="S261" s="76"/>
    </row>
    <row r="262" spans="1:19" ht="16.5" customHeight="1">
      <c r="A262" s="9">
        <v>259</v>
      </c>
      <c r="B262" s="10" t="s">
        <v>423</v>
      </c>
      <c r="C262" s="17"/>
      <c r="D262" s="18"/>
      <c r="E262" s="16"/>
      <c r="F262" s="15"/>
      <c r="G262" s="14"/>
      <c r="H262" s="49"/>
      <c r="I262" s="88"/>
      <c r="K262" s="76">
        <v>15</v>
      </c>
      <c r="L262" s="76"/>
      <c r="M262" s="76"/>
      <c r="P262" s="104"/>
      <c r="Q262" s="76">
        <v>15</v>
      </c>
      <c r="R262" s="76"/>
      <c r="S262" s="76"/>
    </row>
    <row r="263" spans="1:19" ht="16.5" customHeight="1">
      <c r="A263" s="9">
        <v>260</v>
      </c>
      <c r="B263" s="10" t="s">
        <v>424</v>
      </c>
      <c r="C263" s="16" t="s">
        <v>1346</v>
      </c>
      <c r="D263" s="15" t="s">
        <v>1344</v>
      </c>
      <c r="E263" s="16"/>
      <c r="F263" s="15"/>
      <c r="G263" s="14"/>
      <c r="H263" s="49"/>
      <c r="I263" s="88"/>
      <c r="K263" s="76">
        <v>15</v>
      </c>
      <c r="L263" s="76"/>
      <c r="M263" s="76"/>
      <c r="P263" s="104"/>
      <c r="Q263" s="76">
        <v>15</v>
      </c>
      <c r="R263" s="76"/>
      <c r="S263" s="76"/>
    </row>
    <row r="264" spans="1:19" ht="16.5" customHeight="1">
      <c r="A264" s="9">
        <v>261</v>
      </c>
      <c r="B264" s="10" t="s">
        <v>425</v>
      </c>
      <c r="C264" s="14"/>
      <c r="D264" s="15"/>
      <c r="E264" s="16"/>
      <c r="F264" s="15"/>
      <c r="G264" s="14"/>
      <c r="H264" s="49"/>
      <c r="I264" s="88"/>
      <c r="K264" s="76">
        <v>15</v>
      </c>
      <c r="L264" s="76"/>
      <c r="M264" s="76"/>
      <c r="P264" s="104"/>
      <c r="Q264" s="76">
        <v>15</v>
      </c>
      <c r="R264" s="76"/>
      <c r="S264" s="76"/>
    </row>
    <row r="265" spans="1:19" ht="16.5" customHeight="1">
      <c r="A265" s="9">
        <v>262</v>
      </c>
      <c r="B265" s="10" t="s">
        <v>426</v>
      </c>
      <c r="C265" s="14"/>
      <c r="D265" s="15"/>
      <c r="E265" s="16"/>
      <c r="F265" s="15"/>
      <c r="G265" s="14"/>
      <c r="H265" s="49"/>
      <c r="I265" s="88"/>
      <c r="K265" s="76">
        <v>15</v>
      </c>
      <c r="L265" s="76"/>
      <c r="M265" s="76"/>
      <c r="P265" s="104"/>
      <c r="Q265" s="76">
        <v>15</v>
      </c>
      <c r="R265" s="76"/>
      <c r="S265" s="76"/>
    </row>
    <row r="266" spans="1:19" ht="16.5" customHeight="1">
      <c r="A266" s="9">
        <v>263</v>
      </c>
      <c r="B266" s="10" t="s">
        <v>1347</v>
      </c>
      <c r="C266" s="14"/>
      <c r="D266" s="15"/>
      <c r="E266" s="16"/>
      <c r="F266" s="15"/>
      <c r="G266" s="14"/>
      <c r="H266" s="49"/>
      <c r="I266" s="88"/>
      <c r="K266" s="76">
        <v>15</v>
      </c>
      <c r="L266" s="76"/>
      <c r="M266" s="76"/>
      <c r="P266" s="104"/>
      <c r="Q266" s="76">
        <v>15</v>
      </c>
      <c r="R266" s="76"/>
      <c r="S266" s="76"/>
    </row>
    <row r="267" spans="1:19" ht="16.5" customHeight="1">
      <c r="A267" s="9">
        <v>264</v>
      </c>
      <c r="B267" s="10" t="s">
        <v>427</v>
      </c>
      <c r="C267" s="14"/>
      <c r="D267" s="15"/>
      <c r="E267" s="16"/>
      <c r="F267" s="15"/>
      <c r="G267" s="14"/>
      <c r="H267" s="49"/>
      <c r="I267" s="88"/>
      <c r="K267" s="76">
        <v>15</v>
      </c>
      <c r="L267" s="76"/>
      <c r="M267" s="76"/>
      <c r="P267" s="104"/>
      <c r="Q267" s="76">
        <v>15</v>
      </c>
      <c r="R267" s="76"/>
      <c r="S267" s="76"/>
    </row>
    <row r="268" spans="1:19" ht="16.5" customHeight="1">
      <c r="A268" s="9">
        <v>265</v>
      </c>
      <c r="B268" s="10" t="s">
        <v>428</v>
      </c>
      <c r="C268" s="14"/>
      <c r="D268" s="15"/>
      <c r="E268" s="16"/>
      <c r="F268" s="15"/>
      <c r="G268" s="14"/>
      <c r="H268" s="49"/>
      <c r="I268" s="88"/>
      <c r="K268" s="76">
        <v>15</v>
      </c>
      <c r="L268" s="76"/>
      <c r="M268" s="76"/>
      <c r="P268" s="104"/>
      <c r="Q268" s="76">
        <v>15</v>
      </c>
      <c r="R268" s="76"/>
      <c r="S268" s="76"/>
    </row>
    <row r="269" spans="1:19" ht="17.25" customHeight="1">
      <c r="A269" s="9">
        <v>266</v>
      </c>
      <c r="B269" s="10" t="s">
        <v>429</v>
      </c>
      <c r="C269" s="17"/>
      <c r="D269" s="18"/>
      <c r="E269" s="19"/>
      <c r="F269" s="18"/>
      <c r="G269" s="17"/>
      <c r="H269" s="50"/>
      <c r="I269" s="88"/>
      <c r="K269" s="76">
        <v>15</v>
      </c>
      <c r="L269" s="76">
        <f>COUNT(K260:K269)</f>
        <v>10</v>
      </c>
      <c r="M269" s="76" t="s">
        <v>1631</v>
      </c>
      <c r="P269" s="104"/>
      <c r="Q269" s="76">
        <v>15</v>
      </c>
      <c r="R269" s="76">
        <f>COUNT(Q260:Q269)</f>
        <v>10</v>
      </c>
      <c r="S269" s="76" t="s">
        <v>1631</v>
      </c>
    </row>
    <row r="270" spans="1:19" ht="16.5" customHeight="1">
      <c r="A270" s="9">
        <v>267</v>
      </c>
      <c r="B270" s="10" t="s">
        <v>430</v>
      </c>
      <c r="C270" s="13" t="s">
        <v>810</v>
      </c>
      <c r="D270" s="12" t="s">
        <v>431</v>
      </c>
      <c r="E270" s="11" t="s">
        <v>432</v>
      </c>
      <c r="F270" s="12" t="s">
        <v>431</v>
      </c>
      <c r="G270" s="14" t="s">
        <v>1348</v>
      </c>
      <c r="H270" s="49" t="s">
        <v>1349</v>
      </c>
      <c r="I270" s="88" t="s">
        <v>72</v>
      </c>
      <c r="K270" s="76">
        <v>16</v>
      </c>
      <c r="L270" s="76"/>
      <c r="M270" s="76"/>
      <c r="P270" s="104" t="s">
        <v>21</v>
      </c>
      <c r="Q270" s="76">
        <v>16</v>
      </c>
      <c r="R270" s="76"/>
      <c r="S270" s="76"/>
    </row>
    <row r="271" spans="1:19" ht="17.25" customHeight="1">
      <c r="A271" s="9">
        <v>268</v>
      </c>
      <c r="B271" s="10" t="s">
        <v>433</v>
      </c>
      <c r="C271" s="19"/>
      <c r="D271" s="18"/>
      <c r="E271" s="19"/>
      <c r="F271" s="18"/>
      <c r="G271" s="17"/>
      <c r="H271" s="50"/>
      <c r="I271" s="88"/>
      <c r="K271" s="76">
        <v>16</v>
      </c>
      <c r="L271" s="76">
        <f>COUNT(K270:K271)</f>
        <v>2</v>
      </c>
      <c r="M271" s="76" t="s">
        <v>1632</v>
      </c>
      <c r="P271" s="104"/>
      <c r="Q271" s="76">
        <v>16</v>
      </c>
      <c r="R271" s="76">
        <f>COUNT(Q270:Q271)</f>
        <v>2</v>
      </c>
      <c r="S271" s="76" t="s">
        <v>1632</v>
      </c>
    </row>
    <row r="272" spans="1:19" ht="16.5" customHeight="1">
      <c r="A272" s="9">
        <v>269</v>
      </c>
      <c r="B272" s="10" t="s">
        <v>434</v>
      </c>
      <c r="C272" s="16" t="s">
        <v>1350</v>
      </c>
      <c r="D272" s="15" t="s">
        <v>435</v>
      </c>
      <c r="E272" s="16" t="s">
        <v>1351</v>
      </c>
      <c r="F272" s="15" t="s">
        <v>435</v>
      </c>
      <c r="G272" s="14" t="s">
        <v>1352</v>
      </c>
      <c r="H272" s="49" t="s">
        <v>1353</v>
      </c>
      <c r="I272" s="88" t="s">
        <v>73</v>
      </c>
      <c r="K272" s="76">
        <v>17</v>
      </c>
      <c r="L272" s="76"/>
      <c r="M272" s="76"/>
      <c r="P272" s="104" t="s">
        <v>22</v>
      </c>
      <c r="Q272" s="76">
        <v>17</v>
      </c>
      <c r="R272" s="76"/>
      <c r="S272" s="76"/>
    </row>
    <row r="273" spans="1:19" ht="16.5" customHeight="1">
      <c r="A273" s="9">
        <v>270</v>
      </c>
      <c r="B273" s="10" t="s">
        <v>436</v>
      </c>
      <c r="C273" s="14"/>
      <c r="D273" s="15"/>
      <c r="E273" s="16"/>
      <c r="F273" s="15"/>
      <c r="G273" s="14"/>
      <c r="H273" s="49"/>
      <c r="I273" s="88"/>
      <c r="K273" s="76">
        <v>17</v>
      </c>
      <c r="L273" s="76"/>
      <c r="M273" s="76"/>
      <c r="P273" s="104"/>
      <c r="Q273" s="76">
        <v>17</v>
      </c>
      <c r="R273" s="76"/>
      <c r="S273" s="76"/>
    </row>
    <row r="274" spans="1:19" ht="16.5" customHeight="1">
      <c r="A274" s="9">
        <v>271</v>
      </c>
      <c r="B274" s="10" t="s">
        <v>437</v>
      </c>
      <c r="C274" s="14"/>
      <c r="D274" s="15"/>
      <c r="E274" s="16"/>
      <c r="F274" s="15"/>
      <c r="G274" s="14"/>
      <c r="H274" s="49"/>
      <c r="I274" s="88"/>
      <c r="K274" s="76">
        <v>17</v>
      </c>
      <c r="L274" s="76"/>
      <c r="M274" s="76"/>
      <c r="P274" s="104"/>
      <c r="Q274" s="76">
        <v>17</v>
      </c>
      <c r="R274" s="76"/>
      <c r="S274" s="76"/>
    </row>
    <row r="275" spans="1:19" ht="16.5" customHeight="1">
      <c r="A275" s="9">
        <v>272</v>
      </c>
      <c r="B275" s="10" t="s">
        <v>438</v>
      </c>
      <c r="C275" s="14"/>
      <c r="D275" s="15"/>
      <c r="E275" s="16"/>
      <c r="F275" s="15"/>
      <c r="G275" s="14"/>
      <c r="H275" s="49"/>
      <c r="I275" s="88"/>
      <c r="K275" s="76">
        <v>17</v>
      </c>
      <c r="L275" s="76"/>
      <c r="M275" s="76"/>
      <c r="P275" s="104"/>
      <c r="Q275" s="76">
        <v>17</v>
      </c>
      <c r="R275" s="76"/>
      <c r="S275" s="76"/>
    </row>
    <row r="276" spans="1:19" ht="16.5" customHeight="1">
      <c r="A276" s="9">
        <v>273</v>
      </c>
      <c r="B276" s="10" t="s">
        <v>439</v>
      </c>
      <c r="C276" s="17"/>
      <c r="D276" s="18"/>
      <c r="E276" s="19"/>
      <c r="F276" s="18"/>
      <c r="G276" s="14"/>
      <c r="H276" s="49"/>
      <c r="I276" s="88"/>
      <c r="K276" s="76">
        <v>17</v>
      </c>
      <c r="L276" s="76"/>
      <c r="M276" s="76"/>
      <c r="P276" s="104"/>
      <c r="Q276" s="76">
        <v>17</v>
      </c>
      <c r="R276" s="76"/>
      <c r="S276" s="76"/>
    </row>
    <row r="277" spans="1:19" ht="16.5" customHeight="1">
      <c r="A277" s="9">
        <v>274</v>
      </c>
      <c r="B277" s="10" t="s">
        <v>1354</v>
      </c>
      <c r="C277" s="19" t="s">
        <v>1355</v>
      </c>
      <c r="D277" s="18" t="s">
        <v>440</v>
      </c>
      <c r="E277" s="16" t="s">
        <v>1356</v>
      </c>
      <c r="F277" s="15" t="s">
        <v>441</v>
      </c>
      <c r="G277" s="14"/>
      <c r="H277" s="49"/>
      <c r="I277" s="88"/>
      <c r="K277" s="76">
        <v>17</v>
      </c>
      <c r="L277" s="76"/>
      <c r="M277" s="76"/>
      <c r="P277" s="104"/>
      <c r="Q277" s="76">
        <v>17</v>
      </c>
      <c r="R277" s="76"/>
      <c r="S277" s="76"/>
    </row>
    <row r="278" spans="1:19" ht="17.25" customHeight="1">
      <c r="A278" s="9">
        <v>275</v>
      </c>
      <c r="B278" s="10" t="s">
        <v>442</v>
      </c>
      <c r="C278" s="19" t="s">
        <v>1357</v>
      </c>
      <c r="D278" s="18" t="s">
        <v>1358</v>
      </c>
      <c r="E278" s="19"/>
      <c r="F278" s="18"/>
      <c r="G278" s="17"/>
      <c r="H278" s="50"/>
      <c r="I278" s="88"/>
      <c r="K278" s="76">
        <v>17</v>
      </c>
      <c r="L278" s="76">
        <f>COUNT(K272:K278)</f>
        <v>7</v>
      </c>
      <c r="M278" s="76" t="s">
        <v>1633</v>
      </c>
      <c r="P278" s="104"/>
      <c r="Q278" s="76">
        <v>17</v>
      </c>
      <c r="R278" s="76">
        <f>COUNT(Q272:Q278)</f>
        <v>7</v>
      </c>
      <c r="S278" s="76" t="s">
        <v>1633</v>
      </c>
    </row>
    <row r="279" spans="1:19" ht="16.5" customHeight="1">
      <c r="A279" s="9">
        <v>276</v>
      </c>
      <c r="B279" s="10" t="s">
        <v>443</v>
      </c>
      <c r="C279" s="19" t="s">
        <v>1359</v>
      </c>
      <c r="D279" s="18" t="s">
        <v>443</v>
      </c>
      <c r="E279" s="19" t="s">
        <v>1360</v>
      </c>
      <c r="F279" s="18" t="s">
        <v>443</v>
      </c>
      <c r="G279" s="14" t="s">
        <v>1361</v>
      </c>
      <c r="H279" s="49" t="s">
        <v>1362</v>
      </c>
      <c r="I279" s="88" t="s">
        <v>74</v>
      </c>
      <c r="K279" s="76">
        <v>18</v>
      </c>
      <c r="L279" s="76"/>
      <c r="M279" s="76"/>
      <c r="P279" s="104" t="s">
        <v>23</v>
      </c>
      <c r="Q279" s="76">
        <v>18</v>
      </c>
      <c r="R279" s="76"/>
      <c r="S279" s="76"/>
    </row>
    <row r="280" spans="1:19" ht="16.5" customHeight="1">
      <c r="A280" s="9">
        <v>277</v>
      </c>
      <c r="B280" s="10" t="s">
        <v>444</v>
      </c>
      <c r="C280" s="16" t="s">
        <v>1363</v>
      </c>
      <c r="D280" s="15" t="s">
        <v>445</v>
      </c>
      <c r="E280" s="16" t="s">
        <v>1364</v>
      </c>
      <c r="F280" s="15" t="s">
        <v>445</v>
      </c>
      <c r="G280" s="14"/>
      <c r="H280" s="49"/>
      <c r="I280" s="88"/>
      <c r="K280" s="76">
        <v>18</v>
      </c>
      <c r="L280" s="76"/>
      <c r="M280" s="76"/>
      <c r="P280" s="104"/>
      <c r="Q280" s="76">
        <v>18</v>
      </c>
      <c r="R280" s="76"/>
      <c r="S280" s="76"/>
    </row>
    <row r="281" spans="1:19" ht="16.5" customHeight="1">
      <c r="A281" s="9">
        <v>278</v>
      </c>
      <c r="B281" s="10" t="s">
        <v>446</v>
      </c>
      <c r="C281" s="17"/>
      <c r="D281" s="18"/>
      <c r="E281" s="19"/>
      <c r="F281" s="18"/>
      <c r="G281" s="14"/>
      <c r="H281" s="49"/>
      <c r="I281" s="88"/>
      <c r="K281" s="76">
        <v>18</v>
      </c>
      <c r="L281" s="76"/>
      <c r="M281" s="76"/>
      <c r="P281" s="104"/>
      <c r="Q281" s="76">
        <v>18</v>
      </c>
      <c r="R281" s="76"/>
      <c r="S281" s="76"/>
    </row>
    <row r="282" spans="1:19" ht="16.5" customHeight="1">
      <c r="A282" s="9">
        <v>279</v>
      </c>
      <c r="B282" s="10" t="s">
        <v>447</v>
      </c>
      <c r="C282" s="16" t="s">
        <v>1365</v>
      </c>
      <c r="D282" s="15" t="s">
        <v>1366</v>
      </c>
      <c r="E282" s="16" t="s">
        <v>1367</v>
      </c>
      <c r="F282" s="15" t="s">
        <v>1368</v>
      </c>
      <c r="G282" s="14"/>
      <c r="H282" s="49"/>
      <c r="I282" s="88"/>
      <c r="K282" s="76">
        <v>18</v>
      </c>
      <c r="L282" s="76"/>
      <c r="M282" s="76"/>
      <c r="P282" s="104"/>
      <c r="Q282" s="76">
        <v>18</v>
      </c>
      <c r="R282" s="76"/>
      <c r="S282" s="76"/>
    </row>
    <row r="283" spans="1:19" ht="16.5" customHeight="1">
      <c r="A283" s="9">
        <v>280</v>
      </c>
      <c r="B283" s="10" t="s">
        <v>448</v>
      </c>
      <c r="C283" s="17"/>
      <c r="D283" s="18"/>
      <c r="E283" s="16"/>
      <c r="F283" s="15"/>
      <c r="G283" s="14"/>
      <c r="H283" s="49"/>
      <c r="I283" s="88"/>
      <c r="K283" s="76">
        <v>18</v>
      </c>
      <c r="L283" s="76"/>
      <c r="M283" s="76"/>
      <c r="P283" s="104"/>
      <c r="Q283" s="76">
        <v>18</v>
      </c>
      <c r="R283" s="76"/>
      <c r="S283" s="76"/>
    </row>
    <row r="284" spans="1:19" ht="17.25" customHeight="1">
      <c r="A284" s="9">
        <v>281</v>
      </c>
      <c r="B284" s="10" t="s">
        <v>1369</v>
      </c>
      <c r="C284" s="19" t="s">
        <v>1370</v>
      </c>
      <c r="D284" s="18" t="s">
        <v>449</v>
      </c>
      <c r="E284" s="19"/>
      <c r="F284" s="18"/>
      <c r="G284" s="17"/>
      <c r="H284" s="50"/>
      <c r="I284" s="88"/>
      <c r="K284" s="76">
        <v>18</v>
      </c>
      <c r="L284" s="76">
        <f>COUNT(K279:K284)</f>
        <v>6</v>
      </c>
      <c r="M284" s="76" t="s">
        <v>1634</v>
      </c>
      <c r="P284" s="104"/>
      <c r="Q284" s="76">
        <v>18</v>
      </c>
      <c r="R284" s="76">
        <f>COUNT(Q279:Q284)</f>
        <v>6</v>
      </c>
      <c r="S284" s="76" t="s">
        <v>1634</v>
      </c>
    </row>
    <row r="285" spans="1:19" ht="16.5" customHeight="1">
      <c r="A285" s="9">
        <v>282</v>
      </c>
      <c r="B285" s="10" t="s">
        <v>1371</v>
      </c>
      <c r="C285" s="19" t="s">
        <v>1372</v>
      </c>
      <c r="D285" s="18" t="s">
        <v>1371</v>
      </c>
      <c r="E285" s="16" t="s">
        <v>1373</v>
      </c>
      <c r="F285" s="15" t="s">
        <v>1374</v>
      </c>
      <c r="G285" s="14" t="s">
        <v>1375</v>
      </c>
      <c r="H285" s="49" t="s">
        <v>1376</v>
      </c>
      <c r="I285" s="88" t="s">
        <v>75</v>
      </c>
      <c r="K285" s="76">
        <v>19</v>
      </c>
      <c r="L285" s="76"/>
      <c r="M285" s="76"/>
      <c r="P285" s="104" t="s">
        <v>24</v>
      </c>
      <c r="Q285" s="76">
        <v>19</v>
      </c>
      <c r="R285" s="76"/>
      <c r="S285" s="76"/>
    </row>
    <row r="286" spans="1:19" ht="16.5" customHeight="1">
      <c r="A286" s="9">
        <v>283</v>
      </c>
      <c r="B286" s="10" t="s">
        <v>450</v>
      </c>
      <c r="C286" s="19" t="s">
        <v>1377</v>
      </c>
      <c r="D286" s="18" t="s">
        <v>450</v>
      </c>
      <c r="E286" s="16"/>
      <c r="F286" s="15"/>
      <c r="G286" s="14"/>
      <c r="H286" s="49"/>
      <c r="I286" s="88"/>
      <c r="K286" s="76">
        <v>19</v>
      </c>
      <c r="L286" s="76"/>
      <c r="M286" s="76"/>
      <c r="P286" s="104"/>
      <c r="Q286" s="76">
        <v>19</v>
      </c>
      <c r="R286" s="76"/>
      <c r="S286" s="76"/>
    </row>
    <row r="287" spans="1:19" ht="16.5" customHeight="1">
      <c r="A287" s="9">
        <v>284</v>
      </c>
      <c r="B287" s="10" t="s">
        <v>451</v>
      </c>
      <c r="C287" s="19" t="s">
        <v>1378</v>
      </c>
      <c r="D287" s="18" t="s">
        <v>1379</v>
      </c>
      <c r="E287" s="19"/>
      <c r="F287" s="18"/>
      <c r="G287" s="14"/>
      <c r="H287" s="49"/>
      <c r="I287" s="88"/>
      <c r="K287" s="76">
        <v>19</v>
      </c>
      <c r="L287" s="76"/>
      <c r="M287" s="76"/>
      <c r="P287" s="104"/>
      <c r="Q287" s="76">
        <v>19</v>
      </c>
      <c r="R287" s="76"/>
      <c r="S287" s="76"/>
    </row>
    <row r="288" spans="1:19" ht="16.5" customHeight="1">
      <c r="A288" s="9">
        <v>285</v>
      </c>
      <c r="B288" s="10" t="s">
        <v>452</v>
      </c>
      <c r="C288" s="16" t="s">
        <v>1380</v>
      </c>
      <c r="D288" s="15" t="s">
        <v>1381</v>
      </c>
      <c r="E288" s="16" t="s">
        <v>1382</v>
      </c>
      <c r="F288" s="15" t="s">
        <v>453</v>
      </c>
      <c r="G288" s="14"/>
      <c r="H288" s="49"/>
      <c r="I288" s="88"/>
      <c r="K288" s="76">
        <v>19</v>
      </c>
      <c r="L288" s="76"/>
      <c r="M288" s="76"/>
      <c r="P288" s="104"/>
      <c r="Q288" s="76">
        <v>19</v>
      </c>
      <c r="R288" s="76"/>
      <c r="S288" s="76"/>
    </row>
    <row r="289" spans="1:19" ht="16.5" customHeight="1">
      <c r="A289" s="9">
        <v>286</v>
      </c>
      <c r="B289" s="10" t="s">
        <v>454</v>
      </c>
      <c r="C289" s="14"/>
      <c r="D289" s="15"/>
      <c r="E289" s="16"/>
      <c r="F289" s="15"/>
      <c r="G289" s="14"/>
      <c r="H289" s="49"/>
      <c r="I289" s="88"/>
      <c r="K289" s="76">
        <v>19</v>
      </c>
      <c r="L289" s="76"/>
      <c r="M289" s="76"/>
      <c r="P289" s="104"/>
      <c r="Q289" s="76">
        <v>19</v>
      </c>
      <c r="R289" s="76"/>
      <c r="S289" s="76"/>
    </row>
    <row r="290" spans="1:19" ht="16.5" customHeight="1">
      <c r="A290" s="9">
        <v>287</v>
      </c>
      <c r="B290" s="10" t="s">
        <v>1383</v>
      </c>
      <c r="C290" s="17"/>
      <c r="D290" s="18"/>
      <c r="E290" s="16"/>
      <c r="F290" s="15"/>
      <c r="G290" s="14"/>
      <c r="H290" s="49"/>
      <c r="I290" s="88"/>
      <c r="K290" s="76">
        <v>19</v>
      </c>
      <c r="L290" s="76"/>
      <c r="M290" s="76"/>
      <c r="P290" s="104"/>
      <c r="Q290" s="76">
        <v>19</v>
      </c>
      <c r="R290" s="76"/>
      <c r="S290" s="76"/>
    </row>
    <row r="291" spans="1:19" ht="16.5" customHeight="1">
      <c r="A291" s="9">
        <v>288</v>
      </c>
      <c r="B291" s="10" t="s">
        <v>455</v>
      </c>
      <c r="C291" s="16" t="s">
        <v>1384</v>
      </c>
      <c r="D291" s="15" t="s">
        <v>456</v>
      </c>
      <c r="E291" s="16"/>
      <c r="F291" s="15"/>
      <c r="G291" s="14"/>
      <c r="H291" s="49"/>
      <c r="I291" s="88"/>
      <c r="K291" s="76">
        <v>19</v>
      </c>
      <c r="L291" s="76"/>
      <c r="M291" s="76"/>
      <c r="P291" s="104"/>
      <c r="Q291" s="76">
        <v>19</v>
      </c>
      <c r="R291" s="76"/>
      <c r="S291" s="76"/>
    </row>
    <row r="292" spans="1:19" ht="16.5" customHeight="1">
      <c r="A292" s="9">
        <v>289</v>
      </c>
      <c r="B292" s="10" t="s">
        <v>457</v>
      </c>
      <c r="C292" s="14"/>
      <c r="D292" s="15"/>
      <c r="E292" s="16"/>
      <c r="F292" s="15"/>
      <c r="G292" s="14"/>
      <c r="H292" s="49"/>
      <c r="I292" s="88"/>
      <c r="K292" s="76">
        <v>19</v>
      </c>
      <c r="L292" s="76"/>
      <c r="M292" s="76"/>
      <c r="P292" s="104"/>
      <c r="Q292" s="76">
        <v>19</v>
      </c>
      <c r="R292" s="76"/>
      <c r="S292" s="76"/>
    </row>
    <row r="293" spans="1:19" ht="16.5" customHeight="1">
      <c r="A293" s="9">
        <v>290</v>
      </c>
      <c r="B293" s="10" t="s">
        <v>458</v>
      </c>
      <c r="C293" s="14"/>
      <c r="D293" s="15"/>
      <c r="E293" s="16"/>
      <c r="F293" s="15"/>
      <c r="G293" s="14"/>
      <c r="H293" s="49"/>
      <c r="I293" s="88"/>
      <c r="K293" s="76">
        <v>19</v>
      </c>
      <c r="L293" s="76"/>
      <c r="M293" s="76"/>
      <c r="P293" s="104"/>
      <c r="Q293" s="76">
        <v>19</v>
      </c>
      <c r="R293" s="76"/>
      <c r="S293" s="76"/>
    </row>
    <row r="294" spans="1:19" ht="16.5" customHeight="1">
      <c r="A294" s="9">
        <v>291</v>
      </c>
      <c r="B294" s="10" t="s">
        <v>459</v>
      </c>
      <c r="C294" s="17"/>
      <c r="D294" s="18"/>
      <c r="E294" s="16"/>
      <c r="F294" s="15"/>
      <c r="G294" s="14"/>
      <c r="H294" s="49"/>
      <c r="I294" s="88"/>
      <c r="K294" s="76">
        <v>19</v>
      </c>
      <c r="L294" s="76"/>
      <c r="M294" s="76"/>
      <c r="P294" s="104"/>
      <c r="Q294" s="76">
        <v>19</v>
      </c>
      <c r="R294" s="76"/>
      <c r="S294" s="76"/>
    </row>
    <row r="295" spans="1:19" ht="16.5" customHeight="1">
      <c r="A295" s="9">
        <v>292</v>
      </c>
      <c r="B295" s="10" t="s">
        <v>460</v>
      </c>
      <c r="C295" s="16" t="s">
        <v>1385</v>
      </c>
      <c r="D295" s="15" t="s">
        <v>461</v>
      </c>
      <c r="E295" s="16"/>
      <c r="F295" s="15"/>
      <c r="G295" s="14"/>
      <c r="H295" s="49"/>
      <c r="I295" s="88"/>
      <c r="K295" s="76">
        <v>19</v>
      </c>
      <c r="L295" s="76"/>
      <c r="M295" s="76"/>
      <c r="P295" s="104"/>
      <c r="Q295" s="76">
        <v>19</v>
      </c>
      <c r="R295" s="76"/>
      <c r="S295" s="76"/>
    </row>
    <row r="296" spans="1:19" ht="16.5" customHeight="1">
      <c r="A296" s="9">
        <v>293</v>
      </c>
      <c r="B296" s="10" t="s">
        <v>462</v>
      </c>
      <c r="C296" s="14"/>
      <c r="D296" s="15"/>
      <c r="E296" s="16"/>
      <c r="F296" s="15"/>
      <c r="G296" s="14"/>
      <c r="H296" s="49"/>
      <c r="I296" s="88"/>
      <c r="K296" s="76">
        <v>19</v>
      </c>
      <c r="L296" s="76"/>
      <c r="M296" s="76"/>
      <c r="P296" s="104"/>
      <c r="Q296" s="76">
        <v>19</v>
      </c>
      <c r="R296" s="76"/>
      <c r="S296" s="76"/>
    </row>
    <row r="297" spans="1:19" ht="16.5" customHeight="1">
      <c r="A297" s="9">
        <v>294</v>
      </c>
      <c r="B297" s="10" t="s">
        <v>463</v>
      </c>
      <c r="C297" s="14"/>
      <c r="D297" s="15"/>
      <c r="E297" s="16"/>
      <c r="F297" s="15"/>
      <c r="G297" s="14"/>
      <c r="H297" s="49"/>
      <c r="I297" s="88"/>
      <c r="K297" s="76">
        <v>19</v>
      </c>
      <c r="L297" s="76"/>
      <c r="M297" s="76"/>
      <c r="P297" s="104"/>
      <c r="Q297" s="76">
        <v>19</v>
      </c>
      <c r="R297" s="76"/>
      <c r="S297" s="76"/>
    </row>
    <row r="298" spans="1:19" ht="16.5" customHeight="1">
      <c r="A298" s="9">
        <v>295</v>
      </c>
      <c r="B298" s="10" t="s">
        <v>464</v>
      </c>
      <c r="C298" s="17"/>
      <c r="D298" s="18"/>
      <c r="E298" s="16"/>
      <c r="F298" s="15"/>
      <c r="G298" s="14"/>
      <c r="H298" s="49"/>
      <c r="I298" s="88"/>
      <c r="K298" s="76">
        <v>19</v>
      </c>
      <c r="L298" s="76"/>
      <c r="M298" s="76"/>
      <c r="P298" s="104"/>
      <c r="Q298" s="76">
        <v>19</v>
      </c>
      <c r="R298" s="76"/>
      <c r="S298" s="76"/>
    </row>
    <row r="299" spans="1:19" ht="17.25" customHeight="1">
      <c r="A299" s="9">
        <v>296</v>
      </c>
      <c r="B299" s="10" t="s">
        <v>465</v>
      </c>
      <c r="C299" s="19" t="s">
        <v>1386</v>
      </c>
      <c r="D299" s="18" t="s">
        <v>465</v>
      </c>
      <c r="E299" s="19"/>
      <c r="F299" s="18"/>
      <c r="G299" s="17"/>
      <c r="H299" s="50"/>
      <c r="I299" s="88"/>
      <c r="K299" s="76">
        <v>19</v>
      </c>
      <c r="L299" s="76">
        <f>COUNT(K285:K299)</f>
        <v>15</v>
      </c>
      <c r="M299" s="76" t="s">
        <v>1635</v>
      </c>
      <c r="P299" s="104"/>
      <c r="Q299" s="76">
        <v>19</v>
      </c>
      <c r="R299" s="76">
        <f>COUNT(Q285:Q299)</f>
        <v>15</v>
      </c>
      <c r="S299" s="76" t="s">
        <v>1635</v>
      </c>
    </row>
    <row r="300" spans="1:19" ht="31.5">
      <c r="A300" s="9">
        <v>297</v>
      </c>
      <c r="B300" s="12" t="s">
        <v>466</v>
      </c>
      <c r="C300" s="16" t="s">
        <v>1387</v>
      </c>
      <c r="D300" s="15" t="s">
        <v>466</v>
      </c>
      <c r="E300" s="16" t="s">
        <v>1388</v>
      </c>
      <c r="F300" s="15" t="s">
        <v>1389</v>
      </c>
      <c r="G300" s="14" t="s">
        <v>1390</v>
      </c>
      <c r="H300" s="49" t="s">
        <v>1389</v>
      </c>
      <c r="I300" s="48" t="s">
        <v>1097</v>
      </c>
      <c r="K300" s="76">
        <v>20</v>
      </c>
      <c r="L300">
        <v>1</v>
      </c>
      <c r="P300" s="29" t="s">
        <v>25</v>
      </c>
      <c r="Q300" s="76">
        <v>20</v>
      </c>
      <c r="R300" s="75"/>
      <c r="S300" s="75" t="s">
        <v>1638</v>
      </c>
    </row>
    <row r="301" spans="1:19" ht="31.5">
      <c r="A301" s="9">
        <v>298</v>
      </c>
      <c r="B301" s="15" t="s">
        <v>859</v>
      </c>
      <c r="C301" s="16" t="s">
        <v>1391</v>
      </c>
      <c r="D301" s="15" t="s">
        <v>859</v>
      </c>
      <c r="E301" s="16" t="s">
        <v>1392</v>
      </c>
      <c r="F301" s="15" t="s">
        <v>467</v>
      </c>
      <c r="G301" s="14" t="s">
        <v>1393</v>
      </c>
      <c r="H301" s="49" t="s">
        <v>1394</v>
      </c>
      <c r="I301" s="101" t="s">
        <v>1098</v>
      </c>
      <c r="K301" s="76">
        <v>21</v>
      </c>
      <c r="P301" s="38" t="s">
        <v>26</v>
      </c>
      <c r="Q301" s="76">
        <v>21</v>
      </c>
      <c r="R301" s="75"/>
      <c r="S301" s="75" t="s">
        <v>1636</v>
      </c>
    </row>
    <row r="302" spans="1:19" ht="31.5">
      <c r="A302" s="9">
        <v>299</v>
      </c>
      <c r="B302" s="18" t="s">
        <v>865</v>
      </c>
      <c r="C302" s="16" t="s">
        <v>1395</v>
      </c>
      <c r="D302" s="15" t="s">
        <v>867</v>
      </c>
      <c r="E302" s="16"/>
      <c r="F302" s="15"/>
      <c r="G302" s="14"/>
      <c r="H302" s="49"/>
      <c r="I302" s="101"/>
      <c r="K302" s="76">
        <v>21</v>
      </c>
      <c r="L302">
        <v>2</v>
      </c>
      <c r="P302" s="38" t="s">
        <v>27</v>
      </c>
      <c r="Q302" s="76">
        <v>22</v>
      </c>
      <c r="R302" s="75"/>
      <c r="S302" s="76" t="s">
        <v>1637</v>
      </c>
    </row>
    <row r="303" spans="1:19" ht="31.5">
      <c r="A303" s="9">
        <v>300</v>
      </c>
      <c r="B303" s="10" t="s">
        <v>468</v>
      </c>
      <c r="C303" s="17"/>
      <c r="D303" s="18"/>
      <c r="E303" s="19"/>
      <c r="F303" s="18"/>
      <c r="G303" s="14"/>
      <c r="H303" s="49"/>
      <c r="I303" s="71" t="s">
        <v>469</v>
      </c>
      <c r="K303" s="76">
        <v>22</v>
      </c>
      <c r="L303">
        <v>1</v>
      </c>
      <c r="P303" s="38" t="s">
        <v>30</v>
      </c>
      <c r="Q303" s="76">
        <v>25</v>
      </c>
      <c r="R303" s="75"/>
      <c r="S303" s="75">
        <v>25</v>
      </c>
    </row>
    <row r="304" spans="1:19" ht="17.25" customHeight="1">
      <c r="A304" s="9">
        <v>301</v>
      </c>
      <c r="B304" s="10" t="s">
        <v>870</v>
      </c>
      <c r="C304" s="16" t="s">
        <v>1396</v>
      </c>
      <c r="D304" s="15" t="s">
        <v>470</v>
      </c>
      <c r="E304" s="16" t="s">
        <v>1397</v>
      </c>
      <c r="F304" s="15" t="s">
        <v>470</v>
      </c>
      <c r="G304" s="14"/>
      <c r="H304" s="49"/>
      <c r="I304" s="120" t="s">
        <v>1098</v>
      </c>
      <c r="K304" s="76">
        <v>21</v>
      </c>
      <c r="P304" s="122" t="s">
        <v>28</v>
      </c>
      <c r="Q304" s="76">
        <v>23</v>
      </c>
      <c r="R304" s="75"/>
      <c r="S304" s="75"/>
    </row>
    <row r="305" spans="1:19" ht="17.25" customHeight="1">
      <c r="A305" s="9">
        <v>302</v>
      </c>
      <c r="B305" s="10" t="s">
        <v>874</v>
      </c>
      <c r="C305" s="17"/>
      <c r="D305" s="18"/>
      <c r="E305" s="19"/>
      <c r="F305" s="18"/>
      <c r="G305" s="14"/>
      <c r="H305" s="49"/>
      <c r="I305" s="120"/>
      <c r="K305" s="76">
        <v>21</v>
      </c>
      <c r="P305" s="122"/>
      <c r="Q305" s="76">
        <v>23</v>
      </c>
      <c r="R305" s="75"/>
      <c r="S305" s="75" t="s">
        <v>1639</v>
      </c>
    </row>
    <row r="306" spans="1:19" ht="31.5">
      <c r="A306" s="9">
        <v>303</v>
      </c>
      <c r="B306" s="10" t="s">
        <v>471</v>
      </c>
      <c r="C306" s="19" t="s">
        <v>1398</v>
      </c>
      <c r="D306" s="18" t="s">
        <v>471</v>
      </c>
      <c r="E306" s="19" t="s">
        <v>1399</v>
      </c>
      <c r="F306" s="18" t="s">
        <v>471</v>
      </c>
      <c r="G306" s="14"/>
      <c r="H306" s="49"/>
      <c r="I306" s="120"/>
      <c r="K306" s="76">
        <v>21</v>
      </c>
      <c r="P306" s="51" t="s">
        <v>29</v>
      </c>
      <c r="Q306" s="76">
        <v>24</v>
      </c>
      <c r="R306" s="75"/>
      <c r="S306" s="75" t="s">
        <v>1640</v>
      </c>
    </row>
    <row r="307" spans="1:19" ht="31.5">
      <c r="A307" s="9">
        <v>304</v>
      </c>
      <c r="B307" s="10" t="s">
        <v>1400</v>
      </c>
      <c r="C307" s="16" t="s">
        <v>1401</v>
      </c>
      <c r="D307" s="15" t="s">
        <v>1402</v>
      </c>
      <c r="E307" s="16" t="s">
        <v>1403</v>
      </c>
      <c r="F307" s="15" t="s">
        <v>1404</v>
      </c>
      <c r="G307" s="14"/>
      <c r="H307" s="49"/>
      <c r="I307" s="120"/>
      <c r="K307" s="76">
        <v>21</v>
      </c>
      <c r="L307">
        <v>4</v>
      </c>
      <c r="P307" s="51" t="s">
        <v>1543</v>
      </c>
      <c r="Q307" s="76">
        <v>26</v>
      </c>
      <c r="R307" s="75"/>
      <c r="S307" s="75" t="s">
        <v>1655</v>
      </c>
    </row>
    <row r="308" spans="1:19" ht="16.5" customHeight="1">
      <c r="A308" s="9">
        <v>305</v>
      </c>
      <c r="B308" s="10" t="s">
        <v>472</v>
      </c>
      <c r="C308" s="14"/>
      <c r="D308" s="15">
        <v>1</v>
      </c>
      <c r="E308" s="16"/>
      <c r="F308" s="15"/>
      <c r="G308" s="14"/>
      <c r="H308" s="49"/>
      <c r="I308" s="101" t="s">
        <v>1654</v>
      </c>
      <c r="K308" s="76">
        <v>22</v>
      </c>
      <c r="P308" s="102" t="s">
        <v>30</v>
      </c>
      <c r="Q308" s="76">
        <v>25</v>
      </c>
      <c r="R308" s="75"/>
      <c r="S308" s="75"/>
    </row>
    <row r="309" spans="1:19" ht="16.5" customHeight="1">
      <c r="A309" s="9">
        <v>306</v>
      </c>
      <c r="B309" s="10" t="s">
        <v>473</v>
      </c>
      <c r="C309" s="17"/>
      <c r="D309" s="18">
        <v>1</v>
      </c>
      <c r="E309" s="16"/>
      <c r="F309" s="15"/>
      <c r="G309" s="14"/>
      <c r="H309" s="49"/>
      <c r="I309" s="101"/>
      <c r="K309" s="76">
        <v>22</v>
      </c>
      <c r="P309" s="102"/>
      <c r="Q309" s="76">
        <v>25</v>
      </c>
      <c r="R309" s="75"/>
      <c r="S309" s="75"/>
    </row>
    <row r="310" spans="1:19" ht="16.5" customHeight="1">
      <c r="A310" s="9">
        <v>307</v>
      </c>
      <c r="B310" s="10" t="s">
        <v>474</v>
      </c>
      <c r="C310" s="19" t="s">
        <v>1405</v>
      </c>
      <c r="D310" s="18" t="s">
        <v>474</v>
      </c>
      <c r="E310" s="16"/>
      <c r="F310" s="15"/>
      <c r="G310" s="14"/>
      <c r="H310" s="49"/>
      <c r="I310" s="101"/>
      <c r="K310" s="76">
        <v>22</v>
      </c>
      <c r="P310" s="102"/>
      <c r="Q310" s="76">
        <v>25</v>
      </c>
      <c r="R310" s="75"/>
      <c r="S310" s="75"/>
    </row>
    <row r="311" spans="1:19" ht="16.5" customHeight="1">
      <c r="A311" s="9">
        <v>308</v>
      </c>
      <c r="B311" s="10" t="s">
        <v>475</v>
      </c>
      <c r="C311" s="19" t="s">
        <v>1406</v>
      </c>
      <c r="D311" s="18" t="s">
        <v>475</v>
      </c>
      <c r="E311" s="16"/>
      <c r="F311" s="15"/>
      <c r="G311" s="14"/>
      <c r="H311" s="49"/>
      <c r="I311" s="101"/>
      <c r="K311" s="76">
        <v>22</v>
      </c>
      <c r="P311" s="102"/>
      <c r="Q311" s="76">
        <v>25</v>
      </c>
      <c r="R311" s="75"/>
      <c r="S311" s="75"/>
    </row>
    <row r="312" spans="1:19" ht="16.5" customHeight="1">
      <c r="A312" s="9">
        <v>309</v>
      </c>
      <c r="B312" s="10" t="s">
        <v>476</v>
      </c>
      <c r="C312" s="19" t="s">
        <v>1407</v>
      </c>
      <c r="D312" s="18" t="s">
        <v>1408</v>
      </c>
      <c r="E312" s="19"/>
      <c r="F312" s="18"/>
      <c r="G312" s="14"/>
      <c r="H312" s="49"/>
      <c r="I312" s="101"/>
      <c r="K312" s="76">
        <v>22</v>
      </c>
      <c r="P312" s="102"/>
      <c r="Q312" s="76">
        <v>25</v>
      </c>
      <c r="R312" s="75"/>
      <c r="S312" s="75"/>
    </row>
    <row r="313" spans="1:19" ht="16.5" customHeight="1">
      <c r="A313" s="9">
        <v>310</v>
      </c>
      <c r="B313" s="10" t="s">
        <v>477</v>
      </c>
      <c r="C313" s="19" t="s">
        <v>1409</v>
      </c>
      <c r="D313" s="18" t="s">
        <v>477</v>
      </c>
      <c r="E313" s="16" t="s">
        <v>1410</v>
      </c>
      <c r="F313" s="15" t="s">
        <v>1411</v>
      </c>
      <c r="G313" s="14"/>
      <c r="H313" s="49"/>
      <c r="I313" s="101"/>
      <c r="K313" s="76">
        <v>22</v>
      </c>
      <c r="P313" s="102"/>
      <c r="Q313" s="76">
        <v>25</v>
      </c>
      <c r="R313" s="75"/>
      <c r="S313" s="75"/>
    </row>
    <row r="314" spans="1:19" ht="17.25" customHeight="1">
      <c r="A314" s="9">
        <v>311</v>
      </c>
      <c r="B314" s="10" t="s">
        <v>478</v>
      </c>
      <c r="C314" s="19" t="s">
        <v>1412</v>
      </c>
      <c r="D314" s="18" t="s">
        <v>1413</v>
      </c>
      <c r="E314" s="19"/>
      <c r="F314" s="18"/>
      <c r="G314" s="17"/>
      <c r="H314" s="50"/>
      <c r="I314" s="101"/>
      <c r="K314" s="76">
        <v>22</v>
      </c>
      <c r="L314">
        <v>7</v>
      </c>
      <c r="P314" s="102"/>
      <c r="Q314" s="76">
        <v>25</v>
      </c>
      <c r="R314" s="75"/>
      <c r="S314" s="75" t="s">
        <v>1664</v>
      </c>
    </row>
    <row r="315" spans="1:19" ht="16.5" customHeight="1">
      <c r="A315" s="9">
        <v>312</v>
      </c>
      <c r="B315" s="10" t="s">
        <v>892</v>
      </c>
      <c r="C315" s="16" t="s">
        <v>1414</v>
      </c>
      <c r="D315" s="15" t="s">
        <v>1415</v>
      </c>
      <c r="E315" s="16" t="s">
        <v>1416</v>
      </c>
      <c r="F315" s="15" t="s">
        <v>1417</v>
      </c>
      <c r="G315" s="14" t="s">
        <v>1418</v>
      </c>
      <c r="H315" s="49" t="s">
        <v>1417</v>
      </c>
      <c r="I315" s="120" t="s">
        <v>1100</v>
      </c>
      <c r="K315" s="76">
        <v>23</v>
      </c>
      <c r="P315" s="122" t="s">
        <v>1544</v>
      </c>
      <c r="Q315" s="76">
        <v>27</v>
      </c>
      <c r="R315" s="75"/>
      <c r="S315" s="75"/>
    </row>
    <row r="316" spans="1:19" ht="17.25" customHeight="1">
      <c r="A316" s="9">
        <v>313</v>
      </c>
      <c r="B316" s="10" t="s">
        <v>899</v>
      </c>
      <c r="C316" s="14"/>
      <c r="D316" s="15"/>
      <c r="E316" s="16"/>
      <c r="F316" s="15"/>
      <c r="G316" s="14"/>
      <c r="H316" s="49"/>
      <c r="I316" s="120"/>
      <c r="K316" s="76">
        <v>23</v>
      </c>
      <c r="P316" s="122"/>
      <c r="Q316" s="76">
        <v>27</v>
      </c>
      <c r="R316" s="75"/>
      <c r="S316" s="75" t="s">
        <v>1665</v>
      </c>
    </row>
    <row r="317" spans="1:19" ht="31.5">
      <c r="A317" s="9">
        <v>314</v>
      </c>
      <c r="B317" s="10" t="s">
        <v>900</v>
      </c>
      <c r="C317" s="14"/>
      <c r="D317" s="15"/>
      <c r="E317" s="16"/>
      <c r="F317" s="15"/>
      <c r="G317" s="14"/>
      <c r="H317" s="49"/>
      <c r="I317" s="120"/>
      <c r="K317" s="76">
        <v>23</v>
      </c>
      <c r="P317" s="73" t="s">
        <v>78</v>
      </c>
      <c r="Q317" s="76">
        <v>28</v>
      </c>
      <c r="R317" s="75"/>
      <c r="S317" s="75" t="s">
        <v>1643</v>
      </c>
    </row>
    <row r="318" spans="1:19" ht="31.5">
      <c r="A318" s="9">
        <v>315</v>
      </c>
      <c r="B318" s="10" t="s">
        <v>902</v>
      </c>
      <c r="C318" s="17"/>
      <c r="D318" s="18"/>
      <c r="E318" s="16"/>
      <c r="F318" s="15"/>
      <c r="G318" s="14"/>
      <c r="H318" s="49"/>
      <c r="I318" s="120"/>
      <c r="K318" s="76">
        <v>23</v>
      </c>
      <c r="L318">
        <v>4</v>
      </c>
      <c r="P318" s="73" t="s">
        <v>80</v>
      </c>
      <c r="Q318" s="76">
        <v>29</v>
      </c>
      <c r="R318" s="75"/>
      <c r="S318" s="75" t="s">
        <v>1644</v>
      </c>
    </row>
    <row r="319" spans="1:19" ht="31.5">
      <c r="A319" s="9">
        <v>316</v>
      </c>
      <c r="B319" s="10" t="s">
        <v>479</v>
      </c>
      <c r="C319" s="19" t="s">
        <v>1419</v>
      </c>
      <c r="D319" s="18" t="s">
        <v>480</v>
      </c>
      <c r="E319" s="19"/>
      <c r="F319" s="18"/>
      <c r="G319" s="17"/>
      <c r="H319" s="50"/>
      <c r="I319" s="56" t="s">
        <v>1101</v>
      </c>
      <c r="K319" s="76">
        <v>24</v>
      </c>
      <c r="L319">
        <v>1</v>
      </c>
      <c r="P319" s="30" t="s">
        <v>82</v>
      </c>
      <c r="Q319" s="76">
        <v>30</v>
      </c>
      <c r="R319" s="75"/>
      <c r="S319" s="75" t="s">
        <v>1645</v>
      </c>
    </row>
    <row r="320" spans="1:19" ht="31.5">
      <c r="A320" s="9">
        <v>317</v>
      </c>
      <c r="B320" s="10" t="s">
        <v>481</v>
      </c>
      <c r="C320" s="16" t="s">
        <v>1420</v>
      </c>
      <c r="D320" s="15" t="s">
        <v>1421</v>
      </c>
      <c r="E320" s="16" t="s">
        <v>1422</v>
      </c>
      <c r="F320" s="15" t="s">
        <v>1423</v>
      </c>
      <c r="G320" s="14" t="s">
        <v>1424</v>
      </c>
      <c r="H320" s="49" t="s">
        <v>1425</v>
      </c>
      <c r="I320" s="48" t="s">
        <v>482</v>
      </c>
      <c r="K320" s="76">
        <v>25</v>
      </c>
      <c r="L320">
        <v>1</v>
      </c>
      <c r="P320" s="29" t="s">
        <v>84</v>
      </c>
      <c r="Q320" s="76">
        <v>31</v>
      </c>
      <c r="R320" s="75"/>
      <c r="S320" s="75" t="s">
        <v>1656</v>
      </c>
    </row>
    <row r="321" spans="1:19" ht="31.5">
      <c r="A321" s="9">
        <v>318</v>
      </c>
      <c r="B321" s="10" t="s">
        <v>483</v>
      </c>
      <c r="C321" s="17"/>
      <c r="D321" s="18"/>
      <c r="E321" s="16"/>
      <c r="F321" s="15"/>
      <c r="G321" s="14"/>
      <c r="H321" s="49"/>
      <c r="I321" s="48" t="s">
        <v>1102</v>
      </c>
      <c r="K321" s="76">
        <v>26</v>
      </c>
      <c r="L321">
        <v>1</v>
      </c>
      <c r="P321" s="29" t="s">
        <v>86</v>
      </c>
      <c r="Q321" s="76">
        <v>32</v>
      </c>
      <c r="R321" s="75"/>
      <c r="S321" s="75" t="s">
        <v>1657</v>
      </c>
    </row>
    <row r="322" spans="1:19" ht="16.5" customHeight="1">
      <c r="A322" s="9">
        <v>319</v>
      </c>
      <c r="B322" s="10" t="s">
        <v>484</v>
      </c>
      <c r="C322" s="16" t="s">
        <v>1426</v>
      </c>
      <c r="D322" s="15" t="s">
        <v>485</v>
      </c>
      <c r="E322" s="16"/>
      <c r="F322" s="15"/>
      <c r="G322" s="14"/>
      <c r="H322" s="49"/>
      <c r="I322" s="88" t="s">
        <v>482</v>
      </c>
      <c r="K322" s="76">
        <v>25</v>
      </c>
      <c r="P322" s="104" t="s">
        <v>1556</v>
      </c>
      <c r="Q322" s="76">
        <v>31</v>
      </c>
      <c r="R322" s="75"/>
      <c r="S322" s="75"/>
    </row>
    <row r="323" spans="1:19" ht="16.5" customHeight="1">
      <c r="A323" s="9">
        <v>320</v>
      </c>
      <c r="B323" s="10" t="s">
        <v>485</v>
      </c>
      <c r="C323" s="17"/>
      <c r="D323" s="18"/>
      <c r="E323" s="19"/>
      <c r="F323" s="18"/>
      <c r="G323" s="14"/>
      <c r="H323" s="49"/>
      <c r="I323" s="88"/>
      <c r="K323" s="76">
        <v>25</v>
      </c>
      <c r="P323" s="104"/>
      <c r="Q323" s="76">
        <v>31</v>
      </c>
      <c r="R323" s="75"/>
      <c r="S323" s="75"/>
    </row>
    <row r="324" spans="1:19" ht="16.5" customHeight="1">
      <c r="A324" s="9">
        <v>321</v>
      </c>
      <c r="B324" s="10" t="s">
        <v>486</v>
      </c>
      <c r="C324" s="16" t="s">
        <v>1427</v>
      </c>
      <c r="D324" s="15" t="s">
        <v>487</v>
      </c>
      <c r="E324" s="16" t="s">
        <v>1428</v>
      </c>
      <c r="F324" s="15" t="s">
        <v>1429</v>
      </c>
      <c r="G324" s="14"/>
      <c r="H324" s="49"/>
      <c r="I324" s="88"/>
      <c r="K324" s="76">
        <v>25</v>
      </c>
      <c r="P324" s="104"/>
      <c r="Q324" s="76">
        <v>31</v>
      </c>
      <c r="R324" s="75"/>
      <c r="S324" s="75"/>
    </row>
    <row r="325" spans="1:19" ht="16.5" customHeight="1">
      <c r="A325" s="9">
        <v>322</v>
      </c>
      <c r="B325" s="10" t="s">
        <v>1430</v>
      </c>
      <c r="C325" s="17"/>
      <c r="D325" s="18"/>
      <c r="E325" s="19"/>
      <c r="F325" s="18"/>
      <c r="G325" s="14"/>
      <c r="H325" s="49"/>
      <c r="I325" s="88"/>
      <c r="K325" s="76">
        <v>25</v>
      </c>
      <c r="P325" s="104"/>
      <c r="Q325" s="76">
        <v>31</v>
      </c>
      <c r="R325" s="75"/>
      <c r="S325" s="75"/>
    </row>
    <row r="326" spans="1:19" ht="16.5" customHeight="1">
      <c r="A326" s="9">
        <v>323</v>
      </c>
      <c r="B326" s="10" t="s">
        <v>1431</v>
      </c>
      <c r="C326" s="19" t="s">
        <v>1432</v>
      </c>
      <c r="D326" s="18" t="s">
        <v>488</v>
      </c>
      <c r="E326" s="19" t="s">
        <v>1433</v>
      </c>
      <c r="F326" s="18" t="s">
        <v>1434</v>
      </c>
      <c r="G326" s="14"/>
      <c r="H326" s="49"/>
      <c r="I326" s="88"/>
      <c r="K326" s="76">
        <v>25</v>
      </c>
      <c r="P326" s="104"/>
      <c r="Q326" s="76">
        <v>31</v>
      </c>
      <c r="R326" s="75"/>
      <c r="S326" s="75"/>
    </row>
    <row r="327" spans="1:19" ht="16.5" customHeight="1">
      <c r="A327" s="9">
        <v>324</v>
      </c>
      <c r="B327" s="10" t="s">
        <v>489</v>
      </c>
      <c r="C327" s="16" t="s">
        <v>1435</v>
      </c>
      <c r="D327" s="15" t="s">
        <v>1436</v>
      </c>
      <c r="E327" s="16" t="s">
        <v>1437</v>
      </c>
      <c r="F327" s="15" t="s">
        <v>1438</v>
      </c>
      <c r="G327" s="14"/>
      <c r="H327" s="49"/>
      <c r="I327" s="88"/>
      <c r="K327" s="76">
        <v>25</v>
      </c>
      <c r="P327" s="104"/>
      <c r="Q327" s="76">
        <v>31</v>
      </c>
      <c r="R327" s="75"/>
      <c r="S327" s="75"/>
    </row>
    <row r="328" spans="1:19" ht="16.5" customHeight="1">
      <c r="A328" s="9">
        <v>325</v>
      </c>
      <c r="B328" s="10" t="s">
        <v>1436</v>
      </c>
      <c r="C328" s="17"/>
      <c r="D328" s="18"/>
      <c r="E328" s="16"/>
      <c r="F328" s="15"/>
      <c r="G328" s="14"/>
      <c r="H328" s="49"/>
      <c r="I328" s="88"/>
      <c r="K328" s="76">
        <v>25</v>
      </c>
      <c r="P328" s="104"/>
      <c r="Q328" s="76">
        <v>31</v>
      </c>
      <c r="R328" s="75"/>
      <c r="S328" s="75"/>
    </row>
    <row r="329" spans="1:19" ht="16.5" customHeight="1">
      <c r="A329" s="9">
        <v>326</v>
      </c>
      <c r="B329" s="10" t="s">
        <v>490</v>
      </c>
      <c r="C329" s="19" t="s">
        <v>1439</v>
      </c>
      <c r="D329" s="18" t="s">
        <v>1440</v>
      </c>
      <c r="E329" s="19"/>
      <c r="F329" s="18"/>
      <c r="G329" s="14"/>
      <c r="H329" s="49"/>
      <c r="I329" s="88"/>
      <c r="K329" s="76">
        <v>25</v>
      </c>
      <c r="P329" s="104"/>
      <c r="Q329" s="76">
        <v>31</v>
      </c>
      <c r="R329" s="75"/>
      <c r="S329" s="75"/>
    </row>
    <row r="330" spans="1:19" ht="16.5" customHeight="1">
      <c r="A330" s="9">
        <v>327</v>
      </c>
      <c r="B330" s="12" t="s">
        <v>491</v>
      </c>
      <c r="C330" s="16" t="s">
        <v>1441</v>
      </c>
      <c r="D330" s="15" t="s">
        <v>1442</v>
      </c>
      <c r="E330" s="16" t="s">
        <v>1443</v>
      </c>
      <c r="F330" s="15" t="s">
        <v>1442</v>
      </c>
      <c r="G330" s="14"/>
      <c r="H330" s="49"/>
      <c r="I330" s="88"/>
      <c r="K330" s="76">
        <v>25</v>
      </c>
      <c r="P330" s="104"/>
      <c r="Q330" s="76">
        <v>31</v>
      </c>
      <c r="R330" s="75"/>
      <c r="S330" s="75"/>
    </row>
    <row r="331" spans="1:19" ht="16.5" customHeight="1">
      <c r="A331" s="9">
        <v>328</v>
      </c>
      <c r="B331" s="10" t="s">
        <v>492</v>
      </c>
      <c r="C331" s="16" t="s">
        <v>1444</v>
      </c>
      <c r="D331" s="15" t="s">
        <v>492</v>
      </c>
      <c r="E331" s="16" t="s">
        <v>1445</v>
      </c>
      <c r="F331" s="15" t="s">
        <v>492</v>
      </c>
      <c r="G331" s="14"/>
      <c r="H331" s="49"/>
      <c r="I331" s="88"/>
      <c r="K331" s="76">
        <v>25</v>
      </c>
      <c r="P331" s="104"/>
      <c r="Q331" s="76">
        <v>31</v>
      </c>
      <c r="R331" s="75"/>
      <c r="S331" s="75"/>
    </row>
    <row r="332" spans="1:19" ht="17.25" customHeight="1">
      <c r="A332" s="9">
        <v>329</v>
      </c>
      <c r="B332" s="10" t="s">
        <v>493</v>
      </c>
      <c r="C332" s="17"/>
      <c r="D332" s="18"/>
      <c r="E332" s="19"/>
      <c r="F332" s="18"/>
      <c r="G332" s="17"/>
      <c r="H332" s="50"/>
      <c r="I332" s="88"/>
      <c r="K332" s="76">
        <v>25</v>
      </c>
      <c r="L332">
        <v>11</v>
      </c>
      <c r="P332" s="104"/>
      <c r="Q332" s="76">
        <v>31</v>
      </c>
      <c r="R332" s="75">
        <f>COUNT(Q322:Q332)</f>
        <v>11</v>
      </c>
      <c r="S332" s="75" t="s">
        <v>1666</v>
      </c>
    </row>
    <row r="333" spans="1:19" ht="16.5" customHeight="1">
      <c r="A333" s="9">
        <v>330</v>
      </c>
      <c r="B333" s="10" t="s">
        <v>494</v>
      </c>
      <c r="C333" s="19" t="s">
        <v>1446</v>
      </c>
      <c r="D333" s="18" t="s">
        <v>1447</v>
      </c>
      <c r="E333" s="16" t="s">
        <v>1448</v>
      </c>
      <c r="F333" s="15" t="s">
        <v>1449</v>
      </c>
      <c r="G333" s="14" t="s">
        <v>1450</v>
      </c>
      <c r="H333" s="49" t="s">
        <v>1451</v>
      </c>
      <c r="I333" s="88" t="s">
        <v>495</v>
      </c>
      <c r="K333" s="76">
        <v>27</v>
      </c>
      <c r="P333" s="104" t="s">
        <v>1558</v>
      </c>
      <c r="Q333" s="76">
        <v>33</v>
      </c>
      <c r="R333" s="75"/>
      <c r="S333" s="75"/>
    </row>
    <row r="334" spans="1:19" ht="16.5" customHeight="1">
      <c r="A334" s="9">
        <v>331</v>
      </c>
      <c r="B334" s="10" t="s">
        <v>496</v>
      </c>
      <c r="C334" s="16" t="s">
        <v>1452</v>
      </c>
      <c r="D334" s="15" t="s">
        <v>1453</v>
      </c>
      <c r="E334" s="16"/>
      <c r="F334" s="15"/>
      <c r="G334" s="14"/>
      <c r="H334" s="49"/>
      <c r="I334" s="88"/>
      <c r="K334" s="76">
        <v>27</v>
      </c>
      <c r="P334" s="104"/>
      <c r="Q334" s="76">
        <v>33</v>
      </c>
      <c r="R334" s="75"/>
      <c r="S334" s="75"/>
    </row>
    <row r="335" spans="1:19" ht="16.5" customHeight="1">
      <c r="A335" s="9">
        <v>332</v>
      </c>
      <c r="B335" s="10" t="s">
        <v>497</v>
      </c>
      <c r="C335" s="17"/>
      <c r="D335" s="18"/>
      <c r="E335" s="19"/>
      <c r="F335" s="18"/>
      <c r="G335" s="14"/>
      <c r="H335" s="49"/>
      <c r="I335" s="88"/>
      <c r="K335" s="76">
        <v>27</v>
      </c>
      <c r="L335">
        <v>3</v>
      </c>
      <c r="P335" s="104"/>
      <c r="Q335" s="76">
        <v>33</v>
      </c>
      <c r="R335" s="75">
        <v>3</v>
      </c>
      <c r="S335" s="75"/>
    </row>
    <row r="336" spans="1:19" ht="16.5" customHeight="1">
      <c r="A336" s="9">
        <v>333</v>
      </c>
      <c r="B336" s="10" t="s">
        <v>498</v>
      </c>
      <c r="C336" s="16" t="s">
        <v>1454</v>
      </c>
      <c r="D336" s="15" t="s">
        <v>1455</v>
      </c>
      <c r="E336" s="16" t="s">
        <v>1456</v>
      </c>
      <c r="F336" s="15" t="s">
        <v>1455</v>
      </c>
      <c r="G336" s="14"/>
      <c r="H336" s="49"/>
      <c r="I336" s="88" t="s">
        <v>1103</v>
      </c>
      <c r="K336" s="76">
        <v>28</v>
      </c>
      <c r="P336" s="104" t="s">
        <v>1559</v>
      </c>
      <c r="Q336" s="76">
        <v>34</v>
      </c>
      <c r="R336" s="75"/>
      <c r="S336" s="75"/>
    </row>
    <row r="337" spans="1:19" ht="16.5" customHeight="1">
      <c r="A337" s="9">
        <v>334</v>
      </c>
      <c r="B337" s="10" t="s">
        <v>1457</v>
      </c>
      <c r="C337" s="14"/>
      <c r="D337" s="15"/>
      <c r="E337" s="16"/>
      <c r="F337" s="15"/>
      <c r="G337" s="14"/>
      <c r="H337" s="49"/>
      <c r="I337" s="88"/>
      <c r="K337" s="76">
        <v>28</v>
      </c>
      <c r="P337" s="104"/>
      <c r="Q337" s="76">
        <v>34</v>
      </c>
      <c r="R337" s="75"/>
      <c r="S337" s="75"/>
    </row>
    <row r="338" spans="1:19" ht="16.5" customHeight="1">
      <c r="A338" s="9">
        <v>335</v>
      </c>
      <c r="B338" s="10" t="s">
        <v>1458</v>
      </c>
      <c r="C338" s="17"/>
      <c r="D338" s="18"/>
      <c r="E338" s="19"/>
      <c r="F338" s="18"/>
      <c r="G338" s="14"/>
      <c r="H338" s="49"/>
      <c r="I338" s="88"/>
      <c r="K338" s="76">
        <v>28</v>
      </c>
      <c r="L338">
        <v>3</v>
      </c>
      <c r="P338" s="104"/>
      <c r="Q338" s="76">
        <v>34</v>
      </c>
      <c r="R338" s="75">
        <v>3</v>
      </c>
      <c r="S338" s="75"/>
    </row>
    <row r="339" spans="1:19" ht="31.5">
      <c r="A339" s="9">
        <v>336</v>
      </c>
      <c r="B339" s="10" t="s">
        <v>499</v>
      </c>
      <c r="C339" s="19" t="s">
        <v>1459</v>
      </c>
      <c r="D339" s="18" t="s">
        <v>499</v>
      </c>
      <c r="E339" s="19" t="s">
        <v>1460</v>
      </c>
      <c r="F339" s="18" t="s">
        <v>1461</v>
      </c>
      <c r="G339" s="17"/>
      <c r="H339" s="50"/>
      <c r="I339" s="48" t="s">
        <v>495</v>
      </c>
      <c r="K339" s="76">
        <v>27</v>
      </c>
      <c r="L339">
        <v>1</v>
      </c>
      <c r="P339" s="29" t="s">
        <v>1558</v>
      </c>
      <c r="Q339" s="76">
        <v>33</v>
      </c>
      <c r="R339" s="75">
        <v>1</v>
      </c>
      <c r="S339" s="75"/>
    </row>
    <row r="340" spans="1:19" ht="16.5" customHeight="1">
      <c r="A340" s="9">
        <v>337</v>
      </c>
      <c r="B340" s="10" t="s">
        <v>500</v>
      </c>
      <c r="C340" s="19" t="s">
        <v>1462</v>
      </c>
      <c r="D340" s="18" t="s">
        <v>500</v>
      </c>
      <c r="E340" s="19" t="s">
        <v>1463</v>
      </c>
      <c r="F340" s="18" t="s">
        <v>500</v>
      </c>
      <c r="G340" s="14" t="s">
        <v>1464</v>
      </c>
      <c r="H340" s="49" t="s">
        <v>1465</v>
      </c>
      <c r="I340" s="88" t="s">
        <v>501</v>
      </c>
      <c r="K340" s="76">
        <v>29</v>
      </c>
      <c r="P340" s="104" t="s">
        <v>1566</v>
      </c>
      <c r="Q340" s="76">
        <v>35</v>
      </c>
      <c r="R340" s="75"/>
      <c r="S340" s="75"/>
    </row>
    <row r="341" spans="1:19" ht="16.5" customHeight="1">
      <c r="A341" s="9">
        <v>338</v>
      </c>
      <c r="B341" s="10" t="s">
        <v>502</v>
      </c>
      <c r="C341" s="16" t="s">
        <v>1466</v>
      </c>
      <c r="D341" s="15" t="s">
        <v>1467</v>
      </c>
      <c r="E341" s="16" t="s">
        <v>1468</v>
      </c>
      <c r="F341" s="15" t="s">
        <v>1469</v>
      </c>
      <c r="G341" s="14"/>
      <c r="H341" s="49"/>
      <c r="I341" s="88"/>
      <c r="K341" s="76">
        <v>29</v>
      </c>
      <c r="P341" s="104"/>
      <c r="Q341" s="76">
        <v>35</v>
      </c>
      <c r="R341" s="75"/>
      <c r="S341" s="75"/>
    </row>
    <row r="342" spans="1:19" ht="16.5" customHeight="1">
      <c r="A342" s="9">
        <v>339</v>
      </c>
      <c r="B342" s="10" t="s">
        <v>503</v>
      </c>
      <c r="C342" s="17"/>
      <c r="D342" s="18"/>
      <c r="E342" s="16"/>
      <c r="F342" s="15"/>
      <c r="G342" s="14"/>
      <c r="H342" s="49"/>
      <c r="I342" s="88"/>
      <c r="K342" s="76">
        <v>29</v>
      </c>
      <c r="P342" s="104"/>
      <c r="Q342" s="76">
        <v>35</v>
      </c>
      <c r="R342" s="75"/>
      <c r="S342" s="75"/>
    </row>
    <row r="343" spans="1:19" ht="17.25" customHeight="1">
      <c r="A343" s="9">
        <v>340</v>
      </c>
      <c r="B343" s="10" t="s">
        <v>504</v>
      </c>
      <c r="C343" s="19" t="s">
        <v>1470</v>
      </c>
      <c r="D343" s="18" t="s">
        <v>504</v>
      </c>
      <c r="E343" s="19"/>
      <c r="F343" s="18"/>
      <c r="G343" s="17"/>
      <c r="H343" s="50"/>
      <c r="I343" s="88"/>
      <c r="K343" s="76">
        <v>29</v>
      </c>
      <c r="L343">
        <v>4</v>
      </c>
      <c r="P343" s="104"/>
      <c r="Q343" s="76">
        <v>35</v>
      </c>
      <c r="R343" s="75">
        <v>4</v>
      </c>
      <c r="S343" s="75"/>
    </row>
    <row r="344" spans="1:19" ht="16.5" customHeight="1">
      <c r="A344" s="9">
        <v>341</v>
      </c>
      <c r="B344" s="10" t="s">
        <v>1471</v>
      </c>
      <c r="C344" s="16" t="s">
        <v>1472</v>
      </c>
      <c r="D344" s="15" t="s">
        <v>1473</v>
      </c>
      <c r="E344" s="16" t="s">
        <v>1474</v>
      </c>
      <c r="F344" s="15" t="s">
        <v>1473</v>
      </c>
      <c r="G344" s="14" t="s">
        <v>1475</v>
      </c>
      <c r="H344" s="49" t="s">
        <v>1476</v>
      </c>
      <c r="I344" s="88" t="s">
        <v>505</v>
      </c>
      <c r="K344" s="76">
        <v>30</v>
      </c>
      <c r="P344" s="104" t="s">
        <v>1561</v>
      </c>
      <c r="Q344" s="76">
        <v>36</v>
      </c>
      <c r="R344" s="75"/>
      <c r="S344" s="75"/>
    </row>
    <row r="345" spans="1:19" ht="16.5" customHeight="1">
      <c r="A345" s="9">
        <v>342</v>
      </c>
      <c r="B345" s="10" t="s">
        <v>506</v>
      </c>
      <c r="C345" s="14"/>
      <c r="D345" s="15"/>
      <c r="E345" s="16"/>
      <c r="F345" s="15"/>
      <c r="G345" s="14"/>
      <c r="H345" s="49"/>
      <c r="I345" s="88"/>
      <c r="K345" s="76">
        <v>30</v>
      </c>
      <c r="P345" s="104"/>
      <c r="Q345" s="76">
        <v>36</v>
      </c>
      <c r="R345" s="75"/>
      <c r="S345" s="75"/>
    </row>
    <row r="346" spans="1:19" ht="16.5" customHeight="1">
      <c r="A346" s="9">
        <v>343</v>
      </c>
      <c r="B346" s="10" t="s">
        <v>507</v>
      </c>
      <c r="C346" s="14"/>
      <c r="D346" s="15"/>
      <c r="E346" s="16"/>
      <c r="F346" s="15"/>
      <c r="G346" s="14"/>
      <c r="H346" s="49"/>
      <c r="I346" s="88"/>
      <c r="K346" s="76">
        <v>30</v>
      </c>
      <c r="P346" s="104"/>
      <c r="Q346" s="76">
        <v>36</v>
      </c>
      <c r="R346" s="75"/>
      <c r="S346" s="75"/>
    </row>
    <row r="347" spans="1:19" ht="16.5" customHeight="1">
      <c r="A347" s="9">
        <v>344</v>
      </c>
      <c r="B347" s="10" t="s">
        <v>508</v>
      </c>
      <c r="C347" s="17"/>
      <c r="D347" s="18"/>
      <c r="E347" s="19"/>
      <c r="F347" s="18"/>
      <c r="G347" s="14"/>
      <c r="H347" s="49"/>
      <c r="I347" s="88"/>
      <c r="K347" s="76">
        <v>30</v>
      </c>
      <c r="P347" s="104"/>
      <c r="Q347" s="76">
        <v>36</v>
      </c>
      <c r="R347" s="75"/>
      <c r="S347" s="75"/>
    </row>
    <row r="348" spans="1:19" ht="16.5" customHeight="1">
      <c r="A348" s="9">
        <v>345</v>
      </c>
      <c r="B348" s="10" t="s">
        <v>509</v>
      </c>
      <c r="C348" s="16" t="s">
        <v>1477</v>
      </c>
      <c r="D348" s="15" t="s">
        <v>510</v>
      </c>
      <c r="E348" s="16" t="s">
        <v>1478</v>
      </c>
      <c r="F348" s="15" t="s">
        <v>511</v>
      </c>
      <c r="G348" s="14"/>
      <c r="H348" s="49"/>
      <c r="I348" s="88"/>
      <c r="K348" s="76">
        <v>30</v>
      </c>
      <c r="P348" s="104"/>
      <c r="Q348" s="76">
        <v>36</v>
      </c>
      <c r="R348" s="75"/>
      <c r="S348" s="75"/>
    </row>
    <row r="349" spans="1:19" ht="16.5" customHeight="1">
      <c r="A349" s="9">
        <v>346</v>
      </c>
      <c r="B349" s="10" t="s">
        <v>1479</v>
      </c>
      <c r="C349" s="17"/>
      <c r="D349" s="18"/>
      <c r="E349" s="16"/>
      <c r="F349" s="15"/>
      <c r="G349" s="14"/>
      <c r="H349" s="49"/>
      <c r="I349" s="88"/>
      <c r="K349" s="76">
        <v>30</v>
      </c>
      <c r="P349" s="104"/>
      <c r="Q349" s="76">
        <v>36</v>
      </c>
      <c r="R349" s="75"/>
      <c r="S349" s="75"/>
    </row>
    <row r="350" spans="1:19" ht="16.5" customHeight="1">
      <c r="A350" s="9">
        <v>347</v>
      </c>
      <c r="B350" s="10" t="s">
        <v>1480</v>
      </c>
      <c r="C350" s="19" t="s">
        <v>1481</v>
      </c>
      <c r="D350" s="18" t="s">
        <v>1480</v>
      </c>
      <c r="E350" s="19"/>
      <c r="F350" s="18"/>
      <c r="G350" s="14"/>
      <c r="H350" s="49"/>
      <c r="I350" s="88"/>
      <c r="K350" s="76">
        <v>30</v>
      </c>
      <c r="P350" s="104"/>
      <c r="Q350" s="76">
        <v>36</v>
      </c>
      <c r="R350" s="75"/>
      <c r="S350" s="75"/>
    </row>
    <row r="351" spans="1:19" ht="16.5" customHeight="1">
      <c r="A351" s="9">
        <v>348</v>
      </c>
      <c r="B351" s="10" t="s">
        <v>512</v>
      </c>
      <c r="C351" s="19" t="s">
        <v>1482</v>
      </c>
      <c r="D351" s="18" t="s">
        <v>512</v>
      </c>
      <c r="E351" s="16" t="s">
        <v>1483</v>
      </c>
      <c r="F351" s="15" t="s">
        <v>1484</v>
      </c>
      <c r="G351" s="14"/>
      <c r="H351" s="49"/>
      <c r="I351" s="88"/>
      <c r="K351" s="76">
        <v>30</v>
      </c>
      <c r="P351" s="104"/>
      <c r="Q351" s="76">
        <v>36</v>
      </c>
      <c r="R351" s="75"/>
      <c r="S351" s="75"/>
    </row>
    <row r="352" spans="1:19" ht="16.5" customHeight="1">
      <c r="A352" s="9">
        <v>349</v>
      </c>
      <c r="B352" s="10" t="s">
        <v>513</v>
      </c>
      <c r="C352" s="16" t="s">
        <v>1485</v>
      </c>
      <c r="D352" s="15" t="s">
        <v>1486</v>
      </c>
      <c r="E352" s="16"/>
      <c r="F352" s="15"/>
      <c r="G352" s="14"/>
      <c r="H352" s="49"/>
      <c r="I352" s="88"/>
      <c r="K352" s="76">
        <v>30</v>
      </c>
      <c r="P352" s="104"/>
      <c r="Q352" s="76">
        <v>36</v>
      </c>
      <c r="R352" s="75"/>
      <c r="S352" s="75"/>
    </row>
    <row r="353" spans="1:19" ht="16.5" customHeight="1">
      <c r="A353" s="9">
        <v>350</v>
      </c>
      <c r="B353" s="10" t="s">
        <v>514</v>
      </c>
      <c r="C353" s="14"/>
      <c r="D353" s="15"/>
      <c r="E353" s="16"/>
      <c r="F353" s="15"/>
      <c r="G353" s="14"/>
      <c r="H353" s="49"/>
      <c r="I353" s="88"/>
      <c r="K353" s="76">
        <v>30</v>
      </c>
      <c r="P353" s="104"/>
      <c r="Q353" s="76">
        <v>36</v>
      </c>
      <c r="R353" s="75"/>
      <c r="S353" s="75"/>
    </row>
    <row r="354" spans="1:19" ht="17.25" customHeight="1">
      <c r="A354" s="9">
        <v>351</v>
      </c>
      <c r="B354" s="10" t="s">
        <v>515</v>
      </c>
      <c r="C354" s="17"/>
      <c r="D354" s="18"/>
      <c r="E354" s="19"/>
      <c r="F354" s="18"/>
      <c r="G354" s="17"/>
      <c r="H354" s="50"/>
      <c r="I354" s="88"/>
      <c r="K354" s="76">
        <v>30</v>
      </c>
      <c r="L354">
        <v>11</v>
      </c>
      <c r="P354" s="104"/>
      <c r="Q354" s="76">
        <v>36</v>
      </c>
      <c r="R354" s="75">
        <v>11</v>
      </c>
      <c r="S354" s="75"/>
    </row>
    <row r="355" spans="1:19" ht="31.5">
      <c r="A355" s="9">
        <v>352</v>
      </c>
      <c r="B355" s="10" t="s">
        <v>1487</v>
      </c>
      <c r="C355" s="19" t="s">
        <v>1488</v>
      </c>
      <c r="D355" s="18" t="s">
        <v>1487</v>
      </c>
      <c r="E355" s="19" t="s">
        <v>1489</v>
      </c>
      <c r="F355" s="18" t="s">
        <v>1487</v>
      </c>
      <c r="G355" s="14" t="s">
        <v>1490</v>
      </c>
      <c r="H355" s="49" t="s">
        <v>1491</v>
      </c>
      <c r="I355" s="56" t="s">
        <v>516</v>
      </c>
      <c r="K355" s="76">
        <v>31</v>
      </c>
      <c r="L355">
        <v>1</v>
      </c>
      <c r="P355" s="30" t="s">
        <v>1562</v>
      </c>
      <c r="Q355" s="76">
        <v>37</v>
      </c>
      <c r="R355" s="75">
        <v>1</v>
      </c>
      <c r="S355" s="75"/>
    </row>
    <row r="356" spans="1:19" ht="16.5" customHeight="1">
      <c r="A356" s="9">
        <v>353</v>
      </c>
      <c r="B356" s="10" t="s">
        <v>517</v>
      </c>
      <c r="C356" s="19" t="s">
        <v>1492</v>
      </c>
      <c r="D356" s="18" t="s">
        <v>1493</v>
      </c>
      <c r="E356" s="16" t="s">
        <v>1494</v>
      </c>
      <c r="F356" s="15" t="s">
        <v>518</v>
      </c>
      <c r="G356" s="14"/>
      <c r="H356" s="49"/>
      <c r="I356" s="88" t="s">
        <v>519</v>
      </c>
      <c r="K356" s="76">
        <v>32</v>
      </c>
      <c r="P356" s="104" t="s">
        <v>1563</v>
      </c>
      <c r="Q356" s="76">
        <v>38</v>
      </c>
      <c r="R356" s="75"/>
      <c r="S356" s="75"/>
    </row>
    <row r="357" spans="1:19" ht="16.5" customHeight="1">
      <c r="A357" s="9">
        <v>354</v>
      </c>
      <c r="B357" s="10" t="s">
        <v>520</v>
      </c>
      <c r="C357" s="19" t="s">
        <v>1495</v>
      </c>
      <c r="D357" s="18" t="s">
        <v>520</v>
      </c>
      <c r="E357" s="16"/>
      <c r="F357" s="15"/>
      <c r="G357" s="14"/>
      <c r="H357" s="49"/>
      <c r="I357" s="88"/>
      <c r="K357" s="76">
        <v>32</v>
      </c>
      <c r="P357" s="104"/>
      <c r="Q357" s="76">
        <v>38</v>
      </c>
      <c r="R357" s="75"/>
      <c r="S357" s="75"/>
    </row>
    <row r="358" spans="1:19" ht="17.25" customHeight="1">
      <c r="A358" s="9">
        <v>355</v>
      </c>
      <c r="B358" s="10" t="s">
        <v>1496</v>
      </c>
      <c r="C358" s="19" t="s">
        <v>1497</v>
      </c>
      <c r="D358" s="18" t="s">
        <v>521</v>
      </c>
      <c r="E358" s="19"/>
      <c r="F358" s="18"/>
      <c r="G358" s="17"/>
      <c r="H358" s="50"/>
      <c r="I358" s="88"/>
      <c r="K358" s="76">
        <v>32</v>
      </c>
      <c r="L358">
        <v>3</v>
      </c>
      <c r="P358" s="104"/>
      <c r="Q358" s="76">
        <v>38</v>
      </c>
      <c r="R358" s="75">
        <v>3</v>
      </c>
      <c r="S358" s="75"/>
    </row>
    <row r="359" spans="1:19" ht="31.5">
      <c r="A359" s="9">
        <v>356</v>
      </c>
      <c r="B359" s="10" t="s">
        <v>522</v>
      </c>
      <c r="C359" s="16" t="s">
        <v>1498</v>
      </c>
      <c r="D359" s="15" t="s">
        <v>523</v>
      </c>
      <c r="E359" s="16" t="s">
        <v>1499</v>
      </c>
      <c r="F359" s="15" t="s">
        <v>1500</v>
      </c>
      <c r="G359" s="14" t="s">
        <v>1501</v>
      </c>
      <c r="H359" s="49" t="s">
        <v>1500</v>
      </c>
      <c r="I359" s="101" t="s">
        <v>524</v>
      </c>
      <c r="K359" s="76">
        <v>33</v>
      </c>
      <c r="P359" s="38" t="s">
        <v>1564</v>
      </c>
      <c r="Q359" s="76">
        <v>39</v>
      </c>
      <c r="R359" s="75">
        <v>1</v>
      </c>
      <c r="S359" s="75"/>
    </row>
    <row r="360" spans="1:19" ht="31.5">
      <c r="A360" s="9">
        <v>357</v>
      </c>
      <c r="B360" s="10" t="s">
        <v>1502</v>
      </c>
      <c r="C360" s="17"/>
      <c r="D360" s="18"/>
      <c r="E360" s="16"/>
      <c r="F360" s="15"/>
      <c r="G360" s="14"/>
      <c r="H360" s="49"/>
      <c r="I360" s="101"/>
      <c r="K360" s="76">
        <v>33</v>
      </c>
      <c r="P360" s="38" t="s">
        <v>1565</v>
      </c>
      <c r="Q360" s="76">
        <v>40</v>
      </c>
      <c r="R360" s="75">
        <v>1</v>
      </c>
      <c r="S360" s="75"/>
    </row>
    <row r="361" spans="1:19" ht="31.5">
      <c r="A361" s="9">
        <v>358</v>
      </c>
      <c r="B361" s="10" t="s">
        <v>525</v>
      </c>
      <c r="C361" s="19" t="s">
        <v>1503</v>
      </c>
      <c r="D361" s="18" t="s">
        <v>1504</v>
      </c>
      <c r="E361" s="19"/>
      <c r="F361" s="18"/>
      <c r="G361" s="17"/>
      <c r="H361" s="50"/>
      <c r="I361" s="101"/>
      <c r="K361" s="76">
        <v>33</v>
      </c>
      <c r="L361">
        <v>3</v>
      </c>
      <c r="P361" s="38" t="s">
        <v>1567</v>
      </c>
      <c r="Q361" s="76">
        <v>41</v>
      </c>
      <c r="R361" s="75">
        <v>1</v>
      </c>
      <c r="S361" s="75"/>
    </row>
    <row r="362" spans="1:19" ht="16.5" customHeight="1">
      <c r="A362" s="9">
        <v>359</v>
      </c>
      <c r="B362" s="10" t="s">
        <v>526</v>
      </c>
      <c r="C362" s="16" t="s">
        <v>1505</v>
      </c>
      <c r="D362" s="15" t="s">
        <v>527</v>
      </c>
      <c r="E362" s="16" t="s">
        <v>1506</v>
      </c>
      <c r="F362" s="15" t="s">
        <v>527</v>
      </c>
      <c r="G362" s="14" t="s">
        <v>1507</v>
      </c>
      <c r="H362" s="49" t="s">
        <v>1508</v>
      </c>
      <c r="I362" s="88" t="s">
        <v>528</v>
      </c>
      <c r="K362" s="76">
        <v>34</v>
      </c>
      <c r="P362" s="123" t="s">
        <v>1568</v>
      </c>
      <c r="Q362" s="76">
        <v>42</v>
      </c>
      <c r="R362" s="75"/>
      <c r="S362" s="75"/>
    </row>
    <row r="363" spans="1:19" ht="16.5" customHeight="1">
      <c r="A363" s="9">
        <v>360</v>
      </c>
      <c r="B363" s="10" t="s">
        <v>529</v>
      </c>
      <c r="C363" s="14"/>
      <c r="D363" s="15"/>
      <c r="E363" s="16"/>
      <c r="F363" s="15"/>
      <c r="G363" s="14"/>
      <c r="H363" s="49"/>
      <c r="I363" s="88"/>
      <c r="K363" s="76">
        <v>34</v>
      </c>
      <c r="P363" s="123"/>
      <c r="Q363" s="76">
        <v>42</v>
      </c>
      <c r="R363" s="75"/>
      <c r="S363" s="75"/>
    </row>
    <row r="364" spans="1:19" ht="17.25" customHeight="1">
      <c r="A364" s="9">
        <v>361</v>
      </c>
      <c r="B364" s="10" t="s">
        <v>530</v>
      </c>
      <c r="C364" s="17"/>
      <c r="D364" s="18"/>
      <c r="E364" s="19"/>
      <c r="F364" s="18"/>
      <c r="G364" s="17"/>
      <c r="H364" s="50"/>
      <c r="I364" s="88"/>
      <c r="K364" s="76">
        <v>34</v>
      </c>
      <c r="L364">
        <v>3</v>
      </c>
      <c r="P364" s="123"/>
      <c r="Q364" s="76">
        <v>42</v>
      </c>
      <c r="R364" s="75">
        <v>3</v>
      </c>
      <c r="S364" s="75"/>
    </row>
    <row r="365" spans="1:19" ht="16.5" customHeight="1">
      <c r="A365" s="9">
        <v>362</v>
      </c>
      <c r="B365" s="10" t="s">
        <v>531</v>
      </c>
      <c r="C365" s="16" t="s">
        <v>1509</v>
      </c>
      <c r="D365" s="15" t="s">
        <v>1510</v>
      </c>
      <c r="E365" s="16" t="s">
        <v>1511</v>
      </c>
      <c r="F365" s="15" t="s">
        <v>1510</v>
      </c>
      <c r="G365" s="14" t="s">
        <v>1512</v>
      </c>
      <c r="H365" s="49" t="s">
        <v>1513</v>
      </c>
      <c r="I365" s="88" t="s">
        <v>532</v>
      </c>
      <c r="K365" s="76">
        <v>35</v>
      </c>
      <c r="P365" s="104" t="s">
        <v>1569</v>
      </c>
      <c r="Q365" s="76">
        <v>43</v>
      </c>
      <c r="R365" s="75"/>
      <c r="S365" s="75"/>
    </row>
    <row r="366" spans="1:19" ht="16.5" customHeight="1">
      <c r="A366" s="9">
        <v>363</v>
      </c>
      <c r="B366" s="10" t="s">
        <v>533</v>
      </c>
      <c r="C366" s="14"/>
      <c r="D366" s="15"/>
      <c r="E366" s="16"/>
      <c r="F366" s="15"/>
      <c r="G366" s="14"/>
      <c r="H366" s="49"/>
      <c r="I366" s="88"/>
      <c r="K366" s="76">
        <v>35</v>
      </c>
      <c r="P366" s="104"/>
      <c r="Q366" s="76">
        <v>43</v>
      </c>
      <c r="R366" s="75"/>
      <c r="S366" s="75"/>
    </row>
    <row r="367" spans="1:19" ht="16.5" customHeight="1">
      <c r="A367" s="9">
        <v>364</v>
      </c>
      <c r="B367" s="10" t="s">
        <v>534</v>
      </c>
      <c r="C367" s="17"/>
      <c r="D367" s="18"/>
      <c r="E367" s="19"/>
      <c r="F367" s="18"/>
      <c r="G367" s="14"/>
      <c r="H367" s="49"/>
      <c r="I367" s="88"/>
      <c r="K367" s="76">
        <v>35</v>
      </c>
      <c r="P367" s="104"/>
      <c r="Q367" s="76">
        <v>43</v>
      </c>
      <c r="R367" s="75"/>
      <c r="S367" s="75"/>
    </row>
    <row r="368" spans="1:19" ht="16.5" customHeight="1">
      <c r="A368" s="9">
        <v>365</v>
      </c>
      <c r="B368" s="10" t="s">
        <v>1514</v>
      </c>
      <c r="C368" s="16" t="s">
        <v>1515</v>
      </c>
      <c r="D368" s="15" t="s">
        <v>1516</v>
      </c>
      <c r="E368" s="16" t="s">
        <v>1517</v>
      </c>
      <c r="F368" s="15" t="s">
        <v>1516</v>
      </c>
      <c r="G368" s="14"/>
      <c r="H368" s="49"/>
      <c r="I368" s="88"/>
      <c r="K368" s="76">
        <v>35</v>
      </c>
      <c r="P368" s="104"/>
      <c r="Q368" s="76">
        <v>43</v>
      </c>
      <c r="R368" s="75"/>
      <c r="S368" s="75"/>
    </row>
    <row r="369" spans="1:19" ht="17.25" customHeight="1">
      <c r="A369" s="9">
        <v>366</v>
      </c>
      <c r="B369" s="10" t="s">
        <v>1518</v>
      </c>
      <c r="C369" s="17"/>
      <c r="D369" s="18"/>
      <c r="E369" s="19"/>
      <c r="F369" s="18"/>
      <c r="G369" s="17"/>
      <c r="H369" s="50"/>
      <c r="I369" s="88"/>
      <c r="K369" s="76">
        <v>35</v>
      </c>
      <c r="L369">
        <v>5</v>
      </c>
      <c r="P369" s="104"/>
      <c r="Q369" s="76">
        <v>43</v>
      </c>
      <c r="R369" s="75">
        <v>5</v>
      </c>
      <c r="S369" s="75"/>
    </row>
    <row r="370" spans="1:19" ht="16.5" customHeight="1">
      <c r="A370" s="9">
        <v>367</v>
      </c>
      <c r="B370" s="10" t="s">
        <v>535</v>
      </c>
      <c r="C370" s="16" t="s">
        <v>1519</v>
      </c>
      <c r="D370" s="15" t="s">
        <v>1520</v>
      </c>
      <c r="E370" s="16" t="s">
        <v>1521</v>
      </c>
      <c r="F370" s="15" t="s">
        <v>1520</v>
      </c>
      <c r="G370" s="14" t="s">
        <v>1522</v>
      </c>
      <c r="H370" s="49" t="s">
        <v>1523</v>
      </c>
      <c r="I370" s="98" t="s">
        <v>536</v>
      </c>
      <c r="K370" s="76">
        <v>36</v>
      </c>
      <c r="P370" s="103" t="s">
        <v>1570</v>
      </c>
      <c r="Q370" s="76">
        <v>44</v>
      </c>
      <c r="R370" s="75"/>
      <c r="S370" s="75"/>
    </row>
    <row r="371" spans="1:19" ht="16.5" customHeight="1">
      <c r="A371" s="9">
        <v>368</v>
      </c>
      <c r="B371" s="10" t="s">
        <v>537</v>
      </c>
      <c r="C371" s="14"/>
      <c r="D371" s="15"/>
      <c r="E371" s="16"/>
      <c r="F371" s="15"/>
      <c r="G371" s="14"/>
      <c r="H371" s="49"/>
      <c r="I371" s="98"/>
      <c r="K371" s="76">
        <v>36</v>
      </c>
      <c r="P371" s="103"/>
      <c r="Q371" s="76">
        <v>44</v>
      </c>
      <c r="R371" s="75"/>
      <c r="S371" s="75"/>
    </row>
    <row r="372" spans="1:19" ht="17.25" customHeight="1">
      <c r="A372" s="9">
        <v>369</v>
      </c>
      <c r="B372" s="10" t="s">
        <v>538</v>
      </c>
      <c r="C372" s="14"/>
      <c r="D372" s="15"/>
      <c r="E372" s="16"/>
      <c r="F372" s="15"/>
      <c r="G372" s="14"/>
      <c r="H372" s="49"/>
      <c r="I372" s="98"/>
      <c r="K372" s="76">
        <v>36</v>
      </c>
      <c r="L372">
        <v>3</v>
      </c>
      <c r="P372" s="103"/>
      <c r="Q372" s="76">
        <v>44</v>
      </c>
      <c r="R372" s="75">
        <v>3</v>
      </c>
      <c r="S372" s="75"/>
    </row>
    <row r="373" spans="1:19" ht="31.5">
      <c r="A373" s="9">
        <v>370</v>
      </c>
      <c r="B373" s="10" t="s">
        <v>539</v>
      </c>
      <c r="C373" s="17"/>
      <c r="D373" s="18"/>
      <c r="E373" s="19"/>
      <c r="F373" s="18"/>
      <c r="G373" s="14"/>
      <c r="H373" s="49"/>
      <c r="I373" s="56" t="s">
        <v>1105</v>
      </c>
      <c r="K373" s="76">
        <v>37</v>
      </c>
      <c r="L373">
        <v>1</v>
      </c>
      <c r="P373" s="30" t="s">
        <v>1571</v>
      </c>
      <c r="Q373" s="76">
        <v>45</v>
      </c>
      <c r="R373" s="75">
        <v>1</v>
      </c>
      <c r="S373" s="75"/>
    </row>
    <row r="374" spans="1:19" ht="31.5">
      <c r="A374" s="9">
        <v>371</v>
      </c>
      <c r="B374" s="10" t="s">
        <v>1524</v>
      </c>
      <c r="C374" s="16" t="s">
        <v>1525</v>
      </c>
      <c r="D374" s="15" t="s">
        <v>1526</v>
      </c>
      <c r="E374" s="16" t="s">
        <v>1527</v>
      </c>
      <c r="F374" s="15" t="s">
        <v>1526</v>
      </c>
      <c r="G374" s="14"/>
      <c r="H374" s="49"/>
      <c r="I374" s="56" t="s">
        <v>540</v>
      </c>
      <c r="K374" s="76">
        <v>38</v>
      </c>
      <c r="L374">
        <v>1</v>
      </c>
      <c r="P374" s="30" t="s">
        <v>1572</v>
      </c>
      <c r="Q374" s="76">
        <v>46</v>
      </c>
      <c r="R374" s="75">
        <v>1</v>
      </c>
      <c r="S374" s="75"/>
    </row>
    <row r="375" spans="1:19" ht="31.5">
      <c r="A375" s="9">
        <v>372</v>
      </c>
      <c r="B375" s="10" t="s">
        <v>1528</v>
      </c>
      <c r="C375" s="17"/>
      <c r="D375" s="18"/>
      <c r="E375" s="19"/>
      <c r="F375" s="18"/>
      <c r="G375" s="17"/>
      <c r="H375" s="50"/>
      <c r="I375" s="56" t="s">
        <v>541</v>
      </c>
      <c r="K375" s="76">
        <v>39</v>
      </c>
      <c r="L375">
        <v>1</v>
      </c>
      <c r="P375" s="30" t="s">
        <v>1573</v>
      </c>
      <c r="Q375" s="76">
        <v>47</v>
      </c>
      <c r="R375" s="75">
        <v>1</v>
      </c>
      <c r="S375" s="75"/>
    </row>
    <row r="376" spans="1:19" ht="16.5" customHeight="1">
      <c r="A376" s="9">
        <v>373</v>
      </c>
      <c r="B376" s="10" t="s">
        <v>542</v>
      </c>
      <c r="C376" s="16" t="s">
        <v>1529</v>
      </c>
      <c r="D376" s="15" t="s">
        <v>543</v>
      </c>
      <c r="E376" s="16" t="s">
        <v>1530</v>
      </c>
      <c r="F376" s="15" t="s">
        <v>543</v>
      </c>
      <c r="G376" s="14" t="s">
        <v>1531</v>
      </c>
      <c r="H376" s="49" t="s">
        <v>1532</v>
      </c>
      <c r="I376" s="88" t="s">
        <v>544</v>
      </c>
      <c r="K376" s="76">
        <v>40</v>
      </c>
      <c r="P376" s="104" t="s">
        <v>1574</v>
      </c>
      <c r="Q376" s="76">
        <v>48</v>
      </c>
      <c r="R376" s="75"/>
      <c r="S376" s="75"/>
    </row>
    <row r="377" spans="1:19" ht="16.5" customHeight="1">
      <c r="A377" s="9">
        <v>374</v>
      </c>
      <c r="B377" s="10" t="s">
        <v>545</v>
      </c>
      <c r="C377" s="17"/>
      <c r="D377" s="18"/>
      <c r="E377" s="19"/>
      <c r="F377" s="18"/>
      <c r="G377" s="14"/>
      <c r="H377" s="49"/>
      <c r="I377" s="88"/>
      <c r="K377" s="76">
        <v>40</v>
      </c>
      <c r="P377" s="104"/>
      <c r="Q377" s="76">
        <v>48</v>
      </c>
      <c r="R377" s="75"/>
      <c r="S377" s="75"/>
    </row>
    <row r="378" spans="1:19" ht="16.5" customHeight="1">
      <c r="A378" s="9">
        <v>375</v>
      </c>
      <c r="B378" s="10" t="s">
        <v>546</v>
      </c>
      <c r="C378" s="16" t="s">
        <v>1533</v>
      </c>
      <c r="D378" s="15" t="s">
        <v>1534</v>
      </c>
      <c r="E378" s="16" t="s">
        <v>1535</v>
      </c>
      <c r="F378" s="15" t="s">
        <v>1536</v>
      </c>
      <c r="G378" s="14"/>
      <c r="H378" s="49"/>
      <c r="I378" s="88"/>
      <c r="K378" s="76">
        <v>40</v>
      </c>
      <c r="P378" s="104"/>
      <c r="Q378" s="76">
        <v>48</v>
      </c>
      <c r="R378" s="75"/>
      <c r="S378" s="75"/>
    </row>
    <row r="379" spans="1:19" ht="16.5" customHeight="1">
      <c r="A379" s="9">
        <v>376</v>
      </c>
      <c r="B379" s="10" t="s">
        <v>547</v>
      </c>
      <c r="C379" s="17"/>
      <c r="D379" s="18"/>
      <c r="E379" s="16"/>
      <c r="F379" s="15"/>
      <c r="G379" s="14"/>
      <c r="H379" s="49"/>
      <c r="I379" s="88"/>
      <c r="K379" s="76">
        <v>40</v>
      </c>
      <c r="P379" s="104"/>
      <c r="Q379" s="76">
        <v>48</v>
      </c>
      <c r="R379" s="75"/>
      <c r="S379" s="75"/>
    </row>
    <row r="380" spans="1:19" ht="16.5" customHeight="1">
      <c r="A380" s="9">
        <v>377</v>
      </c>
      <c r="B380" s="10" t="s">
        <v>548</v>
      </c>
      <c r="C380" s="16" t="s">
        <v>1537</v>
      </c>
      <c r="D380" s="15" t="s">
        <v>549</v>
      </c>
      <c r="E380" s="16"/>
      <c r="F380" s="15"/>
      <c r="G380" s="14"/>
      <c r="H380" s="49"/>
      <c r="I380" s="88"/>
      <c r="K380" s="76">
        <v>40</v>
      </c>
      <c r="P380" s="104"/>
      <c r="Q380" s="76">
        <v>48</v>
      </c>
      <c r="R380" s="75"/>
      <c r="S380" s="75"/>
    </row>
    <row r="381" spans="1:19" ht="16.5" customHeight="1">
      <c r="A381" s="9">
        <v>378</v>
      </c>
      <c r="B381" s="10" t="s">
        <v>550</v>
      </c>
      <c r="C381" s="14"/>
      <c r="D381" s="15"/>
      <c r="E381" s="16"/>
      <c r="F381" s="15"/>
      <c r="G381" s="14"/>
      <c r="H381" s="49"/>
      <c r="I381" s="88"/>
      <c r="K381" s="76">
        <v>40</v>
      </c>
      <c r="P381" s="104"/>
      <c r="Q381" s="76">
        <v>48</v>
      </c>
      <c r="R381" s="75"/>
      <c r="S381" s="75"/>
    </row>
    <row r="382" spans="1:19" ht="16.5" customHeight="1">
      <c r="A382" s="9">
        <v>379</v>
      </c>
      <c r="B382" s="10" t="s">
        <v>551</v>
      </c>
      <c r="C382" s="14"/>
      <c r="D382" s="15"/>
      <c r="E382" s="16"/>
      <c r="F382" s="15"/>
      <c r="G382" s="14"/>
      <c r="H382" s="49"/>
      <c r="I382" s="88"/>
      <c r="K382" s="76">
        <v>40</v>
      </c>
      <c r="P382" s="104"/>
      <c r="Q382" s="76">
        <v>48</v>
      </c>
      <c r="R382" s="75"/>
      <c r="S382" s="75"/>
    </row>
    <row r="383" spans="1:19" ht="17.25" customHeight="1">
      <c r="A383" s="9">
        <v>380</v>
      </c>
      <c r="B383" s="10" t="s">
        <v>552</v>
      </c>
      <c r="C383" s="17"/>
      <c r="D383" s="18"/>
      <c r="E383" s="19"/>
      <c r="F383" s="18"/>
      <c r="G383" s="17"/>
      <c r="H383" s="50"/>
      <c r="I383" s="88"/>
      <c r="K383" s="76">
        <v>40</v>
      </c>
      <c r="L383">
        <v>8</v>
      </c>
      <c r="P383" s="104"/>
      <c r="Q383" s="76">
        <v>48</v>
      </c>
      <c r="R383" s="75">
        <v>8</v>
      </c>
      <c r="S383" s="75"/>
    </row>
    <row r="384" spans="1:19" ht="32.25" thickBot="1">
      <c r="A384" s="9">
        <v>381</v>
      </c>
      <c r="B384" s="21" t="s">
        <v>1538</v>
      </c>
      <c r="C384" s="22" t="s">
        <v>1539</v>
      </c>
      <c r="D384" s="21" t="s">
        <v>1538</v>
      </c>
      <c r="E384" s="22" t="s">
        <v>1540</v>
      </c>
      <c r="F384" s="21" t="s">
        <v>1538</v>
      </c>
      <c r="G384" s="23" t="s">
        <v>1541</v>
      </c>
      <c r="H384" s="64" t="s">
        <v>1538</v>
      </c>
      <c r="I384" s="48" t="s">
        <v>1542</v>
      </c>
      <c r="K384" s="76">
        <v>41</v>
      </c>
      <c r="L384">
        <v>1</v>
      </c>
      <c r="P384" s="29" t="s">
        <v>1575</v>
      </c>
      <c r="Q384" s="76">
        <v>49</v>
      </c>
      <c r="R384" s="75">
        <v>1</v>
      </c>
      <c r="S384" s="75"/>
    </row>
  </sheetData>
  <mergeCells count="73">
    <mergeCell ref="P370:P372"/>
    <mergeCell ref="P376:P383"/>
    <mergeCell ref="P333:P335"/>
    <mergeCell ref="P336:P338"/>
    <mergeCell ref="P340:P343"/>
    <mergeCell ref="P344:P354"/>
    <mergeCell ref="P356:P358"/>
    <mergeCell ref="P362:P364"/>
    <mergeCell ref="P365:P369"/>
    <mergeCell ref="P322:P332"/>
    <mergeCell ref="P212:P224"/>
    <mergeCell ref="P225:P245"/>
    <mergeCell ref="P246:P259"/>
    <mergeCell ref="P260:P269"/>
    <mergeCell ref="P270:P271"/>
    <mergeCell ref="P272:P278"/>
    <mergeCell ref="P279:P284"/>
    <mergeCell ref="P285:P299"/>
    <mergeCell ref="P304:P305"/>
    <mergeCell ref="P308:P314"/>
    <mergeCell ref="P315:P316"/>
    <mergeCell ref="P98:P109"/>
    <mergeCell ref="P110:P137"/>
    <mergeCell ref="P138:P153"/>
    <mergeCell ref="P154:P175"/>
    <mergeCell ref="P176:P189"/>
    <mergeCell ref="P190:P211"/>
    <mergeCell ref="I365:I369"/>
    <mergeCell ref="I370:I372"/>
    <mergeCell ref="I376:I383"/>
    <mergeCell ref="I2:I3"/>
    <mergeCell ref="P2:P3"/>
    <mergeCell ref="P4:P28"/>
    <mergeCell ref="P29:P37"/>
    <mergeCell ref="P38:P63"/>
    <mergeCell ref="P64:P82"/>
    <mergeCell ref="P83:P97"/>
    <mergeCell ref="I336:I338"/>
    <mergeCell ref="I340:I343"/>
    <mergeCell ref="I344:I354"/>
    <mergeCell ref="I356:I358"/>
    <mergeCell ref="I359:I361"/>
    <mergeCell ref="I362:I364"/>
    <mergeCell ref="I301:I302"/>
    <mergeCell ref="I304:I307"/>
    <mergeCell ref="I308:I314"/>
    <mergeCell ref="I315:I318"/>
    <mergeCell ref="I322:I332"/>
    <mergeCell ref="I333:I335"/>
    <mergeCell ref="I285:I299"/>
    <mergeCell ref="I138:I153"/>
    <mergeCell ref="I154:I175"/>
    <mergeCell ref="I176:I189"/>
    <mergeCell ref="I190:I211"/>
    <mergeCell ref="I212:I224"/>
    <mergeCell ref="I225:I245"/>
    <mergeCell ref="I246:I259"/>
    <mergeCell ref="I260:I269"/>
    <mergeCell ref="I270:I271"/>
    <mergeCell ref="I272:I278"/>
    <mergeCell ref="I279:I284"/>
    <mergeCell ref="I110:I137"/>
    <mergeCell ref="A1:H1"/>
    <mergeCell ref="A2:B2"/>
    <mergeCell ref="C2:D2"/>
    <mergeCell ref="E2:F2"/>
    <mergeCell ref="G2:H2"/>
    <mergeCell ref="I4:I28"/>
    <mergeCell ref="I29:I37"/>
    <mergeCell ref="I38:I63"/>
    <mergeCell ref="I64:I82"/>
    <mergeCell ref="I83:I97"/>
    <mergeCell ref="I98:I109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9"/>
  <sheetViews>
    <sheetView tabSelected="1" topLeftCell="B13" zoomScale="130" zoomScaleNormal="130" workbookViewId="0">
      <selection activeCell="C48" sqref="C48"/>
    </sheetView>
  </sheetViews>
  <sheetFormatPr defaultColWidth="19" defaultRowHeight="11.25"/>
  <cols>
    <col min="1" max="16384" width="19" style="138"/>
  </cols>
  <sheetData>
    <row r="1" spans="1:16" ht="12.75">
      <c r="A1" s="125" t="s">
        <v>1578</v>
      </c>
      <c r="B1" s="125"/>
      <c r="C1" s="125"/>
      <c r="E1" s="125" t="s">
        <v>1579</v>
      </c>
      <c r="F1" s="125"/>
      <c r="G1" s="125"/>
      <c r="I1" s="125" t="s">
        <v>1580</v>
      </c>
      <c r="J1" s="125"/>
      <c r="K1" s="125"/>
      <c r="M1" s="125" t="s">
        <v>1581</v>
      </c>
      <c r="N1" s="125"/>
      <c r="O1" s="125"/>
    </row>
    <row r="2" spans="1:16" ht="12.75">
      <c r="A2" s="126" t="s">
        <v>1582</v>
      </c>
      <c r="B2" s="126" t="s">
        <v>1583</v>
      </c>
      <c r="C2" s="126" t="s">
        <v>1584</v>
      </c>
      <c r="E2" s="126" t="s">
        <v>1585</v>
      </c>
      <c r="F2" s="126" t="s">
        <v>1586</v>
      </c>
      <c r="G2" s="126" t="s">
        <v>1584</v>
      </c>
      <c r="I2" s="126" t="s">
        <v>1585</v>
      </c>
      <c r="J2" s="126" t="s">
        <v>1586</v>
      </c>
      <c r="K2" s="126" t="s">
        <v>1584</v>
      </c>
      <c r="L2" s="126"/>
      <c r="M2" s="126" t="s">
        <v>1585</v>
      </c>
      <c r="N2" s="126" t="s">
        <v>1586</v>
      </c>
      <c r="O2" s="126" t="s">
        <v>1584</v>
      </c>
      <c r="P2" s="126" t="s">
        <v>1652</v>
      </c>
    </row>
    <row r="3" spans="1:16" ht="20.25">
      <c r="A3" s="127" t="s">
        <v>1587</v>
      </c>
      <c r="B3" s="138">
        <v>1.802</v>
      </c>
      <c r="C3" s="128">
        <v>1.784</v>
      </c>
      <c r="E3" s="127" t="s">
        <v>1587</v>
      </c>
      <c r="F3" s="139">
        <v>7624882</v>
      </c>
      <c r="G3" s="139">
        <v>6587446</v>
      </c>
      <c r="I3" s="129" t="s">
        <v>1587</v>
      </c>
      <c r="J3" s="139">
        <v>1.7869999999999999</v>
      </c>
      <c r="K3" s="137">
        <v>1.788</v>
      </c>
      <c r="L3" s="147"/>
      <c r="M3" s="129" t="s">
        <v>1587</v>
      </c>
      <c r="N3" s="139">
        <v>10505135</v>
      </c>
      <c r="O3" s="137">
        <v>5584260</v>
      </c>
    </row>
    <row r="4" spans="1:16" ht="20.25" customHeight="1">
      <c r="A4" s="127" t="s">
        <v>1588</v>
      </c>
      <c r="B4" s="139">
        <v>2.1970000000000001</v>
      </c>
      <c r="C4" s="128">
        <v>2.1619999999999999</v>
      </c>
      <c r="E4" s="127" t="s">
        <v>1588</v>
      </c>
      <c r="F4" s="139">
        <v>6744507</v>
      </c>
      <c r="G4" s="139">
        <v>2914192</v>
      </c>
      <c r="I4" s="129" t="s">
        <v>1588</v>
      </c>
      <c r="J4" s="140">
        <v>2.1909999999999998</v>
      </c>
      <c r="K4" s="137">
        <v>2.194</v>
      </c>
      <c r="L4" s="147"/>
      <c r="M4" s="129" t="s">
        <v>1588</v>
      </c>
      <c r="N4" s="140">
        <v>36982665</v>
      </c>
      <c r="O4" s="137">
        <v>16553155</v>
      </c>
    </row>
    <row r="5" spans="1:16" ht="20.25">
      <c r="A5" s="127" t="s">
        <v>1589</v>
      </c>
      <c r="B5" s="139">
        <v>2.234</v>
      </c>
      <c r="C5" s="128">
        <v>2.238</v>
      </c>
      <c r="E5" s="127" t="s">
        <v>1589</v>
      </c>
      <c r="F5" s="139">
        <v>727622</v>
      </c>
      <c r="G5" s="139">
        <v>2277255</v>
      </c>
      <c r="I5" s="129" t="s">
        <v>1589</v>
      </c>
      <c r="J5" s="140"/>
      <c r="K5" s="137">
        <v>2.2309999999999999</v>
      </c>
      <c r="L5" s="147"/>
      <c r="M5" s="129" t="s">
        <v>1589</v>
      </c>
      <c r="N5" s="140"/>
      <c r="O5" s="137">
        <v>801203</v>
      </c>
    </row>
    <row r="6" spans="1:16" ht="20.25">
      <c r="A6" s="127" t="s">
        <v>902</v>
      </c>
      <c r="B6" s="139">
        <v>2.1339999999999999</v>
      </c>
      <c r="C6" s="128">
        <v>2.1379999999999999</v>
      </c>
      <c r="E6" s="127" t="s">
        <v>902</v>
      </c>
      <c r="F6" s="139">
        <v>366251</v>
      </c>
      <c r="G6" s="139">
        <v>303356</v>
      </c>
      <c r="I6" s="129" t="s">
        <v>902</v>
      </c>
      <c r="J6" s="140"/>
      <c r="K6" s="137">
        <v>2.1309999999999998</v>
      </c>
      <c r="L6" s="147"/>
      <c r="M6" s="129" t="s">
        <v>902</v>
      </c>
      <c r="N6" s="140"/>
      <c r="O6" s="137">
        <v>2580551</v>
      </c>
    </row>
    <row r="7" spans="1:16" ht="20.25" customHeight="1">
      <c r="A7" s="127" t="s">
        <v>899</v>
      </c>
      <c r="B7" s="139"/>
      <c r="C7" s="128">
        <v>2.3450000000000002</v>
      </c>
      <c r="E7" s="127" t="s">
        <v>899</v>
      </c>
      <c r="G7" s="139">
        <v>378585</v>
      </c>
      <c r="I7" s="129" t="s">
        <v>859</v>
      </c>
      <c r="J7" s="140">
        <v>1.4970000000000001</v>
      </c>
      <c r="K7" s="137">
        <v>1.6759999999999999</v>
      </c>
      <c r="L7" s="147"/>
      <c r="M7" s="129" t="s">
        <v>859</v>
      </c>
      <c r="N7" s="140">
        <v>20591483</v>
      </c>
      <c r="O7" s="137">
        <v>3887378</v>
      </c>
    </row>
    <row r="8" spans="1:16" ht="20.25">
      <c r="A8" s="127" t="s">
        <v>859</v>
      </c>
      <c r="B8" s="139">
        <v>1.7669999999999999</v>
      </c>
      <c r="C8" s="128">
        <v>1.7689999999999999</v>
      </c>
      <c r="E8" s="127" t="s">
        <v>859</v>
      </c>
      <c r="F8" s="139">
        <v>1136241</v>
      </c>
      <c r="G8" s="139">
        <v>281032</v>
      </c>
      <c r="I8" s="129" t="s">
        <v>867</v>
      </c>
      <c r="J8" s="140"/>
      <c r="K8" s="137">
        <v>1.7569999999999999</v>
      </c>
      <c r="L8" s="147"/>
      <c r="M8" s="129" t="s">
        <v>867</v>
      </c>
      <c r="N8" s="140"/>
      <c r="O8" s="137">
        <v>591749</v>
      </c>
    </row>
    <row r="9" spans="1:16" ht="20.25">
      <c r="A9" s="127" t="s">
        <v>867</v>
      </c>
      <c r="B9" s="139">
        <v>1.7629999999999999</v>
      </c>
      <c r="C9" s="128">
        <v>1.7629999999999999</v>
      </c>
      <c r="E9" s="127" t="s">
        <v>867</v>
      </c>
      <c r="F9" s="139">
        <v>455723</v>
      </c>
      <c r="G9" s="139">
        <v>122176</v>
      </c>
      <c r="I9" s="129" t="s">
        <v>470</v>
      </c>
      <c r="J9" s="140"/>
      <c r="K9" s="137">
        <v>1.3109999999999999</v>
      </c>
      <c r="L9" s="147"/>
      <c r="M9" s="129" t="s">
        <v>470</v>
      </c>
      <c r="N9" s="140"/>
      <c r="O9" s="137">
        <v>99872</v>
      </c>
    </row>
    <row r="10" spans="1:16" ht="20.25">
      <c r="A10" s="127" t="s">
        <v>470</v>
      </c>
      <c r="B10" s="139">
        <v>1.3129999999999999</v>
      </c>
      <c r="C10" s="128">
        <v>1.3129999999999999</v>
      </c>
      <c r="E10" s="127" t="s">
        <v>470</v>
      </c>
      <c r="F10" s="139">
        <v>35652</v>
      </c>
      <c r="G10" s="131">
        <v>21534.38</v>
      </c>
      <c r="I10" s="129" t="s">
        <v>471</v>
      </c>
      <c r="J10" s="140"/>
      <c r="K10" s="137">
        <v>1.399</v>
      </c>
      <c r="L10" s="147"/>
      <c r="M10" s="129" t="s">
        <v>471</v>
      </c>
      <c r="N10" s="140"/>
      <c r="O10" s="137">
        <v>3559726</v>
      </c>
    </row>
    <row r="11" spans="1:16" ht="20.25">
      <c r="A11" s="127" t="s">
        <v>471</v>
      </c>
      <c r="B11" s="139">
        <v>1.399</v>
      </c>
      <c r="C11" s="128">
        <v>1.4</v>
      </c>
      <c r="E11" s="127" t="s">
        <v>471</v>
      </c>
      <c r="F11" s="139">
        <v>7448506</v>
      </c>
      <c r="G11" s="139">
        <v>2037672</v>
      </c>
      <c r="I11" s="129" t="s">
        <v>1590</v>
      </c>
      <c r="J11" s="139">
        <v>1.8580000000000001</v>
      </c>
      <c r="K11" s="137">
        <v>1.859</v>
      </c>
      <c r="L11" s="147"/>
      <c r="M11" s="129" t="s">
        <v>1590</v>
      </c>
      <c r="N11" s="139">
        <v>34034</v>
      </c>
      <c r="O11" s="137">
        <v>880981</v>
      </c>
    </row>
    <row r="12" spans="1:16" ht="20.25">
      <c r="A12" s="127" t="s">
        <v>1590</v>
      </c>
      <c r="B12" s="139">
        <v>1.8660000000000001</v>
      </c>
      <c r="C12" s="128">
        <v>1.865</v>
      </c>
      <c r="E12" s="127" t="s">
        <v>1590</v>
      </c>
      <c r="F12" s="139">
        <v>653779</v>
      </c>
      <c r="G12" s="139">
        <v>367884</v>
      </c>
      <c r="I12" s="129" t="s">
        <v>467</v>
      </c>
      <c r="K12" s="137">
        <v>1.4890000000000001</v>
      </c>
      <c r="L12" s="147"/>
      <c r="M12" s="129" t="s">
        <v>467</v>
      </c>
      <c r="O12" s="137">
        <v>1223734</v>
      </c>
    </row>
    <row r="13" spans="1:16" ht="20.25">
      <c r="A13" s="127" t="s">
        <v>1591</v>
      </c>
      <c r="B13" s="139">
        <v>1.7390000000000001</v>
      </c>
      <c r="C13" s="128">
        <v>1.74</v>
      </c>
      <c r="E13" s="127" t="s">
        <v>1591</v>
      </c>
      <c r="F13" s="139">
        <v>4153705</v>
      </c>
      <c r="G13" s="139">
        <v>277841</v>
      </c>
      <c r="I13" s="129" t="s">
        <v>1591</v>
      </c>
      <c r="J13" s="139">
        <v>1.734</v>
      </c>
      <c r="K13" s="137">
        <v>1.7370000000000001</v>
      </c>
      <c r="L13" s="147"/>
      <c r="M13" s="129" t="s">
        <v>1591</v>
      </c>
      <c r="N13" s="139">
        <v>10458808</v>
      </c>
      <c r="O13" s="137">
        <v>635059</v>
      </c>
    </row>
    <row r="14" spans="1:16" ht="20.25">
      <c r="A14" s="132" t="s">
        <v>1592</v>
      </c>
      <c r="B14" s="139">
        <v>1.6739999999999999</v>
      </c>
      <c r="C14" s="133">
        <v>1.6739999999999999</v>
      </c>
      <c r="E14" s="132" t="s">
        <v>1592</v>
      </c>
      <c r="F14" s="139">
        <v>99037</v>
      </c>
      <c r="G14" s="139">
        <v>28764</v>
      </c>
      <c r="I14" s="129" t="s">
        <v>1592</v>
      </c>
      <c r="J14" s="139">
        <v>1.671</v>
      </c>
      <c r="K14" s="137">
        <v>1.6719999999999999</v>
      </c>
      <c r="L14" s="147"/>
      <c r="M14" s="129" t="s">
        <v>1592</v>
      </c>
      <c r="N14" s="139">
        <v>2357017</v>
      </c>
      <c r="O14" s="137">
        <v>565300</v>
      </c>
    </row>
    <row r="15" spans="1:16" ht="20.25">
      <c r="A15" s="127" t="s">
        <v>1593</v>
      </c>
      <c r="B15" s="139">
        <v>1.69</v>
      </c>
      <c r="C15" s="128">
        <v>1.6879999999999999</v>
      </c>
      <c r="E15" s="127" t="s">
        <v>1593</v>
      </c>
      <c r="F15" s="139">
        <v>332317</v>
      </c>
      <c r="G15" s="131">
        <v>168519.003</v>
      </c>
      <c r="I15" s="134" t="s">
        <v>1593</v>
      </c>
      <c r="J15" s="139">
        <v>1.6850000000000001</v>
      </c>
      <c r="K15" s="137">
        <v>1.6859999999999999</v>
      </c>
      <c r="L15" s="147"/>
      <c r="M15" s="134" t="s">
        <v>1593</v>
      </c>
      <c r="N15" s="139">
        <v>470420</v>
      </c>
      <c r="O15" s="137">
        <v>654183</v>
      </c>
    </row>
    <row r="16" spans="1:16" ht="20.25">
      <c r="A16" s="127" t="s">
        <v>1594</v>
      </c>
      <c r="B16" s="139">
        <v>1.899</v>
      </c>
      <c r="C16" s="128">
        <v>1.8939999999999999</v>
      </c>
      <c r="E16" s="127" t="s">
        <v>1594</v>
      </c>
      <c r="F16" s="139">
        <v>2986065</v>
      </c>
      <c r="G16" s="139">
        <v>1164667</v>
      </c>
      <c r="I16" s="134" t="s">
        <v>1594</v>
      </c>
      <c r="J16" s="139">
        <v>1.8939999999999999</v>
      </c>
      <c r="K16" s="137">
        <v>1.895</v>
      </c>
      <c r="L16" s="147"/>
      <c r="M16" s="134" t="s">
        <v>1594</v>
      </c>
      <c r="N16" s="139">
        <v>1206207</v>
      </c>
      <c r="O16" s="137">
        <v>1528535</v>
      </c>
    </row>
    <row r="17" spans="1:16" ht="20.25">
      <c r="A17" s="127" t="s">
        <v>1595</v>
      </c>
      <c r="B17" s="139">
        <v>1.78</v>
      </c>
      <c r="C17" s="128">
        <v>1.7949999999999999</v>
      </c>
      <c r="E17" s="127" t="s">
        <v>1595</v>
      </c>
      <c r="F17" s="139">
        <v>666837</v>
      </c>
      <c r="G17" s="139">
        <v>381432</v>
      </c>
      <c r="I17" s="134" t="s">
        <v>483</v>
      </c>
      <c r="J17" s="139">
        <v>1.86</v>
      </c>
      <c r="K17" s="137">
        <v>1.86</v>
      </c>
      <c r="L17" s="147"/>
      <c r="M17" s="134" t="s">
        <v>483</v>
      </c>
      <c r="N17" s="139">
        <v>557878</v>
      </c>
      <c r="O17" s="137">
        <v>388713</v>
      </c>
    </row>
    <row r="18" spans="1:16" ht="20.25">
      <c r="A18" s="127" t="s">
        <v>1596</v>
      </c>
      <c r="B18" s="139">
        <v>1.859</v>
      </c>
      <c r="C18" s="128">
        <v>1.853</v>
      </c>
      <c r="E18" s="127" t="s">
        <v>1596</v>
      </c>
      <c r="F18" s="139">
        <v>52296</v>
      </c>
      <c r="G18" s="139">
        <v>34587</v>
      </c>
      <c r="I18" s="129" t="s">
        <v>1597</v>
      </c>
      <c r="J18" s="139">
        <v>2.0099999999999998</v>
      </c>
      <c r="K18" s="137">
        <v>2.0179999999999998</v>
      </c>
      <c r="L18" s="147"/>
      <c r="M18" s="129" t="s">
        <v>1597</v>
      </c>
      <c r="N18" s="139">
        <v>408158</v>
      </c>
      <c r="O18" s="138">
        <v>284849</v>
      </c>
    </row>
    <row r="19" spans="1:16" ht="20.25">
      <c r="A19" s="127" t="s">
        <v>1598</v>
      </c>
      <c r="B19" s="139">
        <v>1.742</v>
      </c>
      <c r="C19" s="128">
        <v>1.7310000000000001</v>
      </c>
      <c r="E19" s="127" t="s">
        <v>1598</v>
      </c>
      <c r="F19" s="139">
        <v>4867</v>
      </c>
      <c r="G19" s="131">
        <v>1978.7349999999999</v>
      </c>
      <c r="I19" s="129" t="s">
        <v>466</v>
      </c>
      <c r="J19" s="139">
        <v>1.7649999999999999</v>
      </c>
      <c r="K19" s="137">
        <v>1.766</v>
      </c>
      <c r="L19" s="147"/>
      <c r="M19" s="129" t="s">
        <v>466</v>
      </c>
      <c r="N19" s="139">
        <v>35829469</v>
      </c>
      <c r="O19" s="138">
        <v>28633481</v>
      </c>
    </row>
    <row r="20" spans="1:16" ht="20.25">
      <c r="A20" s="127" t="s">
        <v>1653</v>
      </c>
      <c r="C20" s="128">
        <v>1.6379999999999999</v>
      </c>
      <c r="E20" s="127" t="s">
        <v>1653</v>
      </c>
      <c r="G20" s="139">
        <v>133225</v>
      </c>
      <c r="I20" s="129" t="s">
        <v>1599</v>
      </c>
      <c r="K20" s="137">
        <v>1.4390000000000001</v>
      </c>
      <c r="L20" s="147"/>
      <c r="M20" s="129" t="s">
        <v>1599</v>
      </c>
      <c r="O20" s="138">
        <v>1994110</v>
      </c>
    </row>
    <row r="21" spans="1:16" ht="20.25">
      <c r="A21" s="132" t="s">
        <v>483</v>
      </c>
      <c r="B21" s="139">
        <v>1.8620000000000001</v>
      </c>
      <c r="C21" s="133">
        <v>1.8640000000000001</v>
      </c>
      <c r="E21" s="132" t="s">
        <v>483</v>
      </c>
      <c r="F21" s="139">
        <v>526743</v>
      </c>
      <c r="G21" s="139">
        <v>356223</v>
      </c>
      <c r="I21" s="129" t="s">
        <v>1600</v>
      </c>
      <c r="K21" s="137">
        <v>1.2450000000000001</v>
      </c>
      <c r="L21" s="147"/>
      <c r="M21" s="129" t="s">
        <v>1600</v>
      </c>
      <c r="O21" s="138">
        <v>3363029</v>
      </c>
    </row>
    <row r="22" spans="1:16" ht="12.75">
      <c r="A22" s="127" t="s">
        <v>1601</v>
      </c>
      <c r="C22" s="128">
        <v>1.3260000000000001</v>
      </c>
      <c r="E22" s="127" t="s">
        <v>1601</v>
      </c>
      <c r="G22" s="131">
        <v>7933.4859999999999</v>
      </c>
      <c r="I22" s="129" t="s">
        <v>56</v>
      </c>
      <c r="J22" s="138">
        <f>MEDIAN(J3:J21)</f>
        <v>1.7869999999999999</v>
      </c>
      <c r="K22" s="138">
        <f>MEDIAN(K3:K21)</f>
        <v>1.7569999999999999</v>
      </c>
      <c r="M22" s="129" t="s">
        <v>56</v>
      </c>
      <c r="N22" s="138">
        <f>SUM(N3:N21)</f>
        <v>119401274</v>
      </c>
      <c r="O22" s="138">
        <f>SUM(O3:O21)</f>
        <v>73809868</v>
      </c>
    </row>
    <row r="23" spans="1:16" ht="12.75">
      <c r="A23" s="127" t="s">
        <v>1602</v>
      </c>
      <c r="C23" s="128">
        <v>1.514</v>
      </c>
      <c r="E23" s="127" t="s">
        <v>1602</v>
      </c>
      <c r="G23" s="139">
        <v>16642</v>
      </c>
    </row>
    <row r="24" spans="1:16" ht="12.75">
      <c r="A24" s="127" t="s">
        <v>466</v>
      </c>
      <c r="B24" s="139">
        <v>1.7669999999999999</v>
      </c>
      <c r="C24" s="128">
        <v>1.7689999999999999</v>
      </c>
      <c r="E24" s="127" t="s">
        <v>466</v>
      </c>
      <c r="F24" s="139">
        <v>19747079</v>
      </c>
      <c r="G24" s="131">
        <v>8380716.1540000001</v>
      </c>
      <c r="P24" s="143"/>
    </row>
    <row r="25" spans="1:16" ht="12.75">
      <c r="A25" s="127" t="s">
        <v>1603</v>
      </c>
      <c r="B25" s="138">
        <f>MEDIAN(B3:B24)</f>
        <v>1.7734999999999999</v>
      </c>
      <c r="C25" s="128">
        <f>MEDIAN(C3:C24)</f>
        <v>1.7689999999999999</v>
      </c>
      <c r="E25" s="127" t="s">
        <v>1603</v>
      </c>
      <c r="F25" s="138">
        <f>SUM(F3:F24)</f>
        <v>53762109</v>
      </c>
      <c r="G25" s="131">
        <f>SUM(G3:G24)</f>
        <v>26243660.758000001</v>
      </c>
    </row>
    <row r="26" spans="1:16">
      <c r="H26" s="143">
        <f>SUM(G25,O22)</f>
        <v>100053528.758</v>
      </c>
      <c r="J26" s="143"/>
    </row>
    <row r="27" spans="1:16" ht="12.75">
      <c r="A27" s="125" t="s">
        <v>1604</v>
      </c>
      <c r="B27" s="125"/>
      <c r="C27" s="125"/>
      <c r="E27" s="125" t="s">
        <v>1605</v>
      </c>
      <c r="F27" s="125"/>
      <c r="G27" s="125"/>
      <c r="I27" s="125" t="s">
        <v>1667</v>
      </c>
      <c r="J27" s="125"/>
      <c r="K27" s="125"/>
      <c r="M27" s="125" t="s">
        <v>1606</v>
      </c>
      <c r="N27" s="125"/>
      <c r="O27" s="125"/>
    </row>
    <row r="28" spans="1:16" ht="12.75">
      <c r="A28" s="126" t="s">
        <v>1585</v>
      </c>
      <c r="B28" s="126" t="s">
        <v>1586</v>
      </c>
      <c r="C28" s="126" t="s">
        <v>1584</v>
      </c>
      <c r="E28" s="126" t="s">
        <v>1585</v>
      </c>
      <c r="F28" s="126" t="s">
        <v>1586</v>
      </c>
      <c r="G28" s="126" t="s">
        <v>1584</v>
      </c>
      <c r="I28" s="126" t="s">
        <v>1585</v>
      </c>
      <c r="J28" s="126" t="s">
        <v>1586</v>
      </c>
      <c r="K28" s="126" t="s">
        <v>1584</v>
      </c>
      <c r="M28" s="126" t="s">
        <v>1585</v>
      </c>
      <c r="N28" s="126" t="s">
        <v>1586</v>
      </c>
      <c r="O28" s="126" t="s">
        <v>1584</v>
      </c>
    </row>
    <row r="29" spans="1:16" ht="12.75">
      <c r="A29" s="127" t="s">
        <v>1587</v>
      </c>
      <c r="B29" s="139">
        <v>0.47399999999999998</v>
      </c>
      <c r="C29" s="139">
        <v>0.47599999999999998</v>
      </c>
      <c r="E29" s="127" t="s">
        <v>1587</v>
      </c>
      <c r="F29" s="139">
        <v>2003738</v>
      </c>
      <c r="G29" s="139">
        <v>1760905</v>
      </c>
      <c r="I29" s="129" t="s">
        <v>1587</v>
      </c>
      <c r="J29" s="139">
        <v>0.47299999999999998</v>
      </c>
      <c r="K29" s="130">
        <v>0.47399999999999998</v>
      </c>
      <c r="M29" s="129" t="s">
        <v>1587</v>
      </c>
      <c r="N29" s="139">
        <v>2784811</v>
      </c>
      <c r="O29" s="77">
        <v>1481460</v>
      </c>
    </row>
    <row r="30" spans="1:16" ht="20.25" customHeight="1">
      <c r="A30" s="127" t="s">
        <v>1588</v>
      </c>
      <c r="B30" s="139">
        <v>0.38200000000000001</v>
      </c>
      <c r="C30" s="139">
        <v>0.39800000000000002</v>
      </c>
      <c r="E30" s="127" t="s">
        <v>1588</v>
      </c>
      <c r="F30" s="139">
        <v>1173255</v>
      </c>
      <c r="G30" s="139">
        <v>537687</v>
      </c>
      <c r="I30" s="129" t="s">
        <v>1588</v>
      </c>
      <c r="J30" s="140">
        <v>0.38100000000000001</v>
      </c>
      <c r="K30" s="130">
        <v>0.38200000000000001</v>
      </c>
      <c r="M30" s="129" t="s">
        <v>1588</v>
      </c>
      <c r="N30" s="140">
        <v>6437409</v>
      </c>
      <c r="O30" s="77">
        <v>2885166</v>
      </c>
    </row>
    <row r="31" spans="1:16" ht="12.75">
      <c r="A31" s="127" t="s">
        <v>1589</v>
      </c>
      <c r="B31" s="139">
        <v>0.35499999999999998</v>
      </c>
      <c r="C31" s="139">
        <v>0.36299999999999999</v>
      </c>
      <c r="E31" s="127" t="s">
        <v>1589</v>
      </c>
      <c r="F31" s="139">
        <v>115531</v>
      </c>
      <c r="G31" s="139">
        <v>369853</v>
      </c>
      <c r="I31" s="129" t="s">
        <v>1589</v>
      </c>
      <c r="J31" s="140"/>
      <c r="K31" s="130">
        <v>0.35499999999999998</v>
      </c>
      <c r="M31" s="129" t="s">
        <v>1589</v>
      </c>
      <c r="N31" s="140"/>
      <c r="O31" s="77">
        <v>127481</v>
      </c>
    </row>
    <row r="32" spans="1:16" ht="12.75">
      <c r="A32" s="127" t="s">
        <v>902</v>
      </c>
      <c r="B32" s="139">
        <v>0.4</v>
      </c>
      <c r="C32" s="139">
        <v>0.40699999999999997</v>
      </c>
      <c r="E32" s="127" t="s">
        <v>902</v>
      </c>
      <c r="F32" s="139">
        <v>68646</v>
      </c>
      <c r="G32" s="139">
        <v>57862</v>
      </c>
      <c r="I32" s="129" t="s">
        <v>902</v>
      </c>
      <c r="J32" s="140"/>
      <c r="K32" s="130">
        <v>0.4</v>
      </c>
      <c r="M32" s="129" t="s">
        <v>902</v>
      </c>
      <c r="N32" s="140"/>
      <c r="O32" s="77">
        <v>484686</v>
      </c>
    </row>
    <row r="33" spans="1:15" ht="20.25" customHeight="1">
      <c r="A33" s="127" t="s">
        <v>899</v>
      </c>
      <c r="C33" s="130">
        <v>0.36199999999999999</v>
      </c>
      <c r="E33" s="127" t="s">
        <v>899</v>
      </c>
      <c r="G33" s="139">
        <v>58468</v>
      </c>
      <c r="I33" s="129" t="s">
        <v>859</v>
      </c>
      <c r="J33" s="140">
        <v>0.30099999999999999</v>
      </c>
      <c r="K33" s="130">
        <v>0.64700000000000002</v>
      </c>
      <c r="M33" s="129" t="s">
        <v>859</v>
      </c>
      <c r="N33" s="140">
        <v>4140887</v>
      </c>
      <c r="O33" s="77">
        <v>1500361</v>
      </c>
    </row>
    <row r="34" spans="1:15" ht="12.75">
      <c r="A34" s="127" t="s">
        <v>859</v>
      </c>
      <c r="B34" s="139">
        <v>0.65200000000000002</v>
      </c>
      <c r="C34" s="139">
        <v>0.65200000000000002</v>
      </c>
      <c r="E34" s="127" t="s">
        <v>859</v>
      </c>
      <c r="F34" s="139">
        <v>419360</v>
      </c>
      <c r="G34" s="139">
        <v>103785</v>
      </c>
      <c r="I34" s="129" t="s">
        <v>867</v>
      </c>
      <c r="J34" s="140"/>
      <c r="K34" s="130">
        <v>0.52800000000000002</v>
      </c>
      <c r="M34" s="129" t="s">
        <v>867</v>
      </c>
      <c r="N34" s="140"/>
      <c r="O34" s="77">
        <v>177855</v>
      </c>
    </row>
    <row r="35" spans="1:15" ht="12.75">
      <c r="A35" s="127" t="s">
        <v>867</v>
      </c>
      <c r="B35" s="139">
        <v>0.52900000000000003</v>
      </c>
      <c r="C35" s="139">
        <v>0.52900000000000003</v>
      </c>
      <c r="E35" s="127" t="s">
        <v>867</v>
      </c>
      <c r="F35" s="139">
        <v>136650</v>
      </c>
      <c r="G35" s="139">
        <v>36714</v>
      </c>
      <c r="I35" s="129" t="s">
        <v>470</v>
      </c>
      <c r="J35" s="140"/>
      <c r="K35" s="130">
        <v>0.109</v>
      </c>
      <c r="M35" s="129" t="s">
        <v>470</v>
      </c>
      <c r="N35" s="140"/>
      <c r="O35" s="77">
        <v>8296</v>
      </c>
    </row>
    <row r="36" spans="1:15" ht="12.75">
      <c r="A36" s="127" t="s">
        <v>470</v>
      </c>
      <c r="B36" s="139">
        <v>0.109</v>
      </c>
      <c r="C36" s="139">
        <v>0.109</v>
      </c>
      <c r="E36" s="127" t="s">
        <v>470</v>
      </c>
      <c r="F36" s="139">
        <v>2956</v>
      </c>
      <c r="G36" s="139">
        <v>1797</v>
      </c>
      <c r="I36" s="129" t="s">
        <v>471</v>
      </c>
      <c r="J36" s="140"/>
      <c r="K36" s="130">
        <v>0.16</v>
      </c>
      <c r="M36" s="129" t="s">
        <v>471</v>
      </c>
      <c r="N36" s="140"/>
      <c r="O36" s="77">
        <v>40781</v>
      </c>
    </row>
    <row r="37" spans="1:15" ht="12.75">
      <c r="A37" s="127" t="s">
        <v>471</v>
      </c>
      <c r="B37" s="139">
        <v>0.16</v>
      </c>
      <c r="C37" s="130">
        <v>0.16</v>
      </c>
      <c r="E37" s="127" t="s">
        <v>471</v>
      </c>
      <c r="F37" s="139">
        <v>852164</v>
      </c>
      <c r="G37" s="139">
        <v>233914</v>
      </c>
      <c r="I37" s="129" t="s">
        <v>1590</v>
      </c>
      <c r="J37" s="139">
        <v>0.28899999999999998</v>
      </c>
      <c r="K37" s="130">
        <v>0.28999999999999998</v>
      </c>
      <c r="M37" s="129" t="s">
        <v>1590</v>
      </c>
      <c r="N37" s="139">
        <v>5298</v>
      </c>
      <c r="O37" s="77">
        <v>137508</v>
      </c>
    </row>
    <row r="38" spans="1:15" ht="12.75">
      <c r="A38" s="127" t="s">
        <v>1590</v>
      </c>
      <c r="B38" s="139">
        <v>0.28999999999999998</v>
      </c>
      <c r="C38" s="139">
        <v>0.29399999999999998</v>
      </c>
      <c r="E38" s="127" t="s">
        <v>1590</v>
      </c>
      <c r="F38" s="139">
        <v>101735</v>
      </c>
      <c r="G38" s="139">
        <v>58034</v>
      </c>
      <c r="I38" s="129" t="s">
        <v>467</v>
      </c>
      <c r="K38" s="130">
        <v>0.34499999999999997</v>
      </c>
      <c r="M38" s="129" t="s">
        <v>467</v>
      </c>
      <c r="O38" s="77">
        <v>284121</v>
      </c>
    </row>
    <row r="39" spans="1:15" ht="12.75">
      <c r="A39" s="127" t="s">
        <v>1591</v>
      </c>
      <c r="B39" s="139">
        <v>0.46200000000000002</v>
      </c>
      <c r="C39" s="139">
        <v>0.46300000000000002</v>
      </c>
      <c r="E39" s="127" t="s">
        <v>1591</v>
      </c>
      <c r="F39" s="139">
        <v>1102336</v>
      </c>
      <c r="G39" s="139">
        <v>74085</v>
      </c>
      <c r="I39" s="129" t="s">
        <v>1591</v>
      </c>
      <c r="J39" s="139">
        <v>0.45700000000000002</v>
      </c>
      <c r="K39" s="130">
        <v>0.46200000000000002</v>
      </c>
      <c r="M39" s="129" t="s">
        <v>1591</v>
      </c>
      <c r="N39" s="139">
        <v>2761532</v>
      </c>
      <c r="O39" s="77">
        <v>168801</v>
      </c>
    </row>
    <row r="40" spans="1:15" ht="12.75">
      <c r="A40" s="132" t="s">
        <v>1592</v>
      </c>
      <c r="B40" s="139">
        <v>0.46200000000000002</v>
      </c>
      <c r="C40" s="139">
        <v>0.46400000000000002</v>
      </c>
      <c r="E40" s="132" t="s">
        <v>1592</v>
      </c>
      <c r="F40" s="139">
        <v>27325</v>
      </c>
      <c r="G40" s="139">
        <v>7987</v>
      </c>
      <c r="I40" s="129" t="s">
        <v>1592</v>
      </c>
      <c r="J40" s="139">
        <v>0.46100000000000002</v>
      </c>
      <c r="K40" s="130">
        <v>0.46200000000000002</v>
      </c>
      <c r="M40" s="129" t="s">
        <v>1592</v>
      </c>
      <c r="N40" s="139">
        <v>651315</v>
      </c>
      <c r="O40" s="77">
        <v>156270</v>
      </c>
    </row>
    <row r="41" spans="1:15" ht="12.75">
      <c r="A41" s="127" t="s">
        <v>1593</v>
      </c>
      <c r="B41" s="139">
        <v>0.374</v>
      </c>
      <c r="C41" s="130">
        <v>0.377</v>
      </c>
      <c r="E41" s="127" t="s">
        <v>1593</v>
      </c>
      <c r="F41" s="139">
        <v>73570</v>
      </c>
      <c r="G41" s="139">
        <v>37712</v>
      </c>
      <c r="I41" s="134" t="s">
        <v>1593</v>
      </c>
      <c r="J41" s="139">
        <v>0.373</v>
      </c>
      <c r="K41" s="135">
        <v>0.374</v>
      </c>
      <c r="M41" s="134" t="s">
        <v>1593</v>
      </c>
      <c r="N41" s="139">
        <v>104353</v>
      </c>
      <c r="O41" s="77">
        <v>145232</v>
      </c>
    </row>
    <row r="42" spans="1:15" ht="12.75">
      <c r="A42" s="127" t="s">
        <v>1594</v>
      </c>
      <c r="B42" s="139">
        <v>0.27100000000000002</v>
      </c>
      <c r="C42" s="139">
        <v>0.27400000000000002</v>
      </c>
      <c r="E42" s="127" t="s">
        <v>1594</v>
      </c>
      <c r="F42" s="139">
        <v>426715</v>
      </c>
      <c r="G42" s="139">
        <v>169025</v>
      </c>
      <c r="I42" s="134" t="s">
        <v>1594</v>
      </c>
      <c r="J42" s="139">
        <v>0.27</v>
      </c>
      <c r="K42" s="135">
        <v>0.27100000000000002</v>
      </c>
      <c r="M42" s="134" t="s">
        <v>1594</v>
      </c>
      <c r="N42" s="139">
        <v>172172</v>
      </c>
      <c r="O42" s="77">
        <v>219022</v>
      </c>
    </row>
    <row r="43" spans="1:15" ht="12.75">
      <c r="A43" s="127" t="s">
        <v>1595</v>
      </c>
      <c r="B43" s="139">
        <v>0.48199999999999998</v>
      </c>
      <c r="C43" s="139">
        <v>0.40500000000000003</v>
      </c>
      <c r="E43" s="127" t="s">
        <v>1595</v>
      </c>
      <c r="F43" s="139">
        <v>180348</v>
      </c>
      <c r="G43" s="139">
        <v>86176</v>
      </c>
      <c r="I43" s="134" t="s">
        <v>483</v>
      </c>
      <c r="J43" s="139">
        <v>0.29499999999999998</v>
      </c>
      <c r="K43" s="135">
        <v>0.29499999999999998</v>
      </c>
      <c r="M43" s="134" t="s">
        <v>483</v>
      </c>
      <c r="N43" s="139">
        <v>88575</v>
      </c>
      <c r="O43" s="77">
        <v>61707</v>
      </c>
    </row>
    <row r="44" spans="1:15" ht="12.75">
      <c r="A44" s="127" t="s">
        <v>1596</v>
      </c>
      <c r="B44" s="139">
        <v>0.432</v>
      </c>
      <c r="C44" s="130">
        <v>0.439</v>
      </c>
      <c r="E44" s="127" t="s">
        <v>1596</v>
      </c>
      <c r="F44" s="139">
        <v>12159</v>
      </c>
      <c r="G44" s="139">
        <v>8205</v>
      </c>
      <c r="I44" s="129" t="s">
        <v>1597</v>
      </c>
      <c r="J44" s="139">
        <v>0.36899999999999999</v>
      </c>
      <c r="K44" s="130">
        <v>0.37</v>
      </c>
      <c r="M44" s="129" t="s">
        <v>1597</v>
      </c>
      <c r="N44" s="139">
        <v>74844</v>
      </c>
      <c r="O44" s="77">
        <v>52325</v>
      </c>
    </row>
    <row r="45" spans="1:15" ht="12.75">
      <c r="A45" s="132" t="s">
        <v>1598</v>
      </c>
      <c r="B45" s="139">
        <v>0.435</v>
      </c>
      <c r="C45" s="135">
        <v>0.438</v>
      </c>
      <c r="E45" s="132" t="s">
        <v>1598</v>
      </c>
      <c r="F45" s="139">
        <v>1217</v>
      </c>
      <c r="G45" s="139">
        <v>500</v>
      </c>
      <c r="I45" s="129" t="s">
        <v>466</v>
      </c>
      <c r="J45" s="139">
        <v>0.434</v>
      </c>
      <c r="K45" s="130">
        <v>0.435</v>
      </c>
      <c r="M45" s="129" t="s">
        <v>466</v>
      </c>
      <c r="N45" s="139">
        <v>8819364</v>
      </c>
      <c r="O45" s="77">
        <v>7048914</v>
      </c>
    </row>
    <row r="46" spans="1:15" ht="12.75">
      <c r="A46" s="127" t="s">
        <v>1653</v>
      </c>
      <c r="C46" s="130">
        <v>0.47299999999999998</v>
      </c>
      <c r="E46" s="127" t="s">
        <v>1653</v>
      </c>
      <c r="G46" s="139">
        <v>35341</v>
      </c>
      <c r="I46" s="129" t="s">
        <v>1599</v>
      </c>
      <c r="K46" s="130">
        <v>0.57999999999999996</v>
      </c>
      <c r="M46" s="129" t="s">
        <v>1599</v>
      </c>
      <c r="O46" s="77">
        <v>803912</v>
      </c>
    </row>
    <row r="47" spans="1:15" ht="12.75">
      <c r="A47" s="132" t="s">
        <v>483</v>
      </c>
      <c r="B47" s="139">
        <v>0.29499999999999998</v>
      </c>
      <c r="C47" s="135">
        <v>0.29799999999999999</v>
      </c>
      <c r="E47" s="132" t="s">
        <v>483</v>
      </c>
      <c r="F47" s="139">
        <v>83533</v>
      </c>
      <c r="G47" s="139">
        <v>56960</v>
      </c>
      <c r="I47" s="129" t="s">
        <v>1600</v>
      </c>
      <c r="K47" s="130">
        <v>0.51500000000000001</v>
      </c>
      <c r="M47" s="129" t="s">
        <v>1600</v>
      </c>
      <c r="O47" s="77">
        <v>1391210</v>
      </c>
    </row>
    <row r="48" spans="1:15" ht="12.75">
      <c r="A48" s="127" t="s">
        <v>1601</v>
      </c>
      <c r="C48" s="139">
        <v>8.4000000000000005E-2</v>
      </c>
      <c r="E48" s="127" t="s">
        <v>1601</v>
      </c>
      <c r="G48" s="139">
        <v>507</v>
      </c>
      <c r="I48" s="129" t="s">
        <v>56</v>
      </c>
      <c r="J48" s="138">
        <f>MEDIAN(J29:J47)</f>
        <v>0.373</v>
      </c>
      <c r="K48" s="130">
        <f>MEDIAN(K29:K47)</f>
        <v>0.38200000000000001</v>
      </c>
      <c r="M48" s="129" t="s">
        <v>56</v>
      </c>
      <c r="N48" s="138">
        <f>SUM(N29:N47)</f>
        <v>26040560</v>
      </c>
      <c r="O48" s="131">
        <f>SUM(O29:O47)</f>
        <v>17175108</v>
      </c>
    </row>
    <row r="49" spans="1:15" ht="12.75">
      <c r="A49" s="127" t="s">
        <v>1602</v>
      </c>
      <c r="C49" s="130">
        <v>0.69499999999999995</v>
      </c>
      <c r="E49" s="127" t="s">
        <v>1602</v>
      </c>
      <c r="G49" s="139">
        <v>7644</v>
      </c>
    </row>
    <row r="50" spans="1:15" ht="12.75">
      <c r="A50" s="127" t="s">
        <v>466</v>
      </c>
      <c r="B50" s="139">
        <v>0.434</v>
      </c>
      <c r="C50" s="130">
        <v>0.441</v>
      </c>
      <c r="E50" s="127" t="s">
        <v>466</v>
      </c>
      <c r="F50" s="139">
        <v>4854670</v>
      </c>
      <c r="G50" s="139">
        <v>2091396</v>
      </c>
      <c r="H50" s="143">
        <f>SUM(N48,G51)</f>
        <v>31835117</v>
      </c>
    </row>
    <row r="51" spans="1:15" ht="12.75">
      <c r="A51" s="127" t="s">
        <v>1603</v>
      </c>
      <c r="B51" s="138">
        <f>MEDIAN(B29:B50)</f>
        <v>0.41600000000000004</v>
      </c>
      <c r="C51" s="130">
        <f>MEDIAN(C29:C50)</f>
        <v>0.40600000000000003</v>
      </c>
      <c r="E51" s="127" t="s">
        <v>1603</v>
      </c>
      <c r="F51" s="138">
        <f>SUM(F29:F50)</f>
        <v>11635908</v>
      </c>
      <c r="G51" s="131">
        <f>SUM(G29:G50)</f>
        <v>5794557</v>
      </c>
    </row>
    <row r="53" spans="1:15" ht="12.75">
      <c r="A53" s="125" t="s">
        <v>1607</v>
      </c>
      <c r="B53" s="125"/>
      <c r="C53" s="125"/>
      <c r="E53" s="125" t="s">
        <v>1608</v>
      </c>
      <c r="F53" s="125"/>
      <c r="G53" s="125"/>
      <c r="I53" s="125" t="s">
        <v>1609</v>
      </c>
      <c r="J53" s="125"/>
      <c r="K53" s="125"/>
      <c r="M53" s="125" t="s">
        <v>1610</v>
      </c>
      <c r="N53" s="125"/>
      <c r="O53" s="125"/>
    </row>
    <row r="54" spans="1:15" ht="12.75">
      <c r="A54" s="126" t="s">
        <v>1585</v>
      </c>
      <c r="B54" s="126" t="s">
        <v>1586</v>
      </c>
      <c r="C54" s="126" t="s">
        <v>1584</v>
      </c>
      <c r="E54" s="126" t="s">
        <v>1585</v>
      </c>
      <c r="F54" s="126" t="s">
        <v>1586</v>
      </c>
      <c r="G54" s="126" t="s">
        <v>1584</v>
      </c>
      <c r="I54" s="126" t="s">
        <v>1585</v>
      </c>
      <c r="J54" s="126" t="s">
        <v>1586</v>
      </c>
      <c r="K54" s="126" t="s">
        <v>1584</v>
      </c>
      <c r="M54" s="126" t="s">
        <v>1585</v>
      </c>
      <c r="N54" s="126" t="s">
        <v>1586</v>
      </c>
      <c r="O54" s="126" t="s">
        <v>1584</v>
      </c>
    </row>
    <row r="55" spans="1:15" ht="20.25">
      <c r="A55" s="127" t="s">
        <v>1587</v>
      </c>
      <c r="B55" s="139">
        <v>7.4999999999999997E-2</v>
      </c>
      <c r="C55" s="139">
        <v>7.3999999999999996E-2</v>
      </c>
      <c r="E55" s="127" t="s">
        <v>1587</v>
      </c>
      <c r="F55" s="138">
        <v>321378</v>
      </c>
      <c r="G55" s="139">
        <v>276946</v>
      </c>
      <c r="I55" s="129" t="s">
        <v>1587</v>
      </c>
      <c r="J55" s="141">
        <v>7.5999999999999998E-2</v>
      </c>
      <c r="K55" s="77">
        <v>7.5999999999999998E-2</v>
      </c>
      <c r="L55" s="124"/>
      <c r="M55" s="129" t="s">
        <v>1587</v>
      </c>
      <c r="N55" s="141">
        <v>451436</v>
      </c>
      <c r="O55" s="77">
        <v>239615</v>
      </c>
    </row>
    <row r="56" spans="1:15" ht="20.25" customHeight="1">
      <c r="A56" s="127" t="s">
        <v>1588</v>
      </c>
      <c r="B56" s="139">
        <v>0.122</v>
      </c>
      <c r="C56" s="139">
        <v>0.11799999999999999</v>
      </c>
      <c r="E56" s="127" t="s">
        <v>1588</v>
      </c>
      <c r="F56" s="138">
        <v>375794</v>
      </c>
      <c r="G56" s="139">
        <v>160102</v>
      </c>
      <c r="I56" s="129" t="s">
        <v>1588</v>
      </c>
      <c r="J56" s="140">
        <v>0.125</v>
      </c>
      <c r="K56" s="77">
        <v>0.122</v>
      </c>
      <c r="L56" s="124"/>
      <c r="M56" s="129" t="s">
        <v>1588</v>
      </c>
      <c r="N56" s="140">
        <v>2118879</v>
      </c>
      <c r="O56" s="77">
        <v>924573</v>
      </c>
    </row>
    <row r="57" spans="1:15" ht="20.25">
      <c r="A57" s="127" t="s">
        <v>1589</v>
      </c>
      <c r="B57" s="139">
        <v>0.14000000000000001</v>
      </c>
      <c r="C57" s="128">
        <v>0.14599999999999999</v>
      </c>
      <c r="E57" s="127" t="s">
        <v>1589</v>
      </c>
      <c r="F57" s="138">
        <v>375794</v>
      </c>
      <c r="G57" s="139">
        <v>148587</v>
      </c>
      <c r="I57" s="129" t="s">
        <v>1589</v>
      </c>
      <c r="J57" s="140"/>
      <c r="K57" s="77">
        <v>0.14000000000000001</v>
      </c>
      <c r="L57" s="124"/>
      <c r="M57" s="129" t="s">
        <v>1589</v>
      </c>
      <c r="N57" s="140"/>
      <c r="O57" s="77">
        <v>50534</v>
      </c>
    </row>
    <row r="58" spans="1:15" ht="20.25">
      <c r="A58" s="127" t="s">
        <v>902</v>
      </c>
      <c r="B58" s="139">
        <v>0.14299999999999999</v>
      </c>
      <c r="C58" s="128">
        <v>0.14799999999999999</v>
      </c>
      <c r="E58" s="127" t="s">
        <v>902</v>
      </c>
      <c r="F58" s="138">
        <v>24568</v>
      </c>
      <c r="G58" s="139">
        <v>21009</v>
      </c>
      <c r="I58" s="129" t="s">
        <v>902</v>
      </c>
      <c r="J58" s="140"/>
      <c r="K58" s="77">
        <v>0.14299999999999999</v>
      </c>
      <c r="L58" s="124"/>
      <c r="M58" s="129" t="s">
        <v>902</v>
      </c>
      <c r="N58" s="140"/>
      <c r="O58" s="77">
        <v>173590</v>
      </c>
    </row>
    <row r="59" spans="1:15" ht="20.25" customHeight="1">
      <c r="A59" s="127" t="s">
        <v>899</v>
      </c>
      <c r="C59" s="128">
        <v>0.161</v>
      </c>
      <c r="E59" s="127" t="s">
        <v>899</v>
      </c>
      <c r="G59" s="139">
        <v>26056</v>
      </c>
      <c r="I59" s="129" t="s">
        <v>859</v>
      </c>
      <c r="J59" s="140">
        <v>-8.0000000000000002E-3</v>
      </c>
      <c r="K59" s="77">
        <v>-6.9000000000000006E-2</v>
      </c>
      <c r="L59" s="124"/>
      <c r="M59" s="129" t="s">
        <v>859</v>
      </c>
      <c r="N59" s="140">
        <v>-113920</v>
      </c>
      <c r="O59" s="77">
        <v>-160474</v>
      </c>
    </row>
    <row r="60" spans="1:15" ht="12.75">
      <c r="A60" s="127" t="s">
        <v>859</v>
      </c>
      <c r="B60" s="139">
        <v>-7.0000000000000007E-2</v>
      </c>
      <c r="C60" s="128">
        <v>-6.9000000000000006E-2</v>
      </c>
      <c r="E60" s="127" t="s">
        <v>859</v>
      </c>
      <c r="F60" s="138">
        <v>-45297</v>
      </c>
      <c r="G60" s="139">
        <v>-11049</v>
      </c>
      <c r="I60" s="129" t="s">
        <v>867</v>
      </c>
      <c r="J60" s="140"/>
      <c r="K60" s="135">
        <v>-8.8999999999999996E-2</v>
      </c>
      <c r="M60" s="129" t="s">
        <v>867</v>
      </c>
      <c r="N60" s="140"/>
      <c r="O60" s="77">
        <v>-30110</v>
      </c>
    </row>
    <row r="61" spans="1:15" ht="12.75">
      <c r="A61" s="127" t="s">
        <v>867</v>
      </c>
      <c r="B61" s="139">
        <v>-8.8999999999999996E-2</v>
      </c>
      <c r="C61" s="133">
        <v>-8.8999999999999996E-2</v>
      </c>
      <c r="E61" s="127" t="s">
        <v>867</v>
      </c>
      <c r="F61" s="138">
        <v>-23194</v>
      </c>
      <c r="G61" s="139">
        <v>-6172</v>
      </c>
      <c r="I61" s="129" t="s">
        <v>470</v>
      </c>
      <c r="J61" s="140"/>
      <c r="K61" s="130">
        <v>1.2E-2</v>
      </c>
      <c r="M61" s="129" t="s">
        <v>470</v>
      </c>
      <c r="N61" s="140"/>
      <c r="O61" s="77">
        <v>951</v>
      </c>
    </row>
    <row r="62" spans="1:15" ht="12.75">
      <c r="A62" s="127" t="s">
        <v>470</v>
      </c>
      <c r="B62" s="139">
        <v>1.2E-2</v>
      </c>
      <c r="C62" s="128">
        <v>1.2E-2</v>
      </c>
      <c r="E62" s="127" t="s">
        <v>470</v>
      </c>
      <c r="F62" s="138">
        <v>336</v>
      </c>
      <c r="G62" s="139">
        <v>209</v>
      </c>
      <c r="I62" s="129" t="s">
        <v>471</v>
      </c>
      <c r="J62" s="140"/>
      <c r="K62" s="130">
        <v>0.04</v>
      </c>
      <c r="M62" s="129" t="s">
        <v>471</v>
      </c>
      <c r="N62" s="140"/>
      <c r="O62" s="77">
        <v>102778</v>
      </c>
    </row>
    <row r="63" spans="1:15" ht="12.75">
      <c r="A63" s="127" t="s">
        <v>471</v>
      </c>
      <c r="B63" s="139">
        <v>0.04</v>
      </c>
      <c r="C63" s="128">
        <v>0.04</v>
      </c>
      <c r="E63" s="127" t="s">
        <v>471</v>
      </c>
      <c r="F63" s="138">
        <v>214598</v>
      </c>
      <c r="G63" s="139">
        <v>59189</v>
      </c>
      <c r="I63" s="129" t="s">
        <v>1590</v>
      </c>
      <c r="J63" s="141">
        <v>5.8999999999999997E-2</v>
      </c>
      <c r="K63" s="130">
        <v>5.8999999999999997E-2</v>
      </c>
      <c r="M63" s="129" t="s">
        <v>1590</v>
      </c>
      <c r="N63" s="141">
        <v>1089</v>
      </c>
      <c r="O63" s="77">
        <v>28346</v>
      </c>
    </row>
    <row r="64" spans="1:15" ht="12.75">
      <c r="A64" s="127" t="s">
        <v>1590</v>
      </c>
      <c r="B64" s="139">
        <v>5.8999999999999997E-2</v>
      </c>
      <c r="C64" s="128">
        <v>6.0999999999999999E-2</v>
      </c>
      <c r="E64" s="127" t="s">
        <v>1590</v>
      </c>
      <c r="F64" s="139">
        <v>20792</v>
      </c>
      <c r="G64" s="139">
        <v>12136</v>
      </c>
      <c r="I64" s="129" t="s">
        <v>467</v>
      </c>
      <c r="J64" s="142"/>
      <c r="K64" s="130">
        <v>4.8000000000000001E-2</v>
      </c>
      <c r="M64" s="129" t="s">
        <v>467</v>
      </c>
      <c r="N64" s="142"/>
      <c r="O64" s="77">
        <v>39934</v>
      </c>
    </row>
    <row r="65" spans="1:15" ht="12.75">
      <c r="A65" s="127" t="s">
        <v>1591</v>
      </c>
      <c r="B65" s="139">
        <v>9.0999999999999998E-2</v>
      </c>
      <c r="C65" s="128">
        <v>9.1999999999999998E-2</v>
      </c>
      <c r="E65" s="127" t="s">
        <v>1591</v>
      </c>
      <c r="F65" s="139">
        <v>217631</v>
      </c>
      <c r="G65" s="139">
        <v>14742</v>
      </c>
      <c r="I65" s="129" t="s">
        <v>1591</v>
      </c>
      <c r="J65" s="141">
        <v>9.1999999999999998E-2</v>
      </c>
      <c r="K65" s="130">
        <v>9.0999999999999998E-2</v>
      </c>
      <c r="M65" s="129" t="s">
        <v>1591</v>
      </c>
      <c r="N65" s="141">
        <v>555304</v>
      </c>
      <c r="O65" s="77">
        <v>33341</v>
      </c>
    </row>
    <row r="66" spans="1:15" ht="12.75">
      <c r="A66" s="132" t="s">
        <v>1592</v>
      </c>
      <c r="B66" s="139">
        <v>5.6000000000000001E-2</v>
      </c>
      <c r="C66" s="133">
        <v>5.8000000000000003E-2</v>
      </c>
      <c r="E66" s="132" t="s">
        <v>1592</v>
      </c>
      <c r="F66" s="139">
        <v>3369</v>
      </c>
      <c r="G66" s="139">
        <v>1011</v>
      </c>
      <c r="I66" s="129" t="s">
        <v>1592</v>
      </c>
      <c r="J66" s="141">
        <v>5.6000000000000001E-2</v>
      </c>
      <c r="K66" s="130">
        <v>5.6000000000000001E-2</v>
      </c>
      <c r="M66" s="129" t="s">
        <v>1592</v>
      </c>
      <c r="N66" s="141">
        <v>80320</v>
      </c>
      <c r="O66" s="77">
        <v>19262</v>
      </c>
    </row>
    <row r="67" spans="1:15" ht="12.75">
      <c r="A67" s="127" t="s">
        <v>1593</v>
      </c>
      <c r="B67" s="139">
        <v>0.16800000000000001</v>
      </c>
      <c r="C67" s="128">
        <v>0.17</v>
      </c>
      <c r="E67" s="127" t="s">
        <v>1593</v>
      </c>
      <c r="F67" s="139">
        <v>33127</v>
      </c>
      <c r="G67" s="139">
        <v>16977</v>
      </c>
      <c r="I67" s="134" t="s">
        <v>1593</v>
      </c>
      <c r="J67" s="141">
        <v>0.16800000000000001</v>
      </c>
      <c r="K67" s="135">
        <v>0.16800000000000001</v>
      </c>
      <c r="M67" s="134" t="s">
        <v>1593</v>
      </c>
      <c r="N67" s="141">
        <v>47054</v>
      </c>
      <c r="O67" s="77">
        <v>65417</v>
      </c>
    </row>
    <row r="68" spans="1:15" ht="12.75">
      <c r="A68" s="127" t="s">
        <v>1594</v>
      </c>
      <c r="B68" s="139">
        <v>0.22500000000000001</v>
      </c>
      <c r="C68" s="128">
        <v>0.22600000000000001</v>
      </c>
      <c r="E68" s="127" t="s">
        <v>1594</v>
      </c>
      <c r="F68" s="139">
        <v>355410</v>
      </c>
      <c r="G68" s="139">
        <v>139556</v>
      </c>
      <c r="I68" s="134" t="s">
        <v>1594</v>
      </c>
      <c r="J68" s="141">
        <v>0.22600000000000001</v>
      </c>
      <c r="K68" s="135">
        <v>0.22600000000000001</v>
      </c>
      <c r="M68" s="134" t="s">
        <v>1594</v>
      </c>
      <c r="N68" s="141">
        <v>144051</v>
      </c>
      <c r="O68" s="77">
        <v>182341</v>
      </c>
    </row>
    <row r="69" spans="1:15" ht="20.25">
      <c r="A69" s="127" t="s">
        <v>1595</v>
      </c>
      <c r="B69" s="139">
        <v>0.03</v>
      </c>
      <c r="C69" s="128">
        <v>3.4000000000000002E-2</v>
      </c>
      <c r="E69" s="127" t="s">
        <v>1595</v>
      </c>
      <c r="F69" s="139">
        <v>11412</v>
      </c>
      <c r="G69" s="139">
        <v>7259</v>
      </c>
      <c r="I69" s="134" t="s">
        <v>483</v>
      </c>
      <c r="J69" s="141">
        <v>7.9000000000000001E-2</v>
      </c>
      <c r="K69" s="77">
        <v>4.5999999999999999E-2</v>
      </c>
      <c r="L69" s="124"/>
      <c r="M69" s="134" t="s">
        <v>483</v>
      </c>
      <c r="N69" s="141">
        <v>23972</v>
      </c>
      <c r="O69" s="77">
        <v>16738</v>
      </c>
    </row>
    <row r="70" spans="1:15" ht="20.25">
      <c r="A70" s="127" t="s">
        <v>1596</v>
      </c>
      <c r="B70" s="139">
        <v>0.11799999999999999</v>
      </c>
      <c r="C70" s="128">
        <v>0.121</v>
      </c>
      <c r="E70" s="127" t="s">
        <v>1596</v>
      </c>
      <c r="F70" s="139">
        <v>3332</v>
      </c>
      <c r="G70" s="139">
        <v>2270</v>
      </c>
      <c r="I70" s="129" t="s">
        <v>1597</v>
      </c>
      <c r="J70" s="141">
        <v>4.5999999999999999E-2</v>
      </c>
      <c r="K70" s="77">
        <v>4.5999999999999999E-2</v>
      </c>
      <c r="L70" s="124"/>
      <c r="M70" s="129" t="s">
        <v>1597</v>
      </c>
      <c r="N70" s="141">
        <v>9481</v>
      </c>
      <c r="O70" s="77">
        <v>6579</v>
      </c>
    </row>
    <row r="71" spans="1:15" ht="12.75">
      <c r="A71" s="132" t="s">
        <v>1598</v>
      </c>
      <c r="B71" s="139">
        <v>8.6999999999999994E-2</v>
      </c>
      <c r="C71" s="133">
        <v>8.5999999999999993E-2</v>
      </c>
      <c r="E71" s="132" t="s">
        <v>1598</v>
      </c>
      <c r="F71" s="139">
        <v>243</v>
      </c>
      <c r="G71" s="139">
        <v>99</v>
      </c>
      <c r="I71" s="129" t="s">
        <v>466</v>
      </c>
      <c r="J71" s="141">
        <v>0.08</v>
      </c>
      <c r="K71" s="130">
        <v>0.08</v>
      </c>
      <c r="M71" s="129" t="s">
        <v>466</v>
      </c>
      <c r="N71" s="141">
        <v>1632908</v>
      </c>
      <c r="O71" s="77">
        <v>1309630</v>
      </c>
    </row>
    <row r="72" spans="1:15" ht="12.75">
      <c r="A72" s="127" t="s">
        <v>1653</v>
      </c>
      <c r="C72" s="128">
        <v>6.0999999999999999E-2</v>
      </c>
      <c r="E72" s="127" t="s">
        <v>1653</v>
      </c>
      <c r="G72" s="139">
        <v>5033</v>
      </c>
      <c r="I72" s="129" t="s">
        <v>1599</v>
      </c>
      <c r="J72" s="142"/>
      <c r="K72" s="130">
        <v>1.6E-2</v>
      </c>
      <c r="M72" s="129" t="s">
        <v>1599</v>
      </c>
      <c r="N72" s="142"/>
      <c r="O72" s="77">
        <v>22501</v>
      </c>
    </row>
    <row r="73" spans="1:15" ht="12.75">
      <c r="A73" s="132" t="s">
        <v>483</v>
      </c>
      <c r="B73" s="139">
        <v>0.08</v>
      </c>
      <c r="C73" s="133">
        <v>8.2000000000000003E-2</v>
      </c>
      <c r="E73" s="132" t="s">
        <v>483</v>
      </c>
      <c r="F73" s="139">
        <v>22640</v>
      </c>
      <c r="G73" s="139">
        <v>15688</v>
      </c>
      <c r="I73" s="129" t="s">
        <v>1600</v>
      </c>
      <c r="J73" s="142"/>
      <c r="K73" s="130">
        <v>8.9999999999999993E-3</v>
      </c>
      <c r="M73" s="129" t="s">
        <v>1600</v>
      </c>
      <c r="N73" s="142"/>
      <c r="O73" s="77">
        <v>24740</v>
      </c>
    </row>
    <row r="74" spans="1:15" ht="12.75">
      <c r="A74" s="127" t="s">
        <v>1601</v>
      </c>
      <c r="C74" s="128">
        <v>9.7000000000000003E-2</v>
      </c>
      <c r="E74" s="127" t="s">
        <v>1601</v>
      </c>
      <c r="G74" s="139">
        <v>583</v>
      </c>
      <c r="I74" s="129" t="s">
        <v>56</v>
      </c>
      <c r="J74" s="142">
        <f>MEDIAN(J55:J73)</f>
        <v>7.9000000000000001E-2</v>
      </c>
      <c r="K74" s="130">
        <f>MEDIAN(K55:K73)</f>
        <v>5.6000000000000001E-2</v>
      </c>
      <c r="M74" s="129" t="s">
        <v>56</v>
      </c>
      <c r="N74" s="142">
        <f>SUM(N55:N73)</f>
        <v>4950574</v>
      </c>
      <c r="O74" s="131">
        <f>SUM(O55:O73)</f>
        <v>3050286</v>
      </c>
    </row>
    <row r="75" spans="1:15" ht="12.75">
      <c r="A75" s="127" t="s">
        <v>1602</v>
      </c>
      <c r="C75" s="128">
        <v>2.5999999999999999E-2</v>
      </c>
      <c r="E75" s="127" t="s">
        <v>1602</v>
      </c>
      <c r="G75" s="139">
        <v>288</v>
      </c>
    </row>
    <row r="76" spans="1:15" ht="12.75">
      <c r="A76" s="127" t="s">
        <v>466</v>
      </c>
      <c r="B76" s="139">
        <v>0.08</v>
      </c>
      <c r="C76" s="128">
        <v>8.4000000000000005E-2</v>
      </c>
      <c r="E76" s="127" t="s">
        <v>466</v>
      </c>
      <c r="F76" s="139">
        <v>900820</v>
      </c>
      <c r="G76" s="139">
        <v>401399</v>
      </c>
    </row>
    <row r="77" spans="1:15" ht="12.75">
      <c r="A77" s="127" t="s">
        <v>1603</v>
      </c>
      <c r="B77" s="138">
        <f>MEDIAN(B55:B76)</f>
        <v>0.08</v>
      </c>
      <c r="C77" s="128">
        <f>MEDIAN(C55:C76)</f>
        <v>8.3000000000000004E-2</v>
      </c>
      <c r="E77" s="127" t="s">
        <v>1603</v>
      </c>
      <c r="F77" s="131">
        <f>SUM(F55:F76)</f>
        <v>2812753</v>
      </c>
      <c r="G77" s="131">
        <f>SUM(G55:G76)</f>
        <v>1291918</v>
      </c>
      <c r="H77" s="143">
        <f>SUM(G77,O74)</f>
        <v>4342204</v>
      </c>
    </row>
    <row r="79" spans="1:15" ht="12.75">
      <c r="A79" s="125" t="s">
        <v>1611</v>
      </c>
      <c r="B79" s="125"/>
      <c r="C79" s="125"/>
      <c r="E79" s="125" t="s">
        <v>1611</v>
      </c>
      <c r="F79" s="125"/>
      <c r="G79" s="125"/>
      <c r="I79" s="125" t="s">
        <v>1612</v>
      </c>
      <c r="J79" s="125"/>
      <c r="K79" s="125"/>
      <c r="M79" s="125" t="s">
        <v>1613</v>
      </c>
      <c r="N79" s="125"/>
      <c r="O79" s="125"/>
    </row>
    <row r="80" spans="1:15" ht="12.75">
      <c r="A80" s="126" t="s">
        <v>1585</v>
      </c>
      <c r="B80" s="126" t="s">
        <v>1586</v>
      </c>
      <c r="C80" s="126" t="s">
        <v>1584</v>
      </c>
      <c r="E80" s="126" t="s">
        <v>1585</v>
      </c>
      <c r="F80" s="126" t="s">
        <v>1586</v>
      </c>
      <c r="G80" s="126" t="s">
        <v>1584</v>
      </c>
      <c r="I80" s="126" t="s">
        <v>1585</v>
      </c>
      <c r="J80" s="126" t="s">
        <v>1586</v>
      </c>
      <c r="K80" s="126" t="s">
        <v>1584</v>
      </c>
      <c r="M80" s="126" t="s">
        <v>1585</v>
      </c>
      <c r="N80" s="126" t="s">
        <v>1586</v>
      </c>
      <c r="O80" s="126" t="s">
        <v>1584</v>
      </c>
    </row>
    <row r="81" spans="1:15" ht="12.75">
      <c r="A81" s="127" t="s">
        <v>1587</v>
      </c>
      <c r="B81" s="139">
        <v>0.88400000000000001</v>
      </c>
      <c r="C81" s="128">
        <v>0.88600000000000001</v>
      </c>
      <c r="E81" s="127" t="s">
        <v>1587</v>
      </c>
      <c r="F81" s="139">
        <v>3741668</v>
      </c>
      <c r="G81" s="139">
        <v>3271908</v>
      </c>
      <c r="I81" s="129" t="s">
        <v>1587</v>
      </c>
      <c r="J81" s="141">
        <v>0.88400000000000001</v>
      </c>
      <c r="K81" s="130">
        <v>0.88500000000000001</v>
      </c>
      <c r="M81" s="129" t="s">
        <v>1587</v>
      </c>
      <c r="N81" s="141">
        <v>5201793</v>
      </c>
      <c r="O81" s="77">
        <v>2766495</v>
      </c>
    </row>
    <row r="82" spans="1:15" ht="20.25" customHeight="1">
      <c r="A82" s="127" t="s">
        <v>1588</v>
      </c>
      <c r="B82" s="139">
        <v>0.81799999999999995</v>
      </c>
      <c r="C82" s="128">
        <v>0.81399999999999995</v>
      </c>
      <c r="E82" s="127" t="s">
        <v>1588</v>
      </c>
      <c r="F82" s="139">
        <v>2512030</v>
      </c>
      <c r="G82" s="139">
        <v>1098675</v>
      </c>
      <c r="I82" s="129" t="s">
        <v>1588</v>
      </c>
      <c r="J82" s="140">
        <v>0.82099999999999995</v>
      </c>
      <c r="K82" s="130">
        <v>0.81799999999999995</v>
      </c>
      <c r="M82" s="129" t="s">
        <v>1588</v>
      </c>
      <c r="N82" s="140">
        <v>13869530</v>
      </c>
      <c r="O82" s="77">
        <v>6173707</v>
      </c>
    </row>
    <row r="83" spans="1:15" ht="12.75">
      <c r="A83" s="127" t="s">
        <v>1589</v>
      </c>
      <c r="B83" s="139">
        <v>0.82099999999999995</v>
      </c>
      <c r="C83" s="128">
        <v>0.82</v>
      </c>
      <c r="E83" s="127" t="s">
        <v>1589</v>
      </c>
      <c r="F83" s="139">
        <v>267496</v>
      </c>
      <c r="G83" s="139">
        <v>834944</v>
      </c>
      <c r="I83" s="129" t="s">
        <v>1589</v>
      </c>
      <c r="J83" s="140"/>
      <c r="K83" s="130">
        <v>0.82099999999999995</v>
      </c>
      <c r="M83" s="129" t="s">
        <v>1589</v>
      </c>
      <c r="N83" s="140"/>
      <c r="O83" s="77">
        <v>294967</v>
      </c>
    </row>
    <row r="84" spans="1:15" ht="12.75">
      <c r="A84" s="127" t="s">
        <v>902</v>
      </c>
      <c r="B84" s="139">
        <v>0.871</v>
      </c>
      <c r="C84" s="128">
        <v>0.87</v>
      </c>
      <c r="E84" s="127" t="s">
        <v>902</v>
      </c>
      <c r="F84" s="139">
        <v>149516</v>
      </c>
      <c r="G84" s="139">
        <v>123481</v>
      </c>
      <c r="I84" s="129" t="s">
        <v>902</v>
      </c>
      <c r="J84" s="140"/>
      <c r="K84" s="130">
        <v>0.871</v>
      </c>
      <c r="M84" s="129" t="s">
        <v>902</v>
      </c>
      <c r="N84" s="140"/>
      <c r="O84" s="77">
        <v>1055212</v>
      </c>
    </row>
    <row r="85" spans="1:15" ht="20.25" customHeight="1">
      <c r="A85" s="127" t="s">
        <v>899</v>
      </c>
      <c r="C85" s="128">
        <v>0.82499999999999996</v>
      </c>
      <c r="E85" s="127" t="s">
        <v>899</v>
      </c>
      <c r="G85" s="139">
        <v>133319</v>
      </c>
      <c r="I85" s="129" t="s">
        <v>859</v>
      </c>
      <c r="J85" s="140">
        <v>0.54900000000000004</v>
      </c>
      <c r="K85" s="130">
        <v>0.89100000000000001</v>
      </c>
      <c r="M85" s="136" t="s">
        <v>859</v>
      </c>
      <c r="N85" s="140">
        <v>7561165</v>
      </c>
      <c r="O85" s="77">
        <v>2066348</v>
      </c>
    </row>
    <row r="86" spans="1:15" ht="12.75">
      <c r="A86" s="127" t="s">
        <v>859</v>
      </c>
      <c r="B86" s="139">
        <v>0.87</v>
      </c>
      <c r="C86" s="128">
        <v>0.87</v>
      </c>
      <c r="E86" s="127" t="s">
        <v>859</v>
      </c>
      <c r="F86" s="139">
        <v>559723</v>
      </c>
      <c r="G86" s="139">
        <v>138328</v>
      </c>
      <c r="I86" s="129" t="s">
        <v>867</v>
      </c>
      <c r="J86" s="140"/>
      <c r="K86" s="130">
        <v>0.746</v>
      </c>
      <c r="M86" s="136" t="s">
        <v>867</v>
      </c>
      <c r="N86" s="140"/>
      <c r="O86" s="77">
        <v>251255</v>
      </c>
    </row>
    <row r="87" spans="1:15" ht="12.75">
      <c r="A87" s="127" t="s">
        <v>867</v>
      </c>
      <c r="B87" s="139">
        <v>0.74399999999999999</v>
      </c>
      <c r="C87" s="128">
        <v>0.74399999999999999</v>
      </c>
      <c r="E87" s="127" t="s">
        <v>867</v>
      </c>
      <c r="F87" s="139">
        <v>192574</v>
      </c>
      <c r="G87" s="139">
        <v>51618</v>
      </c>
      <c r="I87" s="129" t="s">
        <v>470</v>
      </c>
      <c r="J87" s="140"/>
      <c r="K87" s="130">
        <v>0.26</v>
      </c>
      <c r="M87" s="136" t="s">
        <v>470</v>
      </c>
      <c r="N87" s="140"/>
      <c r="O87" s="77">
        <v>19833</v>
      </c>
    </row>
    <row r="88" spans="1:15" ht="12.75">
      <c r="A88" s="127" t="s">
        <v>470</v>
      </c>
      <c r="B88" s="139">
        <v>0.26</v>
      </c>
      <c r="C88" s="128">
        <v>0.26</v>
      </c>
      <c r="E88" s="127" t="s">
        <v>470</v>
      </c>
      <c r="F88" s="139">
        <v>7072</v>
      </c>
      <c r="G88" s="139">
        <v>4269</v>
      </c>
      <c r="I88" s="129" t="s">
        <v>471</v>
      </c>
      <c r="J88" s="140"/>
      <c r="K88" s="130">
        <v>0.40200000000000002</v>
      </c>
      <c r="M88" s="136" t="s">
        <v>471</v>
      </c>
      <c r="N88" s="140"/>
      <c r="O88" s="77">
        <v>1023085</v>
      </c>
    </row>
    <row r="89" spans="1:15" ht="12.75">
      <c r="A89" s="127" t="s">
        <v>471</v>
      </c>
      <c r="B89" s="139">
        <v>0.40200000000000002</v>
      </c>
      <c r="C89" s="128">
        <v>0.40200000000000002</v>
      </c>
      <c r="E89" s="127" t="s">
        <v>471</v>
      </c>
      <c r="F89" s="139">
        <v>2140527</v>
      </c>
      <c r="G89" s="139">
        <v>585387</v>
      </c>
      <c r="I89" s="129" t="s">
        <v>1590</v>
      </c>
      <c r="J89" s="141">
        <v>0.86799999999999999</v>
      </c>
      <c r="K89" s="130">
        <v>0.872</v>
      </c>
      <c r="M89" s="129" t="s">
        <v>1590</v>
      </c>
      <c r="N89" s="141">
        <v>15909</v>
      </c>
      <c r="O89" s="77">
        <v>413332</v>
      </c>
    </row>
    <row r="90" spans="1:15" ht="12.75">
      <c r="A90" s="127" t="s">
        <v>1590</v>
      </c>
      <c r="B90" s="139">
        <v>0.871</v>
      </c>
      <c r="C90" s="128">
        <v>0.87</v>
      </c>
      <c r="E90" s="127" t="s">
        <v>1590</v>
      </c>
      <c r="F90" s="139">
        <v>305124</v>
      </c>
      <c r="G90" s="139">
        <v>171702</v>
      </c>
      <c r="I90" s="129" t="s">
        <v>467</v>
      </c>
      <c r="J90" s="142"/>
      <c r="K90" s="130">
        <v>0.92800000000000005</v>
      </c>
      <c r="M90" s="129" t="s">
        <v>467</v>
      </c>
      <c r="N90" s="142"/>
      <c r="O90" s="77">
        <v>763525</v>
      </c>
    </row>
    <row r="91" spans="1:15" ht="12.75">
      <c r="A91" s="127" t="s">
        <v>1591</v>
      </c>
      <c r="B91" s="139">
        <v>0.90300000000000002</v>
      </c>
      <c r="C91" s="128">
        <v>0.90300000000000002</v>
      </c>
      <c r="E91" s="127" t="s">
        <v>1591</v>
      </c>
      <c r="F91" s="139">
        <v>2157143</v>
      </c>
      <c r="G91" s="139">
        <v>144224</v>
      </c>
      <c r="I91" s="129" t="s">
        <v>1591</v>
      </c>
      <c r="J91" s="141">
        <v>0.89900000000000002</v>
      </c>
      <c r="K91" s="130">
        <v>0.90300000000000002</v>
      </c>
      <c r="M91" s="129" t="s">
        <v>1591</v>
      </c>
      <c r="N91" s="141">
        <v>5425223</v>
      </c>
      <c r="O91" s="77">
        <v>330285</v>
      </c>
    </row>
    <row r="92" spans="1:15" ht="12.75">
      <c r="A92" s="132" t="s">
        <v>1592</v>
      </c>
      <c r="B92" s="139">
        <v>0.878</v>
      </c>
      <c r="C92" s="133">
        <v>0.877</v>
      </c>
      <c r="E92" s="132" t="s">
        <v>1663</v>
      </c>
      <c r="F92" s="139">
        <v>51961</v>
      </c>
      <c r="G92" s="139">
        <v>15080</v>
      </c>
      <c r="I92" s="129" t="s">
        <v>1592</v>
      </c>
      <c r="J92" s="141">
        <v>0.877</v>
      </c>
      <c r="K92" s="130">
        <v>0.878</v>
      </c>
      <c r="M92" s="129" t="s">
        <v>1592</v>
      </c>
      <c r="N92" s="141">
        <v>1237934</v>
      </c>
      <c r="O92" s="77">
        <v>296988</v>
      </c>
    </row>
    <row r="93" spans="1:15" ht="12.75">
      <c r="A93" s="127" t="s">
        <v>1593</v>
      </c>
      <c r="B93" s="139">
        <v>0.89200000000000002</v>
      </c>
      <c r="C93" s="128">
        <v>0.89200000000000002</v>
      </c>
      <c r="E93" s="127" t="s">
        <v>1593</v>
      </c>
      <c r="F93" s="139">
        <v>175500</v>
      </c>
      <c r="G93" s="139">
        <v>89075</v>
      </c>
      <c r="I93" s="134" t="s">
        <v>1593</v>
      </c>
      <c r="J93" s="141">
        <v>0.89200000000000002</v>
      </c>
      <c r="K93" s="135">
        <v>0.89200000000000002</v>
      </c>
      <c r="M93" s="134" t="s">
        <v>1593</v>
      </c>
      <c r="N93" s="141">
        <v>248933</v>
      </c>
      <c r="O93" s="77">
        <v>346321</v>
      </c>
    </row>
    <row r="94" spans="1:15" ht="12.75">
      <c r="A94" s="127" t="s">
        <v>1594</v>
      </c>
      <c r="B94" s="139">
        <v>0.877</v>
      </c>
      <c r="C94" s="139">
        <v>0.877</v>
      </c>
      <c r="E94" s="127" t="s">
        <v>1594</v>
      </c>
      <c r="F94" s="139">
        <v>1379739</v>
      </c>
      <c r="G94" s="139">
        <v>539479</v>
      </c>
      <c r="I94" s="134" t="s">
        <v>1594</v>
      </c>
      <c r="J94" s="141">
        <v>0.875</v>
      </c>
      <c r="K94" s="135">
        <v>0.877</v>
      </c>
      <c r="M94" s="134" t="s">
        <v>1594</v>
      </c>
      <c r="N94" s="141">
        <v>557668</v>
      </c>
      <c r="O94" s="77">
        <v>707887</v>
      </c>
    </row>
    <row r="95" spans="1:15" ht="12.75">
      <c r="A95" s="127" t="s">
        <v>1595</v>
      </c>
      <c r="B95" s="139">
        <v>0.83</v>
      </c>
      <c r="C95" s="128">
        <v>0.81399999999999995</v>
      </c>
      <c r="E95" s="127" t="s">
        <v>1595</v>
      </c>
      <c r="F95" s="139">
        <v>310960</v>
      </c>
      <c r="G95" s="139">
        <v>173199</v>
      </c>
      <c r="I95" s="134" t="s">
        <v>483</v>
      </c>
      <c r="J95" s="141">
        <v>0.83899999999999997</v>
      </c>
      <c r="K95" s="135">
        <v>0.83899999999999997</v>
      </c>
      <c r="M95" s="134" t="s">
        <v>483</v>
      </c>
      <c r="N95" s="141">
        <v>251723</v>
      </c>
      <c r="O95" s="77">
        <v>175466</v>
      </c>
    </row>
    <row r="96" spans="1:15" ht="12.75">
      <c r="A96" s="127" t="s">
        <v>1596</v>
      </c>
      <c r="B96" s="139">
        <v>0.86599999999999999</v>
      </c>
      <c r="C96" s="128">
        <v>0.86599999999999999</v>
      </c>
      <c r="E96" s="127" t="s">
        <v>1596</v>
      </c>
      <c r="F96" s="139">
        <v>24367</v>
      </c>
      <c r="G96" s="139">
        <v>16169</v>
      </c>
      <c r="I96" s="129" t="s">
        <v>1597</v>
      </c>
      <c r="J96" s="141">
        <v>0.88200000000000001</v>
      </c>
      <c r="K96" s="77">
        <v>0.88300000000000001</v>
      </c>
      <c r="M96" s="129" t="s">
        <v>1597</v>
      </c>
      <c r="N96" s="141">
        <v>178562</v>
      </c>
      <c r="O96" s="77">
        <v>124670</v>
      </c>
    </row>
    <row r="97" spans="1:16" ht="12.75">
      <c r="A97" s="132" t="s">
        <v>1598</v>
      </c>
      <c r="B97" s="139">
        <v>0.86699999999999999</v>
      </c>
      <c r="C97" s="133">
        <v>0.86799999999999999</v>
      </c>
      <c r="E97" s="132" t="s">
        <v>1598</v>
      </c>
      <c r="F97" s="139">
        <v>2423</v>
      </c>
      <c r="G97" s="139">
        <v>992</v>
      </c>
      <c r="I97" s="129" t="s">
        <v>466</v>
      </c>
      <c r="J97" s="141">
        <v>0.88100000000000001</v>
      </c>
      <c r="K97" s="77">
        <v>0.88200000000000001</v>
      </c>
      <c r="M97" s="129" t="s">
        <v>466</v>
      </c>
      <c r="N97" s="141">
        <v>17883033</v>
      </c>
      <c r="O97" s="77">
        <v>14311901</v>
      </c>
    </row>
    <row r="98" spans="1:16" ht="12.75">
      <c r="A98" s="127" t="s">
        <v>1653</v>
      </c>
      <c r="C98" s="128">
        <v>0.89900000000000002</v>
      </c>
      <c r="E98" s="127" t="s">
        <v>1653</v>
      </c>
      <c r="G98" s="139">
        <v>73131</v>
      </c>
      <c r="I98" s="129" t="s">
        <v>1599</v>
      </c>
      <c r="J98" s="142"/>
      <c r="K98" s="130">
        <v>0.88600000000000001</v>
      </c>
      <c r="M98" s="129" t="s">
        <v>1599</v>
      </c>
      <c r="N98" s="142"/>
      <c r="O98" s="77">
        <v>1228817</v>
      </c>
    </row>
    <row r="99" spans="1:16" ht="12.75">
      <c r="A99" s="132" t="s">
        <v>483</v>
      </c>
      <c r="B99" s="139">
        <v>0.83899999999999997</v>
      </c>
      <c r="C99" s="133">
        <v>0.83899999999999997</v>
      </c>
      <c r="E99" s="132" t="s">
        <v>483</v>
      </c>
      <c r="F99" s="139">
        <v>237600</v>
      </c>
      <c r="G99" s="139">
        <v>160414</v>
      </c>
      <c r="I99" s="129" t="s">
        <v>1600</v>
      </c>
      <c r="J99" s="142"/>
      <c r="K99" s="77">
        <v>0.96899999999999997</v>
      </c>
      <c r="M99" s="129" t="s">
        <v>1600</v>
      </c>
      <c r="N99" s="142"/>
      <c r="O99" s="77">
        <v>2618223</v>
      </c>
    </row>
    <row r="100" spans="1:16" ht="12.75">
      <c r="A100" s="127" t="s">
        <v>1601</v>
      </c>
      <c r="C100" s="128">
        <v>0.97799999999999998</v>
      </c>
      <c r="E100" s="127" t="s">
        <v>1601</v>
      </c>
      <c r="G100" s="139">
        <v>5854</v>
      </c>
      <c r="I100" s="129" t="s">
        <v>56</v>
      </c>
      <c r="J100" s="138">
        <f>MEDIAN(J81:J99)</f>
        <v>0.877</v>
      </c>
      <c r="K100" s="130">
        <f>MEDIAN(K81:K99)</f>
        <v>0.878</v>
      </c>
      <c r="M100" s="129" t="s">
        <v>56</v>
      </c>
      <c r="N100" s="142">
        <f>SUM(N81:N98)</f>
        <v>52431473</v>
      </c>
      <c r="O100" s="138">
        <f>SUM(O81:O99)</f>
        <v>34968317</v>
      </c>
      <c r="P100" s="143">
        <f>SUM(O100,O74,O48,O22)</f>
        <v>129003579</v>
      </c>
    </row>
    <row r="101" spans="1:16" ht="12.75">
      <c r="A101" s="127" t="s">
        <v>1602</v>
      </c>
      <c r="C101" s="128">
        <v>0.92600000000000005</v>
      </c>
      <c r="E101" s="127" t="s">
        <v>1602</v>
      </c>
      <c r="G101" s="139">
        <v>10190</v>
      </c>
    </row>
    <row r="102" spans="1:16" ht="12.75">
      <c r="A102" s="127" t="s">
        <v>466</v>
      </c>
      <c r="B102" s="139">
        <v>0.88200000000000001</v>
      </c>
      <c r="C102" s="128">
        <v>0.88200000000000001</v>
      </c>
      <c r="E102" s="127" t="s">
        <v>466</v>
      </c>
      <c r="F102" s="139">
        <v>9865379</v>
      </c>
      <c r="G102" s="139">
        <v>4178160</v>
      </c>
    </row>
    <row r="103" spans="1:16" ht="12.75">
      <c r="A103" s="127" t="s">
        <v>1603</v>
      </c>
      <c r="B103" s="138">
        <f>MEDIAN(B81:B102)</f>
        <v>0.86850000000000005</v>
      </c>
      <c r="C103" s="128">
        <f>MEDIAN(C81:C102)</f>
        <v>0.87</v>
      </c>
      <c r="E103" s="127" t="s">
        <v>1603</v>
      </c>
      <c r="F103" s="138">
        <f>SUM(F81:F102)</f>
        <v>24080802</v>
      </c>
      <c r="G103" s="131">
        <f>SUM(G81:G102)</f>
        <v>11819598</v>
      </c>
    </row>
    <row r="104" spans="1:16">
      <c r="H104" s="143">
        <f>SUM(G103,O100)</f>
        <v>46787915</v>
      </c>
    </row>
    <row r="105" spans="1:16" ht="12.75">
      <c r="A105" s="125" t="s">
        <v>1614</v>
      </c>
      <c r="B105" s="125"/>
      <c r="C105" s="125"/>
      <c r="E105" s="125" t="s">
        <v>1614</v>
      </c>
      <c r="F105" s="125"/>
      <c r="G105" s="125"/>
      <c r="I105" s="125" t="s">
        <v>1615</v>
      </c>
      <c r="J105" s="125"/>
      <c r="K105" s="125"/>
      <c r="M105" s="125" t="s">
        <v>1616</v>
      </c>
      <c r="N105" s="125"/>
      <c r="O105" s="125"/>
    </row>
    <row r="106" spans="1:16" ht="12.75">
      <c r="A106" s="126" t="s">
        <v>1585</v>
      </c>
      <c r="B106" s="126" t="s">
        <v>1586</v>
      </c>
      <c r="C106" s="126" t="s">
        <v>1584</v>
      </c>
      <c r="E106" s="126" t="s">
        <v>1585</v>
      </c>
      <c r="F106" s="126" t="s">
        <v>1586</v>
      </c>
      <c r="G106" s="126" t="s">
        <v>1584</v>
      </c>
      <c r="I106" s="126" t="s">
        <v>1585</v>
      </c>
      <c r="J106" s="126" t="s">
        <v>1586</v>
      </c>
      <c r="K106" s="126" t="s">
        <v>1584</v>
      </c>
      <c r="M106" s="126" t="s">
        <v>1585</v>
      </c>
      <c r="N106" s="126" t="s">
        <v>1586</v>
      </c>
      <c r="O106" s="126" t="s">
        <v>1584</v>
      </c>
    </row>
    <row r="107" spans="1:16" ht="12.75">
      <c r="A107" s="127" t="s">
        <v>1587</v>
      </c>
      <c r="B107" s="139">
        <v>1.4E-2</v>
      </c>
      <c r="C107" s="144">
        <v>1.4E-2</v>
      </c>
      <c r="E107" s="127" t="s">
        <v>1587</v>
      </c>
      <c r="F107" s="139">
        <v>61008</v>
      </c>
      <c r="G107" s="137">
        <v>53145</v>
      </c>
      <c r="I107" s="129" t="s">
        <v>1587</v>
      </c>
      <c r="J107" s="141">
        <v>1.4E-2</v>
      </c>
      <c r="K107" s="128">
        <v>1.4E-2</v>
      </c>
      <c r="M107" s="129" t="s">
        <v>1587</v>
      </c>
      <c r="N107" s="141">
        <v>84475</v>
      </c>
      <c r="O107" s="77">
        <v>44454</v>
      </c>
    </row>
    <row r="108" spans="1:16" ht="20.25" customHeight="1">
      <c r="A108" s="127" t="s">
        <v>1588</v>
      </c>
      <c r="B108" s="139">
        <v>1.9E-2</v>
      </c>
      <c r="C108" s="144">
        <v>1.9E-2</v>
      </c>
      <c r="E108" s="127" t="s">
        <v>1588</v>
      </c>
      <c r="F108" s="139">
        <v>60219</v>
      </c>
      <c r="G108" s="137">
        <v>26258</v>
      </c>
      <c r="I108" s="129" t="s">
        <v>1588</v>
      </c>
      <c r="J108" s="140">
        <v>1.9E-2</v>
      </c>
      <c r="K108" s="128">
        <v>1.9E-2</v>
      </c>
      <c r="M108" s="129" t="s">
        <v>1588</v>
      </c>
      <c r="N108" s="140">
        <v>329748</v>
      </c>
      <c r="O108" s="77">
        <v>148061</v>
      </c>
    </row>
    <row r="109" spans="1:16" ht="12.75">
      <c r="A109" s="127" t="s">
        <v>1589</v>
      </c>
      <c r="B109" s="139">
        <v>0.02</v>
      </c>
      <c r="C109" s="144">
        <v>0.02</v>
      </c>
      <c r="E109" s="127" t="s">
        <v>1589</v>
      </c>
      <c r="F109" s="139">
        <v>6574</v>
      </c>
      <c r="G109" s="137">
        <v>20596</v>
      </c>
      <c r="I109" s="129" t="s">
        <v>1589</v>
      </c>
      <c r="J109" s="140"/>
      <c r="K109" s="128">
        <v>0.02</v>
      </c>
      <c r="M109" s="129" t="s">
        <v>1589</v>
      </c>
      <c r="N109" s="140"/>
      <c r="O109" s="77">
        <v>7158</v>
      </c>
    </row>
    <row r="110" spans="1:16" ht="12.75">
      <c r="A110" s="127" t="s">
        <v>902</v>
      </c>
      <c r="B110" s="139">
        <v>1.7999999999999999E-2</v>
      </c>
      <c r="C110" s="145">
        <v>1.7999999999999999E-2</v>
      </c>
      <c r="E110" s="127" t="s">
        <v>902</v>
      </c>
      <c r="F110" s="139">
        <v>3091</v>
      </c>
      <c r="G110" s="137">
        <v>2592</v>
      </c>
      <c r="I110" s="129" t="s">
        <v>902</v>
      </c>
      <c r="J110" s="140"/>
      <c r="K110" s="128">
        <v>1.7999999999999999E-2</v>
      </c>
      <c r="M110" s="129" t="s">
        <v>902</v>
      </c>
      <c r="N110" s="140"/>
      <c r="O110" s="77">
        <v>21799</v>
      </c>
    </row>
    <row r="111" spans="1:16" ht="20.25" customHeight="1">
      <c r="A111" s="127" t="s">
        <v>899</v>
      </c>
      <c r="C111" s="144">
        <v>2.1000000000000001E-2</v>
      </c>
      <c r="E111" s="127" t="s">
        <v>899</v>
      </c>
      <c r="G111" s="137">
        <v>3468</v>
      </c>
      <c r="I111" s="129" t="s">
        <v>859</v>
      </c>
      <c r="J111" s="140">
        <v>7.0000000000000001E-3</v>
      </c>
      <c r="K111" s="128">
        <v>8.9999999999999993E-3</v>
      </c>
      <c r="M111" s="129" t="s">
        <v>859</v>
      </c>
      <c r="N111" s="140">
        <v>101428</v>
      </c>
      <c r="O111" s="77">
        <v>21255</v>
      </c>
    </row>
    <row r="112" spans="1:16" ht="12.75">
      <c r="A112" s="127" t="s">
        <v>859</v>
      </c>
      <c r="B112" s="139">
        <v>0.01</v>
      </c>
      <c r="C112" s="145">
        <v>0.01</v>
      </c>
      <c r="E112" s="127" t="s">
        <v>859</v>
      </c>
      <c r="F112" s="139">
        <v>6968</v>
      </c>
      <c r="G112" s="137">
        <v>1732</v>
      </c>
      <c r="I112" s="129" t="s">
        <v>867</v>
      </c>
      <c r="J112" s="140"/>
      <c r="K112" s="128">
        <v>1.6E-2</v>
      </c>
      <c r="M112" s="129" t="s">
        <v>867</v>
      </c>
      <c r="N112" s="140"/>
      <c r="O112" s="77">
        <v>5511</v>
      </c>
    </row>
    <row r="113" spans="1:15" ht="12.75">
      <c r="A113" s="127" t="s">
        <v>867</v>
      </c>
      <c r="B113" s="139">
        <v>1.6E-2</v>
      </c>
      <c r="C113" s="144">
        <v>1.6E-2</v>
      </c>
      <c r="E113" s="127" t="s">
        <v>867</v>
      </c>
      <c r="F113" s="139">
        <v>4198</v>
      </c>
      <c r="G113" s="137">
        <v>1127</v>
      </c>
      <c r="I113" s="129" t="s">
        <v>470</v>
      </c>
      <c r="J113" s="140"/>
      <c r="K113" s="128">
        <v>2E-3</v>
      </c>
      <c r="M113" s="129" t="s">
        <v>470</v>
      </c>
      <c r="N113" s="140"/>
      <c r="O113" s="77">
        <v>192</v>
      </c>
    </row>
    <row r="114" spans="1:15" ht="12.75">
      <c r="A114" s="127" t="s">
        <v>470</v>
      </c>
      <c r="B114" s="139">
        <v>2E-3</v>
      </c>
      <c r="C114" s="145">
        <v>2E-3</v>
      </c>
      <c r="E114" s="127" t="s">
        <v>470</v>
      </c>
      <c r="F114" s="139">
        <v>68</v>
      </c>
      <c r="G114" s="137">
        <v>41</v>
      </c>
      <c r="I114" s="129" t="s">
        <v>471</v>
      </c>
      <c r="J114" s="140"/>
      <c r="K114" s="128">
        <v>3.0000000000000001E-3</v>
      </c>
      <c r="M114" s="129" t="s">
        <v>471</v>
      </c>
      <c r="N114" s="140"/>
      <c r="O114" s="77">
        <v>8493</v>
      </c>
    </row>
    <row r="115" spans="1:15" ht="12.75">
      <c r="A115" s="127" t="s">
        <v>471</v>
      </c>
      <c r="B115" s="139">
        <v>3.0000000000000001E-3</v>
      </c>
      <c r="C115" s="144">
        <v>3.0000000000000001E-3</v>
      </c>
      <c r="E115" s="127" t="s">
        <v>471</v>
      </c>
      <c r="F115" s="139">
        <v>17737</v>
      </c>
      <c r="G115" s="137">
        <v>4878</v>
      </c>
      <c r="I115" s="129" t="s">
        <v>1590</v>
      </c>
      <c r="J115" s="141">
        <v>8.0000000000000002E-3</v>
      </c>
      <c r="K115" s="128">
        <v>8.0000000000000002E-3</v>
      </c>
      <c r="M115" s="129" t="s">
        <v>1590</v>
      </c>
      <c r="N115" s="141">
        <v>157</v>
      </c>
      <c r="O115" s="77">
        <v>4067</v>
      </c>
    </row>
    <row r="116" spans="1:15" ht="12.75">
      <c r="A116" s="127" t="s">
        <v>1590</v>
      </c>
      <c r="B116" s="139">
        <v>8.0000000000000002E-3</v>
      </c>
      <c r="C116" s="145">
        <v>8.0000000000000002E-3</v>
      </c>
      <c r="E116" s="127" t="s">
        <v>1590</v>
      </c>
      <c r="F116" s="139">
        <v>2964</v>
      </c>
      <c r="G116" s="137">
        <v>1691</v>
      </c>
      <c r="I116" s="129" t="s">
        <v>467</v>
      </c>
      <c r="J116" s="142"/>
      <c r="K116" s="128">
        <v>8.0000000000000002E-3</v>
      </c>
      <c r="M116" s="129" t="s">
        <v>467</v>
      </c>
      <c r="N116" s="142"/>
      <c r="O116" s="77">
        <v>6720</v>
      </c>
    </row>
    <row r="117" spans="1:15" ht="12.75">
      <c r="A117" s="127" t="s">
        <v>1591</v>
      </c>
      <c r="B117" s="139">
        <v>1.9E-2</v>
      </c>
      <c r="C117" s="144">
        <v>1.9E-2</v>
      </c>
      <c r="E117" s="127" t="s">
        <v>1591</v>
      </c>
      <c r="F117" s="139">
        <v>46294</v>
      </c>
      <c r="G117" s="137">
        <v>3104</v>
      </c>
      <c r="I117" s="129" t="s">
        <v>1591</v>
      </c>
      <c r="J117" s="141">
        <v>1.9E-2</v>
      </c>
      <c r="K117" s="128">
        <v>1.9E-2</v>
      </c>
      <c r="M117" s="129" t="s">
        <v>1591</v>
      </c>
      <c r="N117" s="141">
        <v>116561</v>
      </c>
      <c r="O117" s="77">
        <v>7087</v>
      </c>
    </row>
    <row r="118" spans="1:15" ht="12.75">
      <c r="A118" s="132" t="s">
        <v>1592</v>
      </c>
      <c r="B118" s="139">
        <v>1.6E-2</v>
      </c>
      <c r="C118" s="145">
        <v>1.6E-2</v>
      </c>
      <c r="E118" s="132" t="s">
        <v>1592</v>
      </c>
      <c r="F118" s="139">
        <v>996</v>
      </c>
      <c r="G118" s="137">
        <v>291</v>
      </c>
      <c r="I118" s="129" t="s">
        <v>1592</v>
      </c>
      <c r="J118" s="141">
        <v>1.6E-2</v>
      </c>
      <c r="K118" s="128">
        <v>1.6E-2</v>
      </c>
      <c r="M118" s="129" t="s">
        <v>1592</v>
      </c>
      <c r="N118" s="141">
        <v>23707</v>
      </c>
      <c r="O118" s="77">
        <v>5677</v>
      </c>
    </row>
    <row r="119" spans="1:15" ht="12.75">
      <c r="A119" s="127" t="s">
        <v>1593</v>
      </c>
      <c r="B119" s="139">
        <v>1.0999999999999999E-2</v>
      </c>
      <c r="C119" s="144">
        <v>1.0999999999999999E-2</v>
      </c>
      <c r="E119" s="127" t="s">
        <v>1593</v>
      </c>
      <c r="F119" s="139">
        <v>2220</v>
      </c>
      <c r="G119" s="137">
        <v>1136</v>
      </c>
      <c r="I119" s="134" t="s">
        <v>1593</v>
      </c>
      <c r="J119" s="141">
        <v>1.0999999999999999E-2</v>
      </c>
      <c r="K119" s="133">
        <v>1.0999999999999999E-2</v>
      </c>
      <c r="M119" s="134" t="s">
        <v>1593</v>
      </c>
      <c r="N119" s="141">
        <v>3158</v>
      </c>
      <c r="O119" s="77">
        <v>4382</v>
      </c>
    </row>
    <row r="120" spans="1:15" ht="12.75">
      <c r="A120" s="127" t="s">
        <v>1594</v>
      </c>
      <c r="B120" s="139">
        <v>1.4E-2</v>
      </c>
      <c r="C120" s="145">
        <v>1.4E-2</v>
      </c>
      <c r="E120" s="127" t="s">
        <v>1594</v>
      </c>
      <c r="F120" s="139">
        <v>23163</v>
      </c>
      <c r="G120" s="137">
        <v>9105</v>
      </c>
      <c r="I120" s="134" t="s">
        <v>1594</v>
      </c>
      <c r="J120" s="141">
        <v>1.4E-2</v>
      </c>
      <c r="K120" s="133">
        <v>1.4E-2</v>
      </c>
      <c r="M120" s="134" t="s">
        <v>1594</v>
      </c>
      <c r="N120" s="141">
        <v>9332</v>
      </c>
      <c r="O120" s="77">
        <v>11801</v>
      </c>
    </row>
    <row r="121" spans="1:15" ht="12.75">
      <c r="A121" s="132" t="s">
        <v>1595</v>
      </c>
      <c r="B121" s="139">
        <v>1.0999999999999999E-2</v>
      </c>
      <c r="C121" s="145">
        <v>1.0999999999999999E-2</v>
      </c>
      <c r="E121" s="132" t="s">
        <v>1595</v>
      </c>
      <c r="F121" s="139">
        <v>4242</v>
      </c>
      <c r="G121" s="137">
        <v>2478</v>
      </c>
      <c r="I121" s="134" t="s">
        <v>483</v>
      </c>
      <c r="J121" s="141">
        <v>8.0000000000000002E-3</v>
      </c>
      <c r="K121" s="133">
        <v>8.0000000000000002E-3</v>
      </c>
      <c r="M121" s="134" t="s">
        <v>483</v>
      </c>
      <c r="N121" s="141">
        <v>2510</v>
      </c>
      <c r="O121" s="77">
        <v>1745</v>
      </c>
    </row>
    <row r="122" spans="1:15" ht="12.75">
      <c r="A122" s="127" t="s">
        <v>1596</v>
      </c>
      <c r="B122" s="139">
        <v>4.2000000000000003E-2</v>
      </c>
      <c r="C122" s="145">
        <v>4.2000000000000003E-2</v>
      </c>
      <c r="E122" s="127" t="s">
        <v>1596</v>
      </c>
      <c r="F122" s="139">
        <v>1201</v>
      </c>
      <c r="G122" s="137">
        <v>800</v>
      </c>
      <c r="I122" s="129" t="s">
        <v>1597</v>
      </c>
      <c r="J122" s="141">
        <v>8.9999999999999993E-3</v>
      </c>
      <c r="K122" s="128">
        <v>1.2999999999999999E-2</v>
      </c>
      <c r="M122" s="129" t="s">
        <v>1597</v>
      </c>
      <c r="N122" s="141">
        <v>1871</v>
      </c>
      <c r="O122" s="77">
        <v>1916</v>
      </c>
    </row>
    <row r="123" spans="1:15" ht="12.75">
      <c r="A123" s="127" t="s">
        <v>1598</v>
      </c>
      <c r="B123" s="139">
        <v>3.5999999999999997E-2</v>
      </c>
      <c r="C123" s="145">
        <v>3.5999999999999997E-2</v>
      </c>
      <c r="E123" s="127" t="s">
        <v>1598</v>
      </c>
      <c r="F123" s="139">
        <v>102</v>
      </c>
      <c r="G123" s="137">
        <v>41</v>
      </c>
      <c r="I123" s="129" t="s">
        <v>466</v>
      </c>
      <c r="J123" s="141">
        <v>1.6E-2</v>
      </c>
      <c r="K123" s="128">
        <v>1.6E-2</v>
      </c>
      <c r="M123" s="129" t="s">
        <v>466</v>
      </c>
      <c r="N123" s="141">
        <v>340655</v>
      </c>
      <c r="O123" s="77">
        <v>271813</v>
      </c>
    </row>
    <row r="124" spans="1:15" ht="12.75">
      <c r="A124" s="127" t="s">
        <v>1653</v>
      </c>
      <c r="C124" s="145">
        <v>1.4999999999999999E-2</v>
      </c>
      <c r="E124" s="127" t="s">
        <v>1653</v>
      </c>
      <c r="G124" s="137">
        <v>1242</v>
      </c>
      <c r="I124" s="129" t="s">
        <v>1599</v>
      </c>
      <c r="J124" s="142"/>
      <c r="K124" s="128">
        <v>1.0999999999999999E-2</v>
      </c>
      <c r="M124" s="129" t="s">
        <v>1599</v>
      </c>
      <c r="N124" s="142"/>
      <c r="O124" s="77">
        <v>15307</v>
      </c>
    </row>
    <row r="125" spans="1:15" ht="12.75">
      <c r="A125" s="132" t="s">
        <v>483</v>
      </c>
      <c r="B125" s="139">
        <v>8.0000000000000002E-3</v>
      </c>
      <c r="C125" s="146">
        <v>8.0000000000000002E-3</v>
      </c>
      <c r="E125" s="132" t="s">
        <v>483</v>
      </c>
      <c r="F125" s="139">
        <v>2356</v>
      </c>
      <c r="G125" s="137">
        <v>1606</v>
      </c>
      <c r="I125" s="129" t="s">
        <v>1600</v>
      </c>
      <c r="J125" s="142"/>
      <c r="K125" s="128">
        <v>6.0000000000000001E-3</v>
      </c>
      <c r="M125" s="129" t="s">
        <v>1600</v>
      </c>
      <c r="N125" s="142"/>
      <c r="O125" s="77">
        <v>16948</v>
      </c>
    </row>
    <row r="126" spans="1:15" ht="12.75">
      <c r="A126" s="127" t="s">
        <v>1601</v>
      </c>
      <c r="C126" s="145">
        <v>1E-3</v>
      </c>
      <c r="E126" s="127" t="s">
        <v>1601</v>
      </c>
      <c r="G126" s="137">
        <v>9</v>
      </c>
      <c r="I126" s="129" t="s">
        <v>56</v>
      </c>
      <c r="J126" s="142">
        <f>MEDIAN(J107:J123)</f>
        <v>1.4E-2</v>
      </c>
      <c r="K126" s="128">
        <f>MEDIAN(K107:K125)</f>
        <v>1.2999999999999999E-2</v>
      </c>
      <c r="M126" s="129" t="s">
        <v>56</v>
      </c>
      <c r="N126" s="138">
        <f>SUM(N107:N124)</f>
        <v>1013602</v>
      </c>
      <c r="O126" s="138">
        <f>SUM(O107:O125)</f>
        <v>604386</v>
      </c>
    </row>
    <row r="127" spans="1:15" ht="12.75">
      <c r="A127" s="127" t="s">
        <v>1602</v>
      </c>
      <c r="C127" s="144">
        <v>1.4999999999999999E-2</v>
      </c>
      <c r="E127" s="127" t="s">
        <v>1602</v>
      </c>
      <c r="G127" s="137">
        <v>169</v>
      </c>
      <c r="O127" s="143"/>
    </row>
    <row r="128" spans="1:15" ht="12.75">
      <c r="A128" s="127" t="s">
        <v>466</v>
      </c>
      <c r="B128" s="139">
        <v>1.6E-2</v>
      </c>
      <c r="C128" s="145">
        <v>1.6E-2</v>
      </c>
      <c r="E128" s="127" t="s">
        <v>466</v>
      </c>
      <c r="F128" s="139">
        <v>186712</v>
      </c>
      <c r="G128" s="137">
        <v>80119</v>
      </c>
    </row>
    <row r="129" spans="1:8" ht="12.75">
      <c r="A129" s="127" t="s">
        <v>1603</v>
      </c>
      <c r="B129" s="138">
        <f>MEDIAN(B107:B128)</f>
        <v>1.4999999999999999E-2</v>
      </c>
      <c r="C129" s="144">
        <f>MEDIAN(C107:C128)</f>
        <v>1.4999999999999999E-2</v>
      </c>
      <c r="E129" s="127" t="s">
        <v>1603</v>
      </c>
      <c r="F129" s="138">
        <f>SUM(F107:F128)</f>
        <v>430113</v>
      </c>
      <c r="G129" s="131">
        <f>SUM(G107:G128)</f>
        <v>215628</v>
      </c>
      <c r="H129" s="143">
        <f>SUM(G129,O126)</f>
        <v>820014</v>
      </c>
    </row>
  </sheetData>
  <mergeCells count="40">
    <mergeCell ref="J30:J32"/>
    <mergeCell ref="N30:N32"/>
    <mergeCell ref="J33:J36"/>
    <mergeCell ref="N33:N36"/>
    <mergeCell ref="J108:J110"/>
    <mergeCell ref="N108:N110"/>
    <mergeCell ref="J111:J114"/>
    <mergeCell ref="N111:N114"/>
    <mergeCell ref="J82:J84"/>
    <mergeCell ref="N82:N84"/>
    <mergeCell ref="J85:J88"/>
    <mergeCell ref="N85:N88"/>
    <mergeCell ref="A105:C105"/>
    <mergeCell ref="E105:G105"/>
    <mergeCell ref="I105:K105"/>
    <mergeCell ref="M105:O105"/>
    <mergeCell ref="J56:J58"/>
    <mergeCell ref="N56:N58"/>
    <mergeCell ref="J59:J62"/>
    <mergeCell ref="N59:N62"/>
    <mergeCell ref="A79:C79"/>
    <mergeCell ref="E79:G79"/>
    <mergeCell ref="I79:K79"/>
    <mergeCell ref="M79:O79"/>
    <mergeCell ref="A1:C1"/>
    <mergeCell ref="E1:G1"/>
    <mergeCell ref="I1:K1"/>
    <mergeCell ref="M1:O1"/>
    <mergeCell ref="A53:C53"/>
    <mergeCell ref="E53:G53"/>
    <mergeCell ref="I53:K53"/>
    <mergeCell ref="M53:O53"/>
    <mergeCell ref="J7:J10"/>
    <mergeCell ref="N7:N10"/>
    <mergeCell ref="A27:C27"/>
    <mergeCell ref="E27:G27"/>
    <mergeCell ref="I27:K27"/>
    <mergeCell ref="M27:O27"/>
    <mergeCell ref="J4:J6"/>
    <mergeCell ref="N4:N6"/>
  </mergeCells>
  <phoneticPr fontId="3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산업연관분석 외국인 수요표</vt:lpstr>
      <vt:lpstr>산업연관분석 외국인 산업분류표</vt:lpstr>
      <vt:lpstr>산업연관분석 내국인 수요표</vt:lpstr>
      <vt:lpstr>산업연관분석 내국인 산업분류표</vt:lpstr>
      <vt:lpstr>산업연관분석 결과비교표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donghyun</cp:lastModifiedBy>
  <dcterms:created xsi:type="dcterms:W3CDTF">2022-08-17T11:23:56Z</dcterms:created>
  <dcterms:modified xsi:type="dcterms:W3CDTF">2022-08-22T21:06:41Z</dcterms:modified>
</cp:coreProperties>
</file>