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Lab\DataAnalystCertificate\projects\ShodaClose\"/>
    </mc:Choice>
  </mc:AlternateContent>
  <xr:revisionPtr revIDLastSave="0" documentId="13_ncr:1_{48809B2E-0600-4F87-B4C9-C5B8E62EA4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&amp;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 s="1"/>
  <c r="P5" i="1"/>
  <c r="P6" i="1"/>
  <c r="P7" i="1"/>
  <c r="P8" i="1"/>
  <c r="P9" i="1"/>
  <c r="P10" i="1"/>
  <c r="P11" i="1"/>
  <c r="P12" i="1"/>
  <c r="P13" i="1"/>
  <c r="P14" i="1"/>
  <c r="P15" i="1"/>
  <c r="O7" i="1" l="1"/>
  <c r="O8" i="1" s="1"/>
  <c r="O9" i="1" s="1"/>
  <c r="O10" i="1" s="1"/>
  <c r="O11" i="1" s="1"/>
  <c r="O12" i="1" s="1"/>
  <c r="O13" i="1" s="1"/>
  <c r="O14" i="1" s="1"/>
  <c r="O15" i="1" s="1"/>
  <c r="N6" i="1"/>
  <c r="N7" i="1" l="1"/>
  <c r="N8" i="1" s="1"/>
  <c r="N9" i="1" s="1"/>
  <c r="N10" i="1" s="1"/>
  <c r="N11" i="1" s="1"/>
  <c r="N12" i="1" s="1"/>
  <c r="N13" i="1" s="1"/>
  <c r="N14" i="1" s="1"/>
  <c r="N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Dongli</author>
  </authors>
  <commentList>
    <comment ref="N5" authorId="0" shapeId="0" xr:uid="{0EDA7974-7EA4-41B7-B9D1-E2D1948AF9EB}">
      <text>
        <r>
          <rPr>
            <b/>
            <sz val="9"/>
            <color indexed="81"/>
            <rFont val="Tahoma"/>
            <family val="2"/>
          </rPr>
          <t>Dongli:</t>
        </r>
        <r>
          <rPr>
            <sz val="9"/>
            <color indexed="81"/>
            <rFont val="Tahoma"/>
            <family val="2"/>
          </rPr>
          <t xml:space="preserve">
9955 # current balance
- 290 # electricity+water</t>
        </r>
      </text>
    </comment>
  </commentList>
</comments>
</file>

<file path=xl/sharedStrings.xml><?xml version="1.0" encoding="utf-8"?>
<sst xmlns="http://schemas.openxmlformats.org/spreadsheetml/2006/main" count="22" uniqueCount="22">
  <si>
    <t>year</t>
  </si>
  <si>
    <t>balance</t>
  </si>
  <si>
    <t>expense</t>
  </si>
  <si>
    <t>inflation_rate</t>
  </si>
  <si>
    <t>strata_fee_year</t>
  </si>
  <si>
    <t>FEE_MONTH</t>
  </si>
  <si>
    <t>* This calculation assumes we could keep the amout for 10 years.</t>
  </si>
  <si>
    <t>EXPENSES</t>
  </si>
  <si>
    <t>* Change highlighted areas to see the trend of balance.</t>
  </si>
  <si>
    <t xml:space="preserve"> </t>
  </si>
  <si>
    <t>Account Balance Prediction</t>
  </si>
  <si>
    <t>Annual Expenses Estimation</t>
  </si>
  <si>
    <t>item</t>
  </si>
  <si>
    <t>cost_per_year</t>
  </si>
  <si>
    <t>water</t>
  </si>
  <si>
    <t>insurance</t>
  </si>
  <si>
    <t>irrigation_test</t>
  </si>
  <si>
    <t>electricity</t>
  </si>
  <si>
    <t>Sum_of_expense</t>
  </si>
  <si>
    <t>* Click data sheet to see details.</t>
  </si>
  <si>
    <r>
      <t>grass_cutting</t>
    </r>
    <r>
      <rPr>
        <b/>
        <sz val="11"/>
        <color theme="1"/>
        <rFont val="Calibri"/>
        <family val="2"/>
        <scheme val="minor"/>
      </rPr>
      <t xml:space="preserve"> (opt)</t>
    </r>
  </si>
  <si>
    <r>
      <t xml:space="preserve">snow_removal </t>
    </r>
    <r>
      <rPr>
        <b/>
        <sz val="11"/>
        <color theme="1"/>
        <rFont val="Calibri"/>
        <family val="2"/>
        <scheme val="minor"/>
      </rPr>
      <t>(opt)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</si>
</sst>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4" xfId="0" applyBorder="1"/>
    <xf numFmtId="6" fontId="0" fillId="2" borderId="2" xfId="0" applyNumberFormat="1" applyFill="1" applyBorder="1"/>
    <xf numFmtId="6" fontId="0" fillId="3" borderId="5" xfId="0" applyNumberFormat="1" applyFill="1" applyBorder="1"/>
    <xf numFmtId="10" fontId="0" fillId="0" borderId="9" xfId="0" applyNumberFormat="1" applyBorder="1"/>
    <xf numFmtId="10" fontId="0" fillId="0" borderId="5" xfId="0" applyNumberFormat="1" applyBorder="1"/>
    <xf numFmtId="0" fontId="0" fillId="0" borderId="12" xfId="0" applyBorder="1"/>
    <xf numFmtId="0" fontId="0" fillId="0" borderId="13" xfId="0" applyBorder="1"/>
    <xf numFmtId="6" fontId="0" fillId="0" borderId="14" xfId="0" applyNumberFormat="1" applyBorder="1"/>
    <xf numFmtId="8" fontId="0" fillId="0" borderId="15" xfId="0" applyNumberFormat="1" applyBorder="1"/>
    <xf numFmtId="8" fontId="0" fillId="0" borderId="16" xfId="0" applyNumberFormat="1" applyBorder="1"/>
    <xf numFmtId="6" fontId="0" fillId="0" borderId="15" xfId="0" applyNumberFormat="1" applyBorder="1"/>
    <xf numFmtId="6" fontId="0" fillId="0" borderId="16" xfId="0" applyNumberFormat="1" applyBorder="1"/>
    <xf numFmtId="0" fontId="0" fillId="5" borderId="6" xfId="0" applyFill="1" applyBorder="1"/>
    <xf numFmtId="0" fontId="0" fillId="5" borderId="11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17" xfId="0" applyBorder="1"/>
    <xf numFmtId="0" fontId="0" fillId="0" borderId="3" xfId="0" applyBorder="1"/>
    <xf numFmtId="0" fontId="0" fillId="0" borderId="19" xfId="0" applyBorder="1"/>
    <xf numFmtId="0" fontId="0" fillId="4" borderId="12" xfId="0" applyFill="1" applyBorder="1"/>
    <xf numFmtId="0" fontId="0" fillId="4" borderId="17" xfId="0" applyFill="1" applyBorder="1"/>
    <xf numFmtId="0" fontId="0" fillId="4" borderId="13" xfId="0" applyFill="1" applyBorder="1"/>
    <xf numFmtId="0" fontId="0" fillId="4" borderId="18" xfId="0" applyFill="1" applyBorder="1"/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Annual Changes in Account Balances </a:t>
            </a:r>
          </a:p>
        </c:rich>
      </c:tx>
      <c:layout>
        <c:manualLayout>
          <c:xMode val="edge"/>
          <c:yMode val="edge"/>
          <c:x val="0.20063188976377955"/>
          <c:y val="3.1326419563408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'chart&amp;data'!$N$4</c:f>
              <c:strCache>
                <c:ptCount val="1"/>
                <c:pt idx="0">
                  <c:v>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3333333333333332E-3"/>
                  <c:y val="1.7873100983020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C72-4F76-A935-4D59D797DFA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72-4F76-A935-4D59D797DFA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72-4F76-A935-4D59D797DFA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72-4F76-A935-4D59D797DFA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72-4F76-A935-4D59D797DFA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72-4F76-A935-4D59D797DFA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72-4F76-A935-4D59D797DFA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72-4F76-A935-4D59D797DFA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C72-4F76-A935-4D59D797DFA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C72-4F76-A935-4D59D797DFAE}"/>
                </c:ext>
              </c:extLst>
            </c:dLbl>
            <c:dLbl>
              <c:idx val="10"/>
              <c:layout>
                <c:manualLayout>
                  <c:x val="0"/>
                  <c:y val="-3.1277926720285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72-4F76-A935-4D59D797DF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'chart&amp;data'!$M$5:$M$15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'chart&amp;data'!$N$5:$N$15</c:f>
              <c:numCache>
                <c:formatCode>"$"#,##0.00_);[Red]\("$"#,##0.00\)</c:formatCode>
                <c:ptCount val="11"/>
                <c:pt idx="0" formatCode="&quot;$&quot;#,##0_);[Red]\(&quot;$&quot;#,##0\)">
                  <c:v>9665</c:v>
                </c:pt>
                <c:pt idx="1">
                  <c:v>10462.470000000001</c:v>
                </c:pt>
                <c:pt idx="2">
                  <c:v>11143.696510000002</c:v>
                </c:pt>
                <c:pt idx="3">
                  <c:v>11704.843494830002</c:v>
                </c:pt>
                <c:pt idx="4">
                  <c:v>12141.948330159394</c:v>
                </c:pt>
                <c:pt idx="5">
                  <c:v>12450.917625054655</c:v>
                </c:pt>
                <c:pt idx="6">
                  <c:v>12627.522906681461</c:v>
                </c:pt>
                <c:pt idx="7">
                  <c:v>12667.396162601952</c:v>
                </c:pt>
                <c:pt idx="8">
                  <c:v>12566.025235967818</c:v>
                </c:pt>
                <c:pt idx="9">
                  <c:v>12318.74906875476</c:v>
                </c:pt>
                <c:pt idx="10">
                  <c:v>11920.75278802367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2-4F76-A935-4D59D797DFAE}"/>
            </c:ext>
          </c:extLst>
        </c:ser>
        <c:ser>
          <c:idx val="1"/>
          <c:order val="1"/>
          <c:tx>
            <c:strRef>
              <c:f>'chart&amp;data'!$O$4</c:f>
              <c:strCache>
                <c:ptCount val="1"/>
                <c:pt idx="0">
                  <c:v>expense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'chart&amp;data'!$M$5:$M$15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'chart&amp;data'!$O$5:$O$15</c:f>
              <c:numCache>
                <c:formatCode>"$"#,##0_);[Red]\("$"#,##0\)</c:formatCode>
                <c:ptCount val="11"/>
                <c:pt idx="0">
                  <c:v>3410</c:v>
                </c:pt>
                <c:pt idx="1">
                  <c:v>3522.5299999999997</c:v>
                </c:pt>
                <c:pt idx="2">
                  <c:v>3638.7734899999996</c:v>
                </c:pt>
                <c:pt idx="3">
                  <c:v>3758.8530151699993</c:v>
                </c:pt>
                <c:pt idx="4">
                  <c:v>3882.8951646706091</c:v>
                </c:pt>
                <c:pt idx="5">
                  <c:v>4011.0307051047389</c:v>
                </c:pt>
                <c:pt idx="6">
                  <c:v>4143.3947183731952</c:v>
                </c:pt>
                <c:pt idx="7">
                  <c:v>4280.12674407951</c:v>
                </c:pt>
                <c:pt idx="8">
                  <c:v>4421.3709266341339</c:v>
                </c:pt>
                <c:pt idx="9">
                  <c:v>4567.27616721306</c:v>
                </c:pt>
                <c:pt idx="10">
                  <c:v>4717.9962807310903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2-4F76-A935-4D59D797DFAE}"/>
            </c:ext>
          </c:extLst>
        </c:ser>
        <c:ser>
          <c:idx val="2"/>
          <c:order val="2"/>
          <c:tx>
            <c:strRef>
              <c:f>'chart&amp;data'!$P$4</c:f>
              <c:strCache>
                <c:ptCount val="1"/>
                <c:pt idx="0">
                  <c:v>strata_fee_year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'chart&amp;data'!$M$5:$M$15</c:f>
              <c:numCache>
                <c:formatCode>General</c:formatCode>
                <c:ptCount val="1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</c:numCache>
            </c:numRef>
          </c:cat>
          <c:val>
            <c:numRef>
              <c:f>'chart&amp;data'!$P$5:$P$15</c:f>
              <c:numCache>
                <c:formatCode>"$"#,##0_);[Red]\("$"#,##0\)</c:formatCode>
                <c:ptCount val="11"/>
                <c:pt idx="0">
                  <c:v>4320</c:v>
                </c:pt>
                <c:pt idx="1">
                  <c:v>4320</c:v>
                </c:pt>
                <c:pt idx="2">
                  <c:v>4320</c:v>
                </c:pt>
                <c:pt idx="3">
                  <c:v>4320</c:v>
                </c:pt>
                <c:pt idx="4">
                  <c:v>4320</c:v>
                </c:pt>
                <c:pt idx="5">
                  <c:v>4320</c:v>
                </c:pt>
                <c:pt idx="6">
                  <c:v>4320</c:v>
                </c:pt>
                <c:pt idx="7">
                  <c:v>4320</c:v>
                </c:pt>
                <c:pt idx="8">
                  <c:v>4320</c:v>
                </c:pt>
                <c:pt idx="9">
                  <c:v>4320</c:v>
                </c:pt>
                <c:pt idx="10">
                  <c:v>4320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2-4F76-A935-4D59D797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508831"/>
        <c:axId val="850975279"/>
      </c:lineChart>
      <c:catAx>
        <c:axId val="79950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75279"/>
        <c:crosses val="autoZero"/>
        <c:auto val="1"/>
        <c:lblAlgn val="ctr"/>
        <c:lblOffset val="100"/>
        <c:noMultiLvlLbl val="0"/>
      </c:catAx>
      <c:valAx>
        <c:axId val="8509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0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11430</xdr:rowOff>
    </xdr:from>
    <xdr:to>
      <xdr:col>9</xdr:col>
      <xdr:colOff>198120</xdr:colOff>
      <xdr:row>24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32EA72-B98A-A7A5-6F09-D1B850E92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4"/>
  <sheetViews>
    <sheetView tabSelected="1" workbookViewId="0">
      <selection activeCell="I5" sqref="I5"/>
    </sheetView>
  </sheetViews>
  <sheetFormatPr defaultRowHeight="14.4" x14ac:dyDescent="0.3"/>
  <cols>
    <col min="1" max="1" width="13.109375" bestFit="1" customWidth="1"/>
    <col min="2" max="2" width="11.44140625" bestFit="1" customWidth="1"/>
    <col min="3" max="3" width="6.44140625" bestFit="1" customWidth="1"/>
    <col min="4" max="4" width="15" bestFit="1" customWidth="1"/>
    <col min="5" max="5" width="12.109375" bestFit="1" customWidth="1"/>
    <col min="8" max="8" width="11.44140625" bestFit="1" customWidth="1"/>
    <col min="13" max="13" width="17.88671875" bestFit="1" customWidth="1"/>
    <col min="14" max="14" width="12.6640625" bestFit="1" customWidth="1"/>
    <col min="15" max="15" width="7.6640625" bestFit="1" customWidth="1"/>
    <col min="16" max="16" width="15" bestFit="1" customWidth="1"/>
    <col min="17" max="17" width="12.109375" bestFit="1" customWidth="1"/>
  </cols>
  <sheetData>
    <row r="2" spans="2:17" ht="15" thickBot="1" x14ac:dyDescent="0.35"/>
    <row r="3" spans="2:17" ht="16.2" thickBot="1" x14ac:dyDescent="0.35">
      <c r="B3" s="1" t="s">
        <v>5</v>
      </c>
      <c r="C3" s="3">
        <v>60</v>
      </c>
      <c r="D3" t="s">
        <v>8</v>
      </c>
      <c r="M3" s="25" t="s">
        <v>10</v>
      </c>
      <c r="N3" s="25"/>
      <c r="O3" s="25"/>
      <c r="P3" s="25"/>
      <c r="Q3" s="25"/>
    </row>
    <row r="4" spans="2:17" ht="15" thickBot="1" x14ac:dyDescent="0.35">
      <c r="B4" s="2" t="s">
        <v>7</v>
      </c>
      <c r="C4" s="4">
        <v>3410</v>
      </c>
      <c r="D4" t="s">
        <v>6</v>
      </c>
      <c r="M4" s="14" t="s">
        <v>0</v>
      </c>
      <c r="N4" s="15" t="s">
        <v>1</v>
      </c>
      <c r="O4" s="16" t="s">
        <v>2</v>
      </c>
      <c r="P4" s="16" t="s">
        <v>4</v>
      </c>
      <c r="Q4" s="17" t="s">
        <v>3</v>
      </c>
    </row>
    <row r="5" spans="2:17" x14ac:dyDescent="0.3">
      <c r="D5" t="s">
        <v>19</v>
      </c>
      <c r="M5" s="7">
        <v>2023</v>
      </c>
      <c r="N5" s="9">
        <v>9665</v>
      </c>
      <c r="O5" s="9">
        <f>'chart&amp;data'!$C$4</f>
        <v>3410</v>
      </c>
      <c r="P5" s="9">
        <f>'chart&amp;data'!$C$3*12*6</f>
        <v>4320</v>
      </c>
      <c r="Q5" s="5">
        <v>3.3000000000000002E-2</v>
      </c>
    </row>
    <row r="6" spans="2:17" x14ac:dyDescent="0.3">
      <c r="M6" s="7">
        <v>2024</v>
      </c>
      <c r="N6" s="10">
        <f t="shared" ref="N6:N15" si="0">N5+P6-O6</f>
        <v>10462.470000000001</v>
      </c>
      <c r="O6" s="12">
        <f t="shared" ref="O6:O15" si="1">O5*(1+Q5)</f>
        <v>3522.5299999999997</v>
      </c>
      <c r="P6" s="12">
        <f>'chart&amp;data'!$C$3*12*6</f>
        <v>4320</v>
      </c>
      <c r="Q6" s="5">
        <v>3.3000000000000002E-2</v>
      </c>
    </row>
    <row r="7" spans="2:17" x14ac:dyDescent="0.3">
      <c r="M7" s="7">
        <v>2025</v>
      </c>
      <c r="N7" s="10">
        <f t="shared" si="0"/>
        <v>11143.696510000002</v>
      </c>
      <c r="O7" s="12">
        <f t="shared" si="1"/>
        <v>3638.7734899999996</v>
      </c>
      <c r="P7" s="12">
        <f>'chart&amp;data'!$C$3*12*6</f>
        <v>4320</v>
      </c>
      <c r="Q7" s="5">
        <v>3.3000000000000002E-2</v>
      </c>
    </row>
    <row r="8" spans="2:17" x14ac:dyDescent="0.3">
      <c r="M8" s="7">
        <v>2026</v>
      </c>
      <c r="N8" s="10">
        <f t="shared" si="0"/>
        <v>11704.843494830002</v>
      </c>
      <c r="O8" s="12">
        <f t="shared" si="1"/>
        <v>3758.8530151699993</v>
      </c>
      <c r="P8" s="12">
        <f>'chart&amp;data'!$C$3*12*6</f>
        <v>4320</v>
      </c>
      <c r="Q8" s="5">
        <v>3.3000000000000002E-2</v>
      </c>
    </row>
    <row r="9" spans="2:17" x14ac:dyDescent="0.3">
      <c r="M9" s="7">
        <v>2027</v>
      </c>
      <c r="N9" s="10">
        <f t="shared" si="0"/>
        <v>12141.948330159394</v>
      </c>
      <c r="O9" s="12">
        <f t="shared" si="1"/>
        <v>3882.8951646706091</v>
      </c>
      <c r="P9" s="12">
        <f>'chart&amp;data'!$C$3*12*6</f>
        <v>4320</v>
      </c>
      <c r="Q9" s="5">
        <v>3.3000000000000002E-2</v>
      </c>
    </row>
    <row r="10" spans="2:17" x14ac:dyDescent="0.3">
      <c r="M10" s="7">
        <v>2028</v>
      </c>
      <c r="N10" s="10">
        <f t="shared" si="0"/>
        <v>12450.917625054655</v>
      </c>
      <c r="O10" s="12">
        <f t="shared" si="1"/>
        <v>4011.0307051047389</v>
      </c>
      <c r="P10" s="12">
        <f>'chart&amp;data'!$C$3*12*6</f>
        <v>4320</v>
      </c>
      <c r="Q10" s="5">
        <v>3.3000000000000002E-2</v>
      </c>
    </row>
    <row r="11" spans="2:17" x14ac:dyDescent="0.3">
      <c r="M11" s="7">
        <v>2029</v>
      </c>
      <c r="N11" s="10">
        <f t="shared" si="0"/>
        <v>12627.522906681461</v>
      </c>
      <c r="O11" s="12">
        <f t="shared" si="1"/>
        <v>4143.3947183731952</v>
      </c>
      <c r="P11" s="12">
        <f>'chart&amp;data'!$C$3*12*6</f>
        <v>4320</v>
      </c>
      <c r="Q11" s="5">
        <v>3.3000000000000002E-2</v>
      </c>
    </row>
    <row r="12" spans="2:17" x14ac:dyDescent="0.3">
      <c r="M12" s="7">
        <v>2030</v>
      </c>
      <c r="N12" s="10">
        <f t="shared" si="0"/>
        <v>12667.396162601952</v>
      </c>
      <c r="O12" s="12">
        <f t="shared" si="1"/>
        <v>4280.12674407951</v>
      </c>
      <c r="P12" s="12">
        <f>'chart&amp;data'!$C$3*12*6</f>
        <v>4320</v>
      </c>
      <c r="Q12" s="5">
        <v>3.3000000000000002E-2</v>
      </c>
    </row>
    <row r="13" spans="2:17" x14ac:dyDescent="0.3">
      <c r="M13" s="7">
        <v>2031</v>
      </c>
      <c r="N13" s="10">
        <f t="shared" si="0"/>
        <v>12566.025235967818</v>
      </c>
      <c r="O13" s="12">
        <f t="shared" si="1"/>
        <v>4421.3709266341339</v>
      </c>
      <c r="P13" s="12">
        <f>'chart&amp;data'!$C$3*12*6</f>
        <v>4320</v>
      </c>
      <c r="Q13" s="5">
        <v>3.3000000000000002E-2</v>
      </c>
    </row>
    <row r="14" spans="2:17" x14ac:dyDescent="0.3">
      <c r="M14" s="7">
        <v>2032</v>
      </c>
      <c r="N14" s="10">
        <f t="shared" si="0"/>
        <v>12318.74906875476</v>
      </c>
      <c r="O14" s="12">
        <f t="shared" si="1"/>
        <v>4567.27616721306</v>
      </c>
      <c r="P14" s="12">
        <f>'chart&amp;data'!$C$3*12*6</f>
        <v>4320</v>
      </c>
      <c r="Q14" s="5">
        <v>3.3000000000000002E-2</v>
      </c>
    </row>
    <row r="15" spans="2:17" ht="15" thickBot="1" x14ac:dyDescent="0.35">
      <c r="M15" s="8">
        <v>2033</v>
      </c>
      <c r="N15" s="11">
        <f t="shared" si="0"/>
        <v>11920.75278802367</v>
      </c>
      <c r="O15" s="13">
        <f t="shared" si="1"/>
        <v>4717.9962807310903</v>
      </c>
      <c r="P15" s="13">
        <f>'chart&amp;data'!$C$3*12*6</f>
        <v>4320</v>
      </c>
      <c r="Q15" s="6">
        <v>3.3000000000000002E-2</v>
      </c>
    </row>
    <row r="17" spans="13:17" ht="16.2" thickBot="1" x14ac:dyDescent="0.35">
      <c r="M17" s="25" t="s">
        <v>11</v>
      </c>
      <c r="N17" s="25"/>
    </row>
    <row r="18" spans="13:17" x14ac:dyDescent="0.3">
      <c r="M18" s="14" t="s">
        <v>12</v>
      </c>
      <c r="N18" s="17" t="s">
        <v>13</v>
      </c>
    </row>
    <row r="19" spans="13:17" x14ac:dyDescent="0.3">
      <c r="M19" s="7" t="s">
        <v>17</v>
      </c>
      <c r="N19" s="18">
        <v>250</v>
      </c>
      <c r="P19" t="s">
        <v>9</v>
      </c>
    </row>
    <row r="20" spans="13:17" x14ac:dyDescent="0.3">
      <c r="M20" s="7" t="s">
        <v>14</v>
      </c>
      <c r="N20" s="18">
        <v>60</v>
      </c>
    </row>
    <row r="21" spans="13:17" x14ac:dyDescent="0.3">
      <c r="M21" s="7" t="s">
        <v>15</v>
      </c>
      <c r="N21" s="18">
        <v>2500</v>
      </c>
    </row>
    <row r="22" spans="13:17" x14ac:dyDescent="0.3">
      <c r="M22" s="21" t="s">
        <v>20</v>
      </c>
      <c r="N22" s="22">
        <v>200</v>
      </c>
    </row>
    <row r="23" spans="13:17" ht="15" thickBot="1" x14ac:dyDescent="0.35">
      <c r="M23" s="7" t="s">
        <v>16</v>
      </c>
      <c r="N23" s="18">
        <v>200</v>
      </c>
    </row>
    <row r="24" spans="13:17" ht="15" thickBot="1" x14ac:dyDescent="0.35">
      <c r="M24" s="23" t="s">
        <v>21</v>
      </c>
      <c r="N24" s="24">
        <v>400</v>
      </c>
      <c r="P24" s="19" t="s">
        <v>18</v>
      </c>
      <c r="Q24" s="20">
        <v>3610</v>
      </c>
    </row>
  </sheetData>
  <mergeCells count="2">
    <mergeCell ref="M3:Q3"/>
    <mergeCell ref="M17:N17"/>
  </mergeCells>
  <dataValidations count="2">
    <dataValidation type="list" showInputMessage="1" showErrorMessage="1" sqref="C3" xr:uid="{F2209BBB-7A64-4CCF-9EDD-2B1BDDD0CEA6}">
      <formula1>"$50, $55, $60, $65, $70, $75, $80, $90, $100, $120, $150"</formula1>
    </dataValidation>
    <dataValidation type="list" allowBlank="1" showInputMessage="1" showErrorMessage="1" promptTitle="Description" prompt="3610: +SnowRemoval, +GrassCut_x000a_3410: +SnowRemoval_x000a_3210: +GrassCut_x000a_3010: None" sqref="C4" xr:uid="{1F41E19D-72B2-4CEC-8C8F-DB5BA9C7DB70}">
      <formula1>"$3610, $3410, $3210, $3010"</formula1>
    </dataValidation>
  </dataValidations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chart&amp;data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Dongli</dc:creator>
  <cp:lastModifiedBy>Dongli</cp:lastModifiedBy>
  <dcterms:created xsi:type="dcterms:W3CDTF">2015-06-05T18:17:20Z</dcterms:created>
  <dcterms:modified xsi:type="dcterms:W3CDTF">2023-09-11T02:26:59Z</dcterms:modified>
</cp:coreProperties>
</file>