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\DataAnalystCertificate\projects\ShodaClose\"/>
    </mc:Choice>
  </mc:AlternateContent>
  <xr:revisionPtr revIDLastSave="0" documentId="13_ncr:1_{977BE56C-D8C5-4530-9D94-E3D9F561DF2E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6" i="1"/>
  <c r="C6" i="1"/>
  <c r="C7" i="1" s="1"/>
  <c r="B7" i="1" l="1"/>
  <c r="C8" i="1"/>
  <c r="C9" i="1" s="1"/>
  <c r="C10" i="1" s="1"/>
  <c r="C11" i="1" s="1"/>
  <c r="C12" i="1" s="1"/>
  <c r="C13" i="1" s="1"/>
  <c r="C14" i="1" s="1"/>
  <c r="C15" i="1" s="1"/>
  <c r="C16" i="1" s="1"/>
  <c r="B8" i="1" l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<sst xmlns="http://schemas.openxmlformats.org/spreadsheetml/2006/main" count="21" uniqueCount="21">
  <si>
    <t>year</t>
  </si>
  <si>
    <t>balance</t>
  </si>
  <si>
    <t>expense</t>
  </si>
  <si>
    <t>inflation_rate</t>
  </si>
  <si>
    <t>strata_fee_year</t>
  </si>
  <si>
    <t>FEE_MONTH</t>
  </si>
  <si>
    <t>* This calculation assumes we could keep the amout for 10 years.</t>
  </si>
  <si>
    <t>EXPENSES</t>
  </si>
  <si>
    <t>* Change highlighted areas to see the trend of balance.</t>
  </si>
  <si>
    <t xml:space="preserve"> </t>
  </si>
  <si>
    <t>Account Balance Prediction</t>
  </si>
  <si>
    <t>Annual Expenses Estimation</t>
  </si>
  <si>
    <t>item</t>
  </si>
  <si>
    <t>cost_per_year</t>
  </si>
  <si>
    <t>water</t>
  </si>
  <si>
    <t>insurance</t>
  </si>
  <si>
    <t>grass_cutting</t>
  </si>
  <si>
    <t>irrigation_test</t>
  </si>
  <si>
    <t>snow_removal</t>
  </si>
  <si>
    <t>electricity</t>
  </si>
  <si>
    <t>Sum_of_expense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</si>
</sst>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4" xfId="0" applyBorder="1"/>
    <xf numFmtId="6" fontId="0" fillId="2" borderId="2" xfId="0" applyNumberFormat="1" applyFill="1" applyBorder="1"/>
    <xf numFmtId="6" fontId="0" fillId="3" borderId="5" xfId="0" applyNumberFormat="1" applyFill="1" applyBorder="1"/>
    <xf numFmtId="10" fontId="0" fillId="0" borderId="9" xfId="0" applyNumberFormat="1" applyBorder="1"/>
    <xf numFmtId="10" fontId="0" fillId="0" borderId="5" xfId="0" applyNumberFormat="1" applyBorder="1"/>
    <xf numFmtId="0" fontId="0" fillId="0" borderId="12" xfId="0" applyBorder="1"/>
    <xf numFmtId="0" fontId="0" fillId="0" borderId="13" xfId="0" applyBorder="1"/>
    <xf numFmtId="6" fontId="0" fillId="0" borderId="14" xfId="0" applyNumberFormat="1" applyBorder="1"/>
    <xf numFmtId="8" fontId="0" fillId="0" borderId="15" xfId="0" applyNumberFormat="1" applyBorder="1"/>
    <xf numFmtId="8" fontId="0" fillId="0" borderId="16" xfId="0" applyNumberFormat="1" applyBorder="1"/>
    <xf numFmtId="6" fontId="0" fillId="0" borderId="15" xfId="0" applyNumberFormat="1" applyBorder="1"/>
    <xf numFmtId="6" fontId="0" fillId="0" borderId="16" xfId="0" applyNumberFormat="1" applyBorder="1"/>
    <xf numFmtId="0" fontId="0" fillId="4" borderId="6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7" xfId="0" applyBorder="1"/>
    <xf numFmtId="0" fontId="0" fillId="0" borderId="18" xfId="0" applyBorder="1"/>
    <xf numFmtId="0" fontId="0" fillId="0" borderId="3" xfId="0" applyFill="1" applyBorder="1"/>
    <xf numFmtId="0" fontId="0" fillId="0" borderId="19" xfId="0" applyFill="1" applyBorder="1"/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Annual Changes in Account Balances </a:t>
            </a:r>
          </a:p>
        </c:rich>
      </c:tx>
      <c:layout>
        <c:manualLayout>
          <c:xMode val="edge"/>
          <c:yMode val="edge"/>
          <c:x val="0.20063188976377955"/>
          <c:y val="2.6809651474530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3333333333333332E-3"/>
                  <c:y val="1.787310098302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C72-4F76-A935-4D59D797DFA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72-4F76-A935-4D59D797DFA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72-4F76-A935-4D59D797DF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72-4F76-A935-4D59D797DF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72-4F76-A935-4D59D797DF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72-4F76-A935-4D59D797DF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72-4F76-A935-4D59D797DF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72-4F76-A935-4D59D797DF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72-4F76-A935-4D59D797DFA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72-4F76-A935-4D59D797DFAE}"/>
                </c:ext>
              </c:extLst>
            </c:dLbl>
            <c:dLbl>
              <c:idx val="10"/>
              <c:layout>
                <c:manualLayout>
                  <c:x val="0"/>
                  <c:y val="-3.1277926720285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72-4F76-A935-4D59D797DF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Sheet1!$A$6:$A$16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Sheet1!$B$6:$B$16</c:f>
              <c:numCache>
                <c:formatCode>"$"#,##0.00_);[Red]\("$"#,##0.00\)</c:formatCode>
                <c:ptCount val="11"/>
                <c:pt idx="0" formatCode="&quot;$&quot;#,##0_);[Red]\(&quot;$&quot;#,##0\)">
                  <c:v>9955</c:v>
                </c:pt>
                <c:pt idx="1">
                  <c:v>10805.67</c:v>
                </c:pt>
                <c:pt idx="2">
                  <c:v>11553.732110000001</c:v>
                </c:pt>
                <c:pt idx="3">
                  <c:v>12195.800269630001</c:v>
                </c:pt>
                <c:pt idx="4">
                  <c:v>12728.376678527791</c:v>
                </c:pt>
                <c:pt idx="5">
                  <c:v>13147.84810891921</c:v>
                </c:pt>
                <c:pt idx="6">
                  <c:v>13450.482096513544</c:v>
                </c:pt>
                <c:pt idx="7">
                  <c:v>13632.423005698492</c:v>
                </c:pt>
                <c:pt idx="8">
                  <c:v>13689.687964886545</c:v>
                </c:pt>
                <c:pt idx="9">
                  <c:v>13618.162667727802</c:v>
                </c:pt>
                <c:pt idx="10">
                  <c:v>13413.597035762825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2-4F76-A935-4D59D797DFAE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Sheet1!$A$6:$A$16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Sheet1!$C$6:$C$16</c:f>
              <c:numCache>
                <c:formatCode>"$"#,##0_);[Red]\("$"#,##0\)</c:formatCode>
                <c:ptCount val="11"/>
                <c:pt idx="0">
                  <c:v>3010</c:v>
                </c:pt>
                <c:pt idx="1">
                  <c:v>3109.33</c:v>
                </c:pt>
                <c:pt idx="2">
                  <c:v>3211.9378899999997</c:v>
                </c:pt>
                <c:pt idx="3">
                  <c:v>3317.9318403699995</c:v>
                </c:pt>
                <c:pt idx="4">
                  <c:v>3427.4235911022092</c:v>
                </c:pt>
                <c:pt idx="5">
                  <c:v>3540.5285696085821</c:v>
                </c:pt>
                <c:pt idx="6">
                  <c:v>3657.3660124056651</c:v>
                </c:pt>
                <c:pt idx="7">
                  <c:v>3778.0590908150516</c:v>
                </c:pt>
                <c:pt idx="8">
                  <c:v>3902.7350408119478</c:v>
                </c:pt>
                <c:pt idx="9">
                  <c:v>4031.5252971587415</c:v>
                </c:pt>
                <c:pt idx="10">
                  <c:v>4164.5656319649797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2-4F76-A935-4D59D797DFAE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strata_fee_year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Sheet1!$A$6:$A$16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Sheet1!$D$6:$D$16</c:f>
              <c:numCache>
                <c:formatCode>"$"#,##0_);[Red]\("$"#,##0\)</c:formatCode>
                <c:ptCount val="11"/>
                <c:pt idx="0">
                  <c:v>3960</c:v>
                </c:pt>
                <c:pt idx="1">
                  <c:v>3960</c:v>
                </c:pt>
                <c:pt idx="2">
                  <c:v>3960</c:v>
                </c:pt>
                <c:pt idx="3">
                  <c:v>3960</c:v>
                </c:pt>
                <c:pt idx="4">
                  <c:v>3960</c:v>
                </c:pt>
                <c:pt idx="5">
                  <c:v>3960</c:v>
                </c:pt>
                <c:pt idx="6">
                  <c:v>3960</c:v>
                </c:pt>
                <c:pt idx="7">
                  <c:v>3960</c:v>
                </c:pt>
                <c:pt idx="8">
                  <c:v>3960</c:v>
                </c:pt>
                <c:pt idx="9">
                  <c:v>3960</c:v>
                </c:pt>
                <c:pt idx="10">
                  <c:v>3960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2-4F76-A935-4D59D797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508831"/>
        <c:axId val="850975279"/>
      </c:lineChart>
      <c:catAx>
        <c:axId val="79950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75279"/>
        <c:crosses val="autoZero"/>
        <c:auto val="1"/>
        <c:lblAlgn val="ctr"/>
        <c:lblOffset val="100"/>
        <c:noMultiLvlLbl val="0"/>
      </c:catAx>
      <c:valAx>
        <c:axId val="8509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6</xdr:row>
      <xdr:rowOff>19050</xdr:rowOff>
    </xdr:from>
    <xdr:to>
      <xdr:col>14</xdr:col>
      <xdr:colOff>182880</xdr:colOff>
      <xdr:row>21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32EA72-B98A-A7A5-6F09-D1B850E92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F10" sqref="F10"/>
    </sheetView>
  </sheetViews>
  <sheetFormatPr defaultRowHeight="14.4" x14ac:dyDescent="0.3"/>
  <cols>
    <col min="1" max="1" width="13.109375" bestFit="1" customWidth="1"/>
    <col min="2" max="2" width="12.6640625" bestFit="1" customWidth="1"/>
    <col min="4" max="4" width="15" bestFit="1" customWidth="1"/>
    <col min="5" max="5" width="12.109375" bestFit="1" customWidth="1"/>
    <col min="8" max="8" width="11.44140625" bestFit="1" customWidth="1"/>
  </cols>
  <sheetData>
    <row r="1" spans="1:5" ht="15" thickBot="1" x14ac:dyDescent="0.35">
      <c r="A1" s="1" t="s">
        <v>5</v>
      </c>
      <c r="B1" s="3">
        <v>55</v>
      </c>
      <c r="C1" t="s">
        <v>8</v>
      </c>
    </row>
    <row r="2" spans="1:5" ht="15" thickBot="1" x14ac:dyDescent="0.35">
      <c r="A2" s="2" t="s">
        <v>7</v>
      </c>
      <c r="B2" s="4">
        <v>3010</v>
      </c>
      <c r="C2" t="s">
        <v>6</v>
      </c>
    </row>
    <row r="4" spans="1:5" ht="21.6" customHeight="1" thickBot="1" x14ac:dyDescent="0.35">
      <c r="A4" s="22" t="s">
        <v>10</v>
      </c>
      <c r="B4" s="22"/>
      <c r="C4" s="22"/>
      <c r="D4" s="22"/>
      <c r="E4" s="22"/>
    </row>
    <row r="5" spans="1:5" x14ac:dyDescent="0.3">
      <c r="A5" s="14" t="s">
        <v>0</v>
      </c>
      <c r="B5" s="15" t="s">
        <v>1</v>
      </c>
      <c r="C5" s="16" t="s">
        <v>2</v>
      </c>
      <c r="D5" s="16" t="s">
        <v>4</v>
      </c>
      <c r="E5" s="17" t="s">
        <v>3</v>
      </c>
    </row>
    <row r="6" spans="1:5" x14ac:dyDescent="0.3">
      <c r="A6" s="7">
        <v>2023</v>
      </c>
      <c r="B6" s="9">
        <v>9955</v>
      </c>
      <c r="C6" s="9">
        <f>$B$2</f>
        <v>3010</v>
      </c>
      <c r="D6" s="9">
        <f>$B$1*12*6</f>
        <v>3960</v>
      </c>
      <c r="E6" s="5">
        <v>3.3000000000000002E-2</v>
      </c>
    </row>
    <row r="7" spans="1:5" x14ac:dyDescent="0.3">
      <c r="A7" s="7">
        <v>2024</v>
      </c>
      <c r="B7" s="10">
        <f>B6+D7-C7</f>
        <v>10805.67</v>
      </c>
      <c r="C7" s="12">
        <f>C6*(1+E6)</f>
        <v>3109.33</v>
      </c>
      <c r="D7" s="12">
        <f t="shared" ref="D7:D16" si="0">$B$1*12*6</f>
        <v>3960</v>
      </c>
      <c r="E7" s="5">
        <v>3.3000000000000002E-2</v>
      </c>
    </row>
    <row r="8" spans="1:5" x14ac:dyDescent="0.3">
      <c r="A8" s="7">
        <v>2025</v>
      </c>
      <c r="B8" s="10">
        <f t="shared" ref="B8:B16" si="1">B7+D8-C8</f>
        <v>11553.732110000001</v>
      </c>
      <c r="C8" s="12">
        <f t="shared" ref="C8:C16" si="2">C7*(1+E7)</f>
        <v>3211.9378899999997</v>
      </c>
      <c r="D8" s="12">
        <f t="shared" si="0"/>
        <v>3960</v>
      </c>
      <c r="E8" s="5">
        <v>3.3000000000000002E-2</v>
      </c>
    </row>
    <row r="9" spans="1:5" x14ac:dyDescent="0.3">
      <c r="A9" s="7">
        <v>2026</v>
      </c>
      <c r="B9" s="10">
        <f t="shared" si="1"/>
        <v>12195.800269630001</v>
      </c>
      <c r="C9" s="12">
        <f t="shared" si="2"/>
        <v>3317.9318403699995</v>
      </c>
      <c r="D9" s="12">
        <f t="shared" si="0"/>
        <v>3960</v>
      </c>
      <c r="E9" s="5">
        <v>3.3000000000000002E-2</v>
      </c>
    </row>
    <row r="10" spans="1:5" x14ac:dyDescent="0.3">
      <c r="A10" s="7">
        <v>2027</v>
      </c>
      <c r="B10" s="10">
        <f t="shared" si="1"/>
        <v>12728.376678527791</v>
      </c>
      <c r="C10" s="12">
        <f t="shared" si="2"/>
        <v>3427.4235911022092</v>
      </c>
      <c r="D10" s="12">
        <f t="shared" si="0"/>
        <v>3960</v>
      </c>
      <c r="E10" s="5">
        <v>3.3000000000000002E-2</v>
      </c>
    </row>
    <row r="11" spans="1:5" x14ac:dyDescent="0.3">
      <c r="A11" s="7">
        <v>2028</v>
      </c>
      <c r="B11" s="10">
        <f t="shared" si="1"/>
        <v>13147.84810891921</v>
      </c>
      <c r="C11" s="12">
        <f t="shared" si="2"/>
        <v>3540.5285696085821</v>
      </c>
      <c r="D11" s="12">
        <f t="shared" si="0"/>
        <v>3960</v>
      </c>
      <c r="E11" s="5">
        <v>3.3000000000000002E-2</v>
      </c>
    </row>
    <row r="12" spans="1:5" x14ac:dyDescent="0.3">
      <c r="A12" s="7">
        <v>2029</v>
      </c>
      <c r="B12" s="10">
        <f t="shared" si="1"/>
        <v>13450.482096513544</v>
      </c>
      <c r="C12" s="12">
        <f t="shared" si="2"/>
        <v>3657.3660124056651</v>
      </c>
      <c r="D12" s="12">
        <f t="shared" si="0"/>
        <v>3960</v>
      </c>
      <c r="E12" s="5">
        <v>3.3000000000000002E-2</v>
      </c>
    </row>
    <row r="13" spans="1:5" x14ac:dyDescent="0.3">
      <c r="A13" s="7">
        <v>2030</v>
      </c>
      <c r="B13" s="10">
        <f t="shared" si="1"/>
        <v>13632.423005698492</v>
      </c>
      <c r="C13" s="12">
        <f t="shared" si="2"/>
        <v>3778.0590908150516</v>
      </c>
      <c r="D13" s="12">
        <f t="shared" si="0"/>
        <v>3960</v>
      </c>
      <c r="E13" s="5">
        <v>3.3000000000000002E-2</v>
      </c>
    </row>
    <row r="14" spans="1:5" x14ac:dyDescent="0.3">
      <c r="A14" s="7">
        <v>2031</v>
      </c>
      <c r="B14" s="10">
        <f t="shared" si="1"/>
        <v>13689.687964886545</v>
      </c>
      <c r="C14" s="12">
        <f t="shared" si="2"/>
        <v>3902.7350408119478</v>
      </c>
      <c r="D14" s="12">
        <f t="shared" si="0"/>
        <v>3960</v>
      </c>
      <c r="E14" s="5">
        <v>3.3000000000000002E-2</v>
      </c>
    </row>
    <row r="15" spans="1:5" x14ac:dyDescent="0.3">
      <c r="A15" s="7">
        <v>2032</v>
      </c>
      <c r="B15" s="10">
        <f t="shared" si="1"/>
        <v>13618.162667727802</v>
      </c>
      <c r="C15" s="12">
        <f t="shared" si="2"/>
        <v>4031.5252971587415</v>
      </c>
      <c r="D15" s="12">
        <f t="shared" si="0"/>
        <v>3960</v>
      </c>
      <c r="E15" s="5">
        <v>3.3000000000000002E-2</v>
      </c>
    </row>
    <row r="16" spans="1:5" ht="15" thickBot="1" x14ac:dyDescent="0.35">
      <c r="A16" s="8">
        <v>2033</v>
      </c>
      <c r="B16" s="11">
        <f t="shared" si="1"/>
        <v>13413.597035762825</v>
      </c>
      <c r="C16" s="13">
        <f t="shared" si="2"/>
        <v>4164.5656319649797</v>
      </c>
      <c r="D16" s="13">
        <f t="shared" si="0"/>
        <v>3960</v>
      </c>
      <c r="E16" s="6">
        <v>3.3000000000000002E-2</v>
      </c>
    </row>
    <row r="18" spans="1:5" ht="16.2" thickBot="1" x14ac:dyDescent="0.35">
      <c r="A18" s="22" t="s">
        <v>11</v>
      </c>
      <c r="B18" s="22"/>
    </row>
    <row r="19" spans="1:5" x14ac:dyDescent="0.3">
      <c r="A19" s="14" t="s">
        <v>12</v>
      </c>
      <c r="B19" s="17" t="s">
        <v>13</v>
      </c>
    </row>
    <row r="20" spans="1:5" x14ac:dyDescent="0.3">
      <c r="A20" s="7" t="s">
        <v>19</v>
      </c>
      <c r="B20" s="18">
        <v>250</v>
      </c>
      <c r="D20" t="s">
        <v>9</v>
      </c>
    </row>
    <row r="21" spans="1:5" x14ac:dyDescent="0.3">
      <c r="A21" s="7" t="s">
        <v>14</v>
      </c>
      <c r="B21" s="18">
        <v>60</v>
      </c>
    </row>
    <row r="22" spans="1:5" x14ac:dyDescent="0.3">
      <c r="A22" s="7" t="s">
        <v>15</v>
      </c>
      <c r="B22" s="18">
        <v>2500</v>
      </c>
    </row>
    <row r="23" spans="1:5" x14ac:dyDescent="0.3">
      <c r="A23" s="7" t="s">
        <v>16</v>
      </c>
      <c r="B23" s="18">
        <v>200</v>
      </c>
    </row>
    <row r="24" spans="1:5" ht="15" thickBot="1" x14ac:dyDescent="0.35">
      <c r="A24" s="7" t="s">
        <v>17</v>
      </c>
      <c r="B24" s="18">
        <v>200</v>
      </c>
    </row>
    <row r="25" spans="1:5" ht="15" thickBot="1" x14ac:dyDescent="0.35">
      <c r="A25" s="8" t="s">
        <v>18</v>
      </c>
      <c r="B25" s="19">
        <v>400</v>
      </c>
      <c r="D25" s="20" t="s">
        <v>20</v>
      </c>
      <c r="E25" s="21">
        <v>3610</v>
      </c>
    </row>
  </sheetData>
  <mergeCells count="2">
    <mergeCell ref="A4:E4"/>
    <mergeCell ref="A18:B18"/>
  </mergeCells>
  <dataValidations count="2">
    <dataValidation type="list" showInputMessage="1" showErrorMessage="1" promptTitle="Click trangle to change number" prompt="number between 60-150" sqref="B1" xr:uid="{F2209BBB-7A64-4CCF-9EDD-2B1BDDD0CEA6}">
      <formula1>"50, 55, 60, 65, 70, 75, 80, 90, 100, 120, 150"</formula1>
    </dataValidation>
    <dataValidation type="list" allowBlank="1" showInputMessage="1" showErrorMessage="1" promptTitle="Description" prompt="3610: include grass cutting and snow removal_x000a_3410: exclude grass cutting_x000a_3210: exclude snow removal_x000a_3010: exclude grass cutting and snow removal" sqref="B2" xr:uid="{1F41E19D-72B2-4CEC-8C8F-DB5BA9C7DB70}">
      <formula1>"3610, 3410, 3210, 3010"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</cp:lastModifiedBy>
  <dcterms:created xsi:type="dcterms:W3CDTF">2015-06-05T18:17:20Z</dcterms:created>
  <dcterms:modified xsi:type="dcterms:W3CDTF">2023-09-01T17:55:01Z</dcterms:modified>
</cp:coreProperties>
</file>