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python_WATERTAX\"/>
    </mc:Choice>
  </mc:AlternateContent>
  <xr:revisionPtr revIDLastSave="0" documentId="13_ncr:1_{B090E619-8425-450C-8719-BABA1330A01E}" xr6:coauthVersionLast="47" xr6:coauthVersionMax="47" xr10:uidLastSave="{00000000-0000-0000-0000-000000000000}"/>
  <bookViews>
    <workbookView xWindow="-110" yWindow="-110" windowWidth="19420" windowHeight="10420" firstSheet="5" activeTab="6" xr2:uid="{00000000-000D-0000-FFFF-FFFF00000000}"/>
  </bookViews>
  <sheets>
    <sheet name="수도요금조사" sheetId="1" r:id="rId1"/>
    <sheet name="5월 수도요금 공지" sheetId="2" r:id="rId2"/>
    <sheet name="6월 수도요금 공지" sheetId="3" r:id="rId3"/>
    <sheet name="7월수도요금공지" sheetId="4" r:id="rId4"/>
    <sheet name="8월 수도요금 공지" sheetId="5" r:id="rId5"/>
    <sheet name="9월 수도요금 공지" sheetId="6" r:id="rId6"/>
    <sheet name="10월 수도요금 공지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7" l="1"/>
  <c r="D10" i="7"/>
  <c r="D9" i="7"/>
  <c r="D8" i="7"/>
  <c r="D7" i="7"/>
  <c r="D6" i="7"/>
  <c r="D5" i="7"/>
  <c r="D3" i="7"/>
  <c r="D2" i="7"/>
  <c r="D4" i="7" s="1"/>
  <c r="D11" i="6"/>
  <c r="D10" i="6"/>
  <c r="D9" i="6"/>
  <c r="D8" i="6"/>
  <c r="D7" i="6"/>
  <c r="D6" i="6"/>
  <c r="D5" i="6"/>
  <c r="D3" i="6"/>
  <c r="D2" i="6"/>
  <c r="D12" i="6" s="1"/>
  <c r="D14" i="6" s="1"/>
  <c r="D11" i="5"/>
  <c r="D10" i="5"/>
  <c r="D9" i="5"/>
  <c r="D8" i="5"/>
  <c r="E8" i="5" s="1"/>
  <c r="F8" i="5" s="1"/>
  <c r="D7" i="5"/>
  <c r="E7" i="5" s="1"/>
  <c r="F7" i="5" s="1"/>
  <c r="D6" i="5"/>
  <c r="D5" i="5"/>
  <c r="D3" i="5"/>
  <c r="D2" i="5"/>
  <c r="D12" i="5" s="1"/>
  <c r="D14" i="5" s="1"/>
  <c r="D11" i="4"/>
  <c r="D10" i="4"/>
  <c r="D9" i="4"/>
  <c r="D8" i="4"/>
  <c r="D7" i="4"/>
  <c r="D6" i="4"/>
  <c r="D5" i="4"/>
  <c r="D3" i="4"/>
  <c r="D2" i="4"/>
  <c r="D11" i="3"/>
  <c r="D10" i="3"/>
  <c r="D9" i="3"/>
  <c r="D8" i="3"/>
  <c r="D7" i="3"/>
  <c r="D6" i="3"/>
  <c r="D5" i="3"/>
  <c r="D3" i="3"/>
  <c r="D2" i="3"/>
  <c r="D12" i="3" s="1"/>
  <c r="D14" i="3" s="1"/>
  <c r="D12" i="2"/>
  <c r="D14" i="2" s="1"/>
  <c r="E9" i="6" l="1"/>
  <c r="F9" i="6" s="1"/>
  <c r="E3" i="5"/>
  <c r="F3" i="5" s="1"/>
  <c r="E9" i="5"/>
  <c r="F9" i="5" s="1"/>
  <c r="E11" i="5"/>
  <c r="F11" i="5" s="1"/>
  <c r="E2" i="5"/>
  <c r="E10" i="5"/>
  <c r="F10" i="5" s="1"/>
  <c r="E10" i="6"/>
  <c r="F10" i="6" s="1"/>
  <c r="E6" i="3"/>
  <c r="F6" i="3" s="1"/>
  <c r="E3" i="3"/>
  <c r="F3" i="3" s="1"/>
  <c r="E11" i="3"/>
  <c r="F11" i="3" s="1"/>
  <c r="E2" i="3"/>
  <c r="E5" i="3"/>
  <c r="F5" i="3" s="1"/>
  <c r="E11" i="4"/>
  <c r="F11" i="4" s="1"/>
  <c r="E9" i="3"/>
  <c r="F9" i="3" s="1"/>
  <c r="E11" i="2"/>
  <c r="F11" i="2" s="1"/>
  <c r="E2" i="2"/>
  <c r="E8" i="2"/>
  <c r="F8" i="2" s="1"/>
  <c r="E7" i="2"/>
  <c r="F7" i="2" s="1"/>
  <c r="E10" i="2"/>
  <c r="F10" i="2" s="1"/>
  <c r="E6" i="2"/>
  <c r="F6" i="2" s="1"/>
  <c r="E9" i="2"/>
  <c r="F9" i="2" s="1"/>
  <c r="E5" i="2"/>
  <c r="F5" i="2" s="1"/>
  <c r="E3" i="2"/>
  <c r="F3" i="2" s="1"/>
  <c r="E10" i="3"/>
  <c r="F10" i="3" s="1"/>
  <c r="E8" i="6"/>
  <c r="F8" i="6" s="1"/>
  <c r="E11" i="6"/>
  <c r="F11" i="6" s="1"/>
  <c r="E7" i="3"/>
  <c r="F7" i="3" s="1"/>
  <c r="E5" i="5"/>
  <c r="F5" i="5" s="1"/>
  <c r="E11" i="7"/>
  <c r="F11" i="7" s="1"/>
  <c r="E7" i="6"/>
  <c r="F7" i="6" s="1"/>
  <c r="E3" i="6"/>
  <c r="F3" i="6" s="1"/>
  <c r="E6" i="6"/>
  <c r="F6" i="6" s="1"/>
  <c r="E5" i="6"/>
  <c r="F5" i="6" s="1"/>
  <c r="E8" i="3"/>
  <c r="F8" i="3" s="1"/>
  <c r="E6" i="5"/>
  <c r="F6" i="5" s="1"/>
  <c r="E3" i="7"/>
  <c r="F3" i="7" s="1"/>
  <c r="E2" i="6"/>
  <c r="D12" i="7"/>
  <c r="D14" i="7" s="1"/>
  <c r="D12" i="4"/>
  <c r="D14" i="4" s="1"/>
  <c r="E12" i="5" l="1"/>
  <c r="F2" i="5"/>
  <c r="F12" i="5" s="1"/>
  <c r="F2" i="3"/>
  <c r="F12" i="3" s="1"/>
  <c r="E12" i="3"/>
  <c r="E7" i="7"/>
  <c r="F7" i="7" s="1"/>
  <c r="E5" i="7"/>
  <c r="F5" i="7" s="1"/>
  <c r="E6" i="7"/>
  <c r="F6" i="7" s="1"/>
  <c r="E10" i="7"/>
  <c r="F10" i="7" s="1"/>
  <c r="F2" i="2"/>
  <c r="F12" i="2" s="1"/>
  <c r="E12" i="2"/>
  <c r="E9" i="4"/>
  <c r="F9" i="4" s="1"/>
  <c r="E6" i="4"/>
  <c r="F6" i="4" s="1"/>
  <c r="E8" i="4"/>
  <c r="F8" i="4" s="1"/>
  <c r="E7" i="4"/>
  <c r="F7" i="4" s="1"/>
  <c r="E12" i="6"/>
  <c r="F2" i="6"/>
  <c r="F12" i="6" s="1"/>
  <c r="E3" i="4"/>
  <c r="F3" i="4" s="1"/>
  <c r="E5" i="4"/>
  <c r="F5" i="4" s="1"/>
  <c r="E2" i="7"/>
  <c r="E2" i="4"/>
  <c r="E8" i="7"/>
  <c r="F8" i="7" s="1"/>
  <c r="E9" i="7"/>
  <c r="F9" i="7" s="1"/>
  <c r="E10" i="4"/>
  <c r="F10" i="4" s="1"/>
  <c r="E12" i="4" l="1"/>
  <c r="F2" i="4"/>
  <c r="F12" i="4" s="1"/>
  <c r="E12" i="7"/>
  <c r="F2" i="7"/>
  <c r="F12" i="7" s="1"/>
</calcChain>
</file>

<file path=xl/sharedStrings.xml><?xml version="1.0" encoding="utf-8"?>
<sst xmlns="http://schemas.openxmlformats.org/spreadsheetml/2006/main" count="54" uniqueCount="20">
  <si>
    <t>※수도 계량기 확인하고 적어주세요!※
    25일 까지 적어주시기 바랍니다</t>
  </si>
  <si>
    <t>전월</t>
  </si>
  <si>
    <t>당월</t>
  </si>
  <si>
    <t>B01호</t>
  </si>
  <si>
    <t>B02호</t>
  </si>
  <si>
    <t>102호</t>
  </si>
  <si>
    <t>201호</t>
  </si>
  <si>
    <t>202호</t>
  </si>
  <si>
    <t>301호</t>
  </si>
  <si>
    <t>302호</t>
  </si>
  <si>
    <t>401호</t>
  </si>
  <si>
    <t>402호</t>
  </si>
  <si>
    <t>상·하수도 요금   “ 말일까지 입금해주시기 바랍니다:)” 😀</t>
  </si>
  <si>
    <t>B01</t>
  </si>
  <si>
    <t>B02</t>
  </si>
  <si>
    <t>총합</t>
  </si>
  <si>
    <t>상하수도 요금</t>
  </si>
  <si>
    <t>\/1ton</t>
  </si>
  <si>
    <t>계좌로 입금하실 분 여기로 입금해주세요! 신한/ 110-059-005854 손은이
남은 잔액은 공용전기요금 납부합니다.</t>
  </si>
  <si>
    <t>6월 상·하수도 요금   “ 말일까지 입금해주시기 바랍니다:)” 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</si>
</sst>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23"/>
      <color rgb="FF000000"/>
      <name val="맑은 고딕"/>
      <family val="3"/>
      <charset val="129"/>
    </font>
    <font>
      <sz val="20"/>
      <color rgb="FF212529"/>
      <name val="돋움"/>
      <family val="3"/>
      <charset val="129"/>
    </font>
    <font>
      <sz val="30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9"/>
      <color rgb="FF000000"/>
      <name val="맑은 고딕"/>
      <family val="3"/>
      <charset val="129"/>
    </font>
    <font>
      <sz val="19"/>
      <color rgb="FF212529"/>
      <name val="돋움"/>
      <family val="3"/>
      <charset val="129"/>
    </font>
    <font>
      <sz val="28"/>
      <color rgb="FF000000"/>
      <name val="돋움"/>
      <family val="3"/>
      <charset val="129"/>
    </font>
    <font>
      <sz val="28"/>
      <color rgb="FF000000"/>
      <name val="HY견고딕"/>
      <family val="1"/>
      <charset val="129"/>
    </font>
    <font>
      <sz val="20"/>
      <color rgb="FFFF0000"/>
      <name val="돋움"/>
      <family val="3"/>
      <charset val="129"/>
    </font>
    <font>
      <sz val="30"/>
      <color rgb="FFFF0000"/>
      <name val="맑은 고딕"/>
      <family val="3"/>
      <charset val="129"/>
    </font>
    <font>
      <sz val="20"/>
      <color rgb="FFFFFFFF"/>
      <name val="돋움"/>
      <family val="3"/>
      <charset val="129"/>
    </font>
    <font>
      <sz val="28"/>
      <color rgb="FF000000"/>
      <name val="맑은 고딕"/>
      <family val="3"/>
      <charset val="129"/>
    </font>
    <font>
      <sz val="27"/>
      <color rgb="FF000000"/>
      <name val="맑은 고딕"/>
      <family val="3"/>
      <charset val="129"/>
    </font>
    <font>
      <b/>
      <sz val="31"/>
      <color rgb="FF212529"/>
      <name val="돋움"/>
      <family val="3"/>
      <charset val="129"/>
    </font>
    <font>
      <sz val="20"/>
      <color rgb="FFFFFFFF"/>
      <name val="돋움"/>
      <family val="3"/>
      <charset val="129"/>
    </font>
    <font>
      <sz val="30"/>
      <color rgb="FFFFFFFF"/>
      <name val="맑은 고딕"/>
      <family val="3"/>
      <charset val="129"/>
    </font>
    <font>
      <sz val="8"/>
      <name val="돋움"/>
      <family val="3"/>
      <charset val="129"/>
    </font>
    <font>
      <sz val="20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righ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right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right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2" xfId="1" applyFont="1" applyBorder="1" applyAlignment="1">
      <alignment horizontal="justify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41" fontId="4" fillId="0" borderId="1" xfId="0" applyNumberFormat="1" applyFont="1" applyBorder="1" applyAlignment="1">
      <alignment vertical="center"/>
    </xf>
    <xf numFmtId="41" fontId="11" fillId="0" borderId="1" xfId="0" applyNumberFormat="1" applyFont="1" applyBorder="1" applyAlignment="1">
      <alignment vertical="center"/>
    </xf>
    <xf numFmtId="41" fontId="3" fillId="2" borderId="1" xfId="1" applyNumberFormat="1" applyFont="1" applyFill="1" applyBorder="1" applyAlignment="1">
      <alignment horizontal="right" vertical="center" wrapText="1"/>
    </xf>
    <xf numFmtId="41" fontId="6" fillId="0" borderId="1" xfId="0" applyNumberFormat="1" applyFont="1" applyBorder="1" applyAlignment="1">
      <alignment vertical="center"/>
    </xf>
    <xf numFmtId="41" fontId="17" fillId="0" borderId="1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vertical="center"/>
    </xf>
    <xf numFmtId="41" fontId="17" fillId="0" borderId="5" xfId="0" applyNumberFormat="1" applyFont="1" applyBorder="1" applyAlignment="1">
      <alignment vertical="center"/>
    </xf>
    <xf numFmtId="41" fontId="3" fillId="2" borderId="5" xfId="1" applyNumberFormat="1" applyFont="1" applyFill="1" applyBorder="1" applyAlignment="1">
      <alignment horizontal="right" vertical="center" wrapText="1"/>
    </xf>
    <xf numFmtId="41" fontId="6" fillId="0" borderId="5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17" xfId="0" applyBorder="1" applyAlignment="1"/>
    <xf numFmtId="0" fontId="0" fillId="0" borderId="0" xfId="0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15" fillId="2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15" fillId="2" borderId="5" xfId="1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14" fillId="0" borderId="5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5" xfId="0" applyBorder="1" applyAlignment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3257550</xdr:colOff>
      <xdr:row>0</xdr:row>
      <xdr:rowOff>219075</xdr:rowOff>
    </xdr:from>
    <xdr:to>
      <xdr:col>0</xdr:col>
      <xdr:colOff>4143375</xdr:colOff>
      <xdr:row>0</xdr:row>
      <xdr:rowOff>1276350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254375" y="222249"/>
          <a:ext cx="888999" cy="10477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12"/>
  <sheetViews>
    <sheetView topLeftCell="A3" zoomScale="40" zoomScaleNormal="40" zoomScaleSheetLayoutView="75" workbookViewId="0">
      <selection activeCell="B3" sqref="B3:B11"/>
    </sheetView>
  </sheetViews>
  <sheetFormatPr defaultColWidth="9" defaultRowHeight="17" x14ac:dyDescent="0.45"/>
  <cols>
    <col min="1" max="3" width="84.5" style="29" customWidth="1"/>
  </cols>
  <sheetData>
    <row r="1" spans="1:3" ht="126.15" customHeight="1" x14ac:dyDescent="0.45">
      <c r="A1" s="41" t="s">
        <v>0</v>
      </c>
      <c r="B1" s="42"/>
      <c r="C1" s="43"/>
    </row>
    <row r="2" spans="1:3" ht="77.25" customHeight="1" x14ac:dyDescent="0.45">
      <c r="A2" s="22"/>
      <c r="B2" s="27" t="s">
        <v>1</v>
      </c>
      <c r="C2" s="24" t="s">
        <v>2</v>
      </c>
    </row>
    <row r="3" spans="1:3" ht="82" customHeight="1" x14ac:dyDescent="0.45">
      <c r="A3" s="23" t="s">
        <v>3</v>
      </c>
      <c r="B3" s="3">
        <v>4662</v>
      </c>
      <c r="C3" s="25"/>
    </row>
    <row r="4" spans="1:3" ht="82" customHeight="1" x14ac:dyDescent="0.45">
      <c r="A4" s="23" t="s">
        <v>4</v>
      </c>
      <c r="B4" s="3">
        <v>5891</v>
      </c>
      <c r="C4" s="25"/>
    </row>
    <row r="5" spans="1:3" ht="82" customHeight="1" x14ac:dyDescent="0.45">
      <c r="A5" s="23" t="s">
        <v>5</v>
      </c>
      <c r="B5" s="3">
        <v>2862</v>
      </c>
      <c r="C5" s="25"/>
    </row>
    <row r="6" spans="1:3" ht="82" customHeight="1" x14ac:dyDescent="0.45">
      <c r="A6" s="23" t="s">
        <v>6</v>
      </c>
      <c r="B6" s="3">
        <v>8255</v>
      </c>
      <c r="C6" s="25"/>
    </row>
    <row r="7" spans="1:3" ht="82" customHeight="1" x14ac:dyDescent="0.45">
      <c r="A7" s="23" t="s">
        <v>7</v>
      </c>
      <c r="B7" s="3">
        <v>5111</v>
      </c>
      <c r="C7" s="25"/>
    </row>
    <row r="8" spans="1:3" ht="82" customHeight="1" x14ac:dyDescent="0.45">
      <c r="A8" s="23" t="s">
        <v>8</v>
      </c>
      <c r="B8" s="3">
        <v>4308</v>
      </c>
      <c r="C8" s="25"/>
    </row>
    <row r="9" spans="1:3" ht="82" customHeight="1" x14ac:dyDescent="0.45">
      <c r="A9" s="23" t="s">
        <v>9</v>
      </c>
      <c r="B9" s="3">
        <v>4266</v>
      </c>
      <c r="C9" s="25"/>
    </row>
    <row r="10" spans="1:3" ht="82" customHeight="1" x14ac:dyDescent="0.45">
      <c r="A10" s="23" t="s">
        <v>10</v>
      </c>
      <c r="B10" s="3">
        <v>4847</v>
      </c>
      <c r="C10" s="25"/>
    </row>
    <row r="11" spans="1:3" ht="82" customHeight="1" x14ac:dyDescent="0.45">
      <c r="A11" s="23" t="s">
        <v>11</v>
      </c>
      <c r="B11" s="3">
        <v>3928</v>
      </c>
      <c r="C11" s="25"/>
    </row>
    <row r="12" spans="1:3" ht="17.5" customHeight="1" x14ac:dyDescent="0.45"/>
  </sheetData>
  <mergeCells count="1">
    <mergeCell ref="A1:C1"/>
  </mergeCells>
  <phoneticPr fontId="18" type="noConversion"/>
  <pageMargins left="0.74805557727813721" right="0.74805557727813721" top="0.37986111640930181" bottom="0.36958333849906921" header="0.51138889789581299" footer="0.51138889789581299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"/>
  <sheetViews>
    <sheetView topLeftCell="B10" zoomScaleNormal="100" zoomScaleSheetLayoutView="75" workbookViewId="0">
      <selection activeCell="C6" sqref="C6"/>
    </sheetView>
  </sheetViews>
  <sheetFormatPr defaultColWidth="9" defaultRowHeight="17" x14ac:dyDescent="0.45"/>
  <cols>
    <col min="1" max="6" width="31" style="29" customWidth="1"/>
  </cols>
  <sheetData>
    <row r="1" spans="1:6" ht="45.4" customHeight="1" x14ac:dyDescent="0.45">
      <c r="A1" s="53" t="s">
        <v>12</v>
      </c>
      <c r="B1" s="42"/>
      <c r="C1" s="42"/>
      <c r="D1" s="42"/>
      <c r="E1" s="42"/>
      <c r="F1" s="43"/>
    </row>
    <row r="2" spans="1:6" ht="46.4" customHeight="1" x14ac:dyDescent="0.45">
      <c r="A2" s="3" t="s">
        <v>13</v>
      </c>
      <c r="B2" s="3">
        <v>4555</v>
      </c>
      <c r="C2" s="3">
        <v>4566</v>
      </c>
      <c r="D2" s="3">
        <v>11</v>
      </c>
      <c r="E2" s="2">
        <f>D2*$D$14+$D$14*$D$4/9</f>
        <v>19097.460317460318</v>
      </c>
      <c r="F2" s="32">
        <f>ROUNDUP(E2,-2)</f>
        <v>19100</v>
      </c>
    </row>
    <row r="3" spans="1:6" ht="46.4" customHeight="1" x14ac:dyDescent="0.45">
      <c r="A3" s="3" t="s">
        <v>14</v>
      </c>
      <c r="B3" s="3">
        <v>5679</v>
      </c>
      <c r="C3" s="3">
        <v>5703</v>
      </c>
      <c r="D3" s="3">
        <v>24</v>
      </c>
      <c r="E3" s="2">
        <f>D3*$D$14+$D$14*$D$4/9</f>
        <v>36418.412698412692</v>
      </c>
      <c r="F3" s="32">
        <f>ROUNDUP(E3,-2)</f>
        <v>36500</v>
      </c>
    </row>
    <row r="4" spans="1:6" ht="46.4" customHeight="1" x14ac:dyDescent="0.45">
      <c r="A4" s="8"/>
      <c r="B4" s="8"/>
      <c r="C4" s="8"/>
      <c r="D4" s="8">
        <v>30</v>
      </c>
      <c r="E4" s="9"/>
      <c r="F4" s="33"/>
    </row>
    <row r="5" spans="1:6" ht="46.4" customHeight="1" x14ac:dyDescent="0.45">
      <c r="A5" s="3">
        <v>102</v>
      </c>
      <c r="B5" s="3">
        <v>2747</v>
      </c>
      <c r="C5" s="3">
        <v>2764</v>
      </c>
      <c r="D5" s="3">
        <v>17</v>
      </c>
      <c r="E5" s="2">
        <f t="shared" ref="E5:E11" si="0">D5*$D$14+$D$14*$D$4/9</f>
        <v>27091.746031746032</v>
      </c>
      <c r="F5" s="32">
        <f t="shared" ref="F5:F11" si="1">ROUNDUP(E5,-2)</f>
        <v>27100</v>
      </c>
    </row>
    <row r="6" spans="1:6" ht="46.4" customHeight="1" x14ac:dyDescent="0.45">
      <c r="A6" s="3">
        <v>201</v>
      </c>
      <c r="B6" s="3">
        <v>8077</v>
      </c>
      <c r="C6" s="3">
        <v>8107</v>
      </c>
      <c r="D6" s="3">
        <v>30</v>
      </c>
      <c r="E6" s="2">
        <f t="shared" si="0"/>
        <v>44412.698412698403</v>
      </c>
      <c r="F6" s="32">
        <f t="shared" si="1"/>
        <v>44500</v>
      </c>
    </row>
    <row r="7" spans="1:6" ht="46.4" customHeight="1" x14ac:dyDescent="0.45">
      <c r="A7" s="3">
        <v>202</v>
      </c>
      <c r="B7" s="3">
        <v>4992</v>
      </c>
      <c r="C7" s="3">
        <v>5011</v>
      </c>
      <c r="D7" s="3">
        <v>19</v>
      </c>
      <c r="E7" s="2">
        <f t="shared" si="0"/>
        <v>29756.507936507933</v>
      </c>
      <c r="F7" s="32">
        <f t="shared" si="1"/>
        <v>29800</v>
      </c>
    </row>
    <row r="8" spans="1:6" ht="46.4" customHeight="1" x14ac:dyDescent="0.45">
      <c r="A8" s="3">
        <v>301</v>
      </c>
      <c r="B8" s="3">
        <v>4199</v>
      </c>
      <c r="C8" s="3">
        <v>4212</v>
      </c>
      <c r="D8" s="3">
        <v>13</v>
      </c>
      <c r="E8" s="2">
        <f t="shared" si="0"/>
        <v>21762.222222222223</v>
      </c>
      <c r="F8" s="32">
        <f t="shared" si="1"/>
        <v>21800</v>
      </c>
    </row>
    <row r="9" spans="1:6" ht="46.4" customHeight="1" x14ac:dyDescent="0.45">
      <c r="A9" s="3">
        <v>302</v>
      </c>
      <c r="B9" s="3">
        <v>4114</v>
      </c>
      <c r="C9" s="3">
        <v>4136</v>
      </c>
      <c r="D9" s="3">
        <v>22</v>
      </c>
      <c r="E9" s="2">
        <f t="shared" si="0"/>
        <v>33753.650793650791</v>
      </c>
      <c r="F9" s="32">
        <f t="shared" si="1"/>
        <v>33800</v>
      </c>
    </row>
    <row r="10" spans="1:6" ht="46.4" customHeight="1" x14ac:dyDescent="0.45">
      <c r="A10" s="3">
        <v>401</v>
      </c>
      <c r="B10" s="3">
        <v>4706</v>
      </c>
      <c r="C10" s="3">
        <v>4724</v>
      </c>
      <c r="D10" s="3">
        <v>18</v>
      </c>
      <c r="E10" s="2">
        <f t="shared" si="0"/>
        <v>28424.126984126982</v>
      </c>
      <c r="F10" s="32">
        <f t="shared" si="1"/>
        <v>28500</v>
      </c>
    </row>
    <row r="11" spans="1:6" ht="46.4" customHeight="1" x14ac:dyDescent="0.45">
      <c r="A11" s="3">
        <v>402</v>
      </c>
      <c r="B11" s="3">
        <v>3896</v>
      </c>
      <c r="C11" s="3">
        <v>3901</v>
      </c>
      <c r="D11" s="3">
        <v>5</v>
      </c>
      <c r="E11" s="2">
        <f t="shared" si="0"/>
        <v>11103.174603174602</v>
      </c>
      <c r="F11" s="32">
        <f t="shared" si="1"/>
        <v>11200</v>
      </c>
    </row>
    <row r="12" spans="1:6" ht="46.4" customHeight="1" x14ac:dyDescent="0.45">
      <c r="A12" s="4"/>
      <c r="B12" s="4"/>
      <c r="C12" s="5" t="s">
        <v>15</v>
      </c>
      <c r="D12" s="6">
        <f>SUM(D2:D11)</f>
        <v>189</v>
      </c>
      <c r="E12" s="34">
        <f>SUM(E2:E11)</f>
        <v>251820</v>
      </c>
      <c r="F12" s="32">
        <f>SUM(F2:F11)</f>
        <v>252300</v>
      </c>
    </row>
    <row r="13" spans="1:6" ht="36.4" customHeight="1" x14ac:dyDescent="0.45">
      <c r="A13" s="4"/>
      <c r="B13" s="4"/>
      <c r="C13" s="5" t="s">
        <v>16</v>
      </c>
      <c r="D13" s="35">
        <v>251820</v>
      </c>
      <c r="E13" s="1"/>
      <c r="F13" s="1"/>
    </row>
    <row r="14" spans="1:6" ht="36.4" customHeight="1" x14ac:dyDescent="0.45">
      <c r="A14" s="4"/>
      <c r="B14" s="4"/>
      <c r="C14" s="5" t="s">
        <v>17</v>
      </c>
      <c r="D14" s="7">
        <f>D13/D12</f>
        <v>1332.3809523809523</v>
      </c>
      <c r="E14" s="1"/>
      <c r="F14" s="1"/>
    </row>
    <row r="15" spans="1:6" ht="36.4" customHeight="1" x14ac:dyDescent="0.45">
      <c r="A15" s="44" t="s">
        <v>18</v>
      </c>
      <c r="B15" s="45"/>
      <c r="C15" s="45"/>
      <c r="D15" s="45"/>
      <c r="E15" s="45"/>
      <c r="F15" s="46"/>
    </row>
    <row r="16" spans="1:6" ht="36.4" customHeight="1" x14ac:dyDescent="0.45">
      <c r="A16" s="47"/>
      <c r="B16" s="48"/>
      <c r="C16" s="48"/>
      <c r="D16" s="48"/>
      <c r="E16" s="48"/>
      <c r="F16" s="49"/>
    </row>
    <row r="17" spans="1:6" ht="20.399999999999999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98430556058883667" bottom="0.98430556058883667" header="0.51138889789581299" footer="0.51138889789581299"/>
  <pageSetup paperSize="9" scale="75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7"/>
  <sheetViews>
    <sheetView topLeftCell="A2" zoomScaleNormal="100" zoomScaleSheetLayoutView="75" workbookViewId="0">
      <selection activeCell="E7" sqref="E7"/>
    </sheetView>
  </sheetViews>
  <sheetFormatPr defaultColWidth="9" defaultRowHeight="17" x14ac:dyDescent="0.45"/>
  <cols>
    <col min="1" max="6" width="27" style="29" customWidth="1"/>
  </cols>
  <sheetData>
    <row r="1" spans="1:6" ht="38.4" customHeight="1" x14ac:dyDescent="0.45">
      <c r="A1" s="53" t="s">
        <v>19</v>
      </c>
      <c r="B1" s="42"/>
      <c r="C1" s="42"/>
      <c r="D1" s="42"/>
      <c r="E1" s="42"/>
      <c r="F1" s="43"/>
    </row>
    <row r="2" spans="1:6" ht="43.4" customHeight="1" x14ac:dyDescent="0.45">
      <c r="A2" s="3" t="s">
        <v>13</v>
      </c>
      <c r="B2" s="3">
        <v>4566</v>
      </c>
      <c r="C2" s="3">
        <v>4587</v>
      </c>
      <c r="D2" s="3">
        <f>C2-B2</f>
        <v>21</v>
      </c>
      <c r="E2" s="2">
        <f>D2*$D$14+$D$14*$D$4/9</f>
        <v>29772.280701754386</v>
      </c>
      <c r="F2" s="32">
        <f>ROUNDUP(E2,-2)</f>
        <v>29800</v>
      </c>
    </row>
    <row r="3" spans="1:6" ht="43.4" customHeight="1" x14ac:dyDescent="0.45">
      <c r="A3" s="3" t="s">
        <v>14</v>
      </c>
      <c r="B3" s="3">
        <v>5703</v>
      </c>
      <c r="C3" s="3">
        <v>5732</v>
      </c>
      <c r="D3" s="3">
        <f>C3-B3</f>
        <v>29</v>
      </c>
      <c r="E3" s="2">
        <f>D3*$D$14+$D$14*$D$4/9</f>
        <v>39789.122807017542</v>
      </c>
      <c r="F3" s="32">
        <f>ROUNDUP(E3,-2)</f>
        <v>39800</v>
      </c>
    </row>
    <row r="4" spans="1:6" ht="43.4" customHeight="1" x14ac:dyDescent="0.45">
      <c r="A4" s="8"/>
      <c r="B4" s="8"/>
      <c r="C4" s="8"/>
      <c r="D4" s="10">
        <v>25</v>
      </c>
      <c r="E4" s="9"/>
      <c r="F4" s="33"/>
    </row>
    <row r="5" spans="1:6" ht="43.4" customHeight="1" x14ac:dyDescent="0.45">
      <c r="A5" s="3">
        <v>102</v>
      </c>
      <c r="B5" s="3">
        <v>2764</v>
      </c>
      <c r="C5" s="3">
        <v>2785</v>
      </c>
      <c r="D5" s="3">
        <f t="shared" ref="D5:D11" si="0">C5-B5</f>
        <v>21</v>
      </c>
      <c r="E5" s="2">
        <f t="shared" ref="E5:E11" si="1">D5*$D$14+$D$14*$D$4/9</f>
        <v>29772.280701754386</v>
      </c>
      <c r="F5" s="32">
        <f t="shared" ref="F5:F11" si="2">ROUNDUP(E5,-2)</f>
        <v>29800</v>
      </c>
    </row>
    <row r="6" spans="1:6" ht="43.4" customHeight="1" x14ac:dyDescent="0.45">
      <c r="A6" s="3">
        <v>201</v>
      </c>
      <c r="B6" s="3">
        <v>8107</v>
      </c>
      <c r="C6" s="3">
        <v>8134</v>
      </c>
      <c r="D6" s="3">
        <f t="shared" si="0"/>
        <v>27</v>
      </c>
      <c r="E6" s="2">
        <f t="shared" si="1"/>
        <v>37284.912280701756</v>
      </c>
      <c r="F6" s="32">
        <f t="shared" si="2"/>
        <v>37300</v>
      </c>
    </row>
    <row r="7" spans="1:6" ht="43.4" customHeight="1" x14ac:dyDescent="0.45">
      <c r="A7" s="3">
        <v>202</v>
      </c>
      <c r="B7" s="3">
        <v>5011</v>
      </c>
      <c r="C7" s="3">
        <v>5029</v>
      </c>
      <c r="D7" s="3">
        <f t="shared" si="0"/>
        <v>18</v>
      </c>
      <c r="E7" s="2">
        <f t="shared" si="1"/>
        <v>26015.964912280702</v>
      </c>
      <c r="F7" s="32">
        <f t="shared" si="2"/>
        <v>26100</v>
      </c>
    </row>
    <row r="8" spans="1:6" ht="43.4" customHeight="1" x14ac:dyDescent="0.45">
      <c r="A8" s="3">
        <v>301</v>
      </c>
      <c r="B8" s="3">
        <v>4212</v>
      </c>
      <c r="C8" s="3">
        <v>4225</v>
      </c>
      <c r="D8" s="3">
        <f t="shared" si="0"/>
        <v>13</v>
      </c>
      <c r="E8" s="2">
        <f t="shared" si="1"/>
        <v>19755.438596491229</v>
      </c>
      <c r="F8" s="32">
        <f t="shared" si="2"/>
        <v>19800</v>
      </c>
    </row>
    <row r="9" spans="1:6" ht="43.4" customHeight="1" x14ac:dyDescent="0.45">
      <c r="A9" s="3">
        <v>302</v>
      </c>
      <c r="B9" s="3">
        <v>4136</v>
      </c>
      <c r="C9" s="3">
        <v>4162</v>
      </c>
      <c r="D9" s="3">
        <f t="shared" si="0"/>
        <v>26</v>
      </c>
      <c r="E9" s="2">
        <f t="shared" si="1"/>
        <v>36032.807017543862</v>
      </c>
      <c r="F9" s="32">
        <f t="shared" si="2"/>
        <v>36100</v>
      </c>
    </row>
    <row r="10" spans="1:6" ht="43.4" customHeight="1" x14ac:dyDescent="0.45">
      <c r="A10" s="3">
        <v>401</v>
      </c>
      <c r="B10" s="3">
        <v>4724</v>
      </c>
      <c r="C10" s="3">
        <v>4748</v>
      </c>
      <c r="D10" s="3">
        <f t="shared" si="0"/>
        <v>24</v>
      </c>
      <c r="E10" s="2">
        <f t="shared" si="1"/>
        <v>33528.596491228069</v>
      </c>
      <c r="F10" s="32">
        <f t="shared" si="2"/>
        <v>33600</v>
      </c>
    </row>
    <row r="11" spans="1:6" ht="43.4" customHeight="1" x14ac:dyDescent="0.45">
      <c r="A11" s="3">
        <v>402</v>
      </c>
      <c r="B11" s="3">
        <v>3901</v>
      </c>
      <c r="C11" s="3">
        <v>3906</v>
      </c>
      <c r="D11" s="3">
        <f t="shared" si="0"/>
        <v>5</v>
      </c>
      <c r="E11" s="2">
        <f t="shared" si="1"/>
        <v>9738.5964912280706</v>
      </c>
      <c r="F11" s="32">
        <f t="shared" si="2"/>
        <v>9800</v>
      </c>
    </row>
    <row r="12" spans="1:6" ht="43.4" customHeight="1" x14ac:dyDescent="0.45">
      <c r="A12" s="4"/>
      <c r="B12" s="4"/>
      <c r="C12" s="5" t="s">
        <v>15</v>
      </c>
      <c r="D12" s="6">
        <f>SUM(D2:D11)</f>
        <v>209</v>
      </c>
      <c r="E12" s="34">
        <f>SUM(E2:E11)</f>
        <v>261690</v>
      </c>
      <c r="F12" s="32">
        <f>SUM(F2:F11)</f>
        <v>262100</v>
      </c>
    </row>
    <row r="13" spans="1:6" ht="33.4" customHeight="1" x14ac:dyDescent="0.45">
      <c r="A13" s="4"/>
      <c r="B13" s="4"/>
      <c r="C13" s="5" t="s">
        <v>16</v>
      </c>
      <c r="D13" s="35">
        <v>261690</v>
      </c>
      <c r="E13" s="1"/>
      <c r="F13" s="1"/>
    </row>
    <row r="14" spans="1:6" ht="33.4" customHeight="1" x14ac:dyDescent="0.45">
      <c r="A14" s="4"/>
      <c r="B14" s="4"/>
      <c r="C14" s="5" t="s">
        <v>17</v>
      </c>
      <c r="D14" s="7">
        <f>D13/D12</f>
        <v>1252.1052631578948</v>
      </c>
      <c r="E14" s="1"/>
      <c r="F14" s="1"/>
    </row>
    <row r="15" spans="1:6" ht="29.4" customHeight="1" x14ac:dyDescent="0.45">
      <c r="A15" s="44" t="s">
        <v>18</v>
      </c>
      <c r="B15" s="45"/>
      <c r="C15" s="45"/>
      <c r="D15" s="45"/>
      <c r="E15" s="45"/>
      <c r="F15" s="46"/>
    </row>
    <row r="16" spans="1:6" ht="29.4" customHeight="1" x14ac:dyDescent="0.45">
      <c r="A16" s="47"/>
      <c r="B16" s="48"/>
      <c r="C16" s="48"/>
      <c r="D16" s="48"/>
      <c r="E16" s="48"/>
      <c r="F16" s="49"/>
    </row>
    <row r="17" spans="1:6" ht="16.399999999999999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3888888955116272" bottom="0.31972223520278931" header="0.51138889789581299" footer="0.51138889789581299"/>
  <pageSetup paperSize="9" scale="73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zoomScale="55" zoomScaleNormal="55" zoomScaleSheetLayoutView="75" workbookViewId="0">
      <selection sqref="A1:F17"/>
    </sheetView>
  </sheetViews>
  <sheetFormatPr defaultColWidth="9" defaultRowHeight="17" x14ac:dyDescent="0.45"/>
  <cols>
    <col min="1" max="6" width="33" style="30" customWidth="1"/>
  </cols>
  <sheetData>
    <row r="1" spans="1:6" ht="47.25" customHeight="1" x14ac:dyDescent="0.45">
      <c r="A1" s="53" t="s">
        <v>12</v>
      </c>
      <c r="B1" s="42"/>
      <c r="C1" s="42"/>
      <c r="D1" s="42"/>
      <c r="E1" s="42"/>
      <c r="F1" s="43"/>
    </row>
    <row r="2" spans="1:6" ht="52.4" customHeight="1" x14ac:dyDescent="0.45">
      <c r="A2" s="3" t="s">
        <v>13</v>
      </c>
      <c r="B2" s="3">
        <v>4587</v>
      </c>
      <c r="C2" s="3">
        <v>4609</v>
      </c>
      <c r="D2" s="3">
        <f>C2-B2</f>
        <v>22</v>
      </c>
      <c r="E2" s="2">
        <f>D2*$D$14+$D$14*$D$4/9</f>
        <v>28296.855345911947</v>
      </c>
      <c r="F2" s="32">
        <f>ROUNDUP(E2,-2)</f>
        <v>28300</v>
      </c>
    </row>
    <row r="3" spans="1:6" ht="52.4" customHeight="1" x14ac:dyDescent="0.45">
      <c r="A3" s="3" t="s">
        <v>14</v>
      </c>
      <c r="B3" s="3">
        <v>5732</v>
      </c>
      <c r="C3" s="3">
        <v>5774</v>
      </c>
      <c r="D3" s="3">
        <f>C3-B3</f>
        <v>42</v>
      </c>
      <c r="E3" s="2">
        <f>D3*$D$14+$D$14*$D$4/9</f>
        <v>49519.496855345911</v>
      </c>
      <c r="F3" s="32">
        <f>ROUNDUP(E3,-2)</f>
        <v>49600</v>
      </c>
    </row>
    <row r="4" spans="1:6" ht="52.4" customHeight="1" x14ac:dyDescent="0.45">
      <c r="A4" s="11"/>
      <c r="B4" s="11">
        <v>0</v>
      </c>
      <c r="C4" s="11">
        <v>0</v>
      </c>
      <c r="D4" s="11">
        <v>42</v>
      </c>
      <c r="E4" s="12"/>
      <c r="F4" s="36"/>
    </row>
    <row r="5" spans="1:6" ht="52.4" customHeight="1" x14ac:dyDescent="0.45">
      <c r="A5" s="3">
        <v>102</v>
      </c>
      <c r="B5" s="3">
        <v>2785</v>
      </c>
      <c r="C5" s="3">
        <v>2808</v>
      </c>
      <c r="D5" s="3">
        <f t="shared" ref="D5:D11" si="0">C5-B5</f>
        <v>23</v>
      </c>
      <c r="E5" s="2">
        <f t="shared" ref="E5:E11" si="1">D5*$D$14+$D$14*$D$4/9</f>
        <v>29357.987421383645</v>
      </c>
      <c r="F5" s="32">
        <f t="shared" ref="F5:F11" si="2">ROUNDUP(E5,-2)</f>
        <v>29400</v>
      </c>
    </row>
    <row r="6" spans="1:6" ht="52.4" customHeight="1" x14ac:dyDescent="0.45">
      <c r="A6" s="3">
        <v>201</v>
      </c>
      <c r="B6" s="3">
        <v>8134</v>
      </c>
      <c r="C6" s="3">
        <v>8166</v>
      </c>
      <c r="D6" s="3">
        <f t="shared" si="0"/>
        <v>32</v>
      </c>
      <c r="E6" s="2">
        <f t="shared" si="1"/>
        <v>38908.176100628931</v>
      </c>
      <c r="F6" s="32">
        <f t="shared" si="2"/>
        <v>39000</v>
      </c>
    </row>
    <row r="7" spans="1:6" ht="52.4" customHeight="1" x14ac:dyDescent="0.45">
      <c r="A7" s="3">
        <v>202</v>
      </c>
      <c r="B7" s="3">
        <v>5029</v>
      </c>
      <c r="C7" s="3">
        <v>5052</v>
      </c>
      <c r="D7" s="3">
        <f t="shared" si="0"/>
        <v>23</v>
      </c>
      <c r="E7" s="2">
        <f t="shared" si="1"/>
        <v>29357.987421383645</v>
      </c>
      <c r="F7" s="32">
        <f t="shared" si="2"/>
        <v>29400</v>
      </c>
    </row>
    <row r="8" spans="1:6" ht="52.4" customHeight="1" x14ac:dyDescent="0.45">
      <c r="A8" s="3">
        <v>301</v>
      </c>
      <c r="B8" s="3">
        <v>4225</v>
      </c>
      <c r="C8" s="3">
        <v>4246</v>
      </c>
      <c r="D8" s="3">
        <f t="shared" si="0"/>
        <v>21</v>
      </c>
      <c r="E8" s="2">
        <f t="shared" si="1"/>
        <v>27235.723270440249</v>
      </c>
      <c r="F8" s="32">
        <f t="shared" si="2"/>
        <v>27300</v>
      </c>
    </row>
    <row r="9" spans="1:6" ht="52.4" customHeight="1" x14ac:dyDescent="0.45">
      <c r="A9" s="3">
        <v>302</v>
      </c>
      <c r="B9" s="3">
        <v>4162</v>
      </c>
      <c r="C9" s="3">
        <v>4190</v>
      </c>
      <c r="D9" s="3">
        <f t="shared" si="0"/>
        <v>28</v>
      </c>
      <c r="E9" s="2">
        <f t="shared" si="1"/>
        <v>34663.647798742139</v>
      </c>
      <c r="F9" s="32">
        <f t="shared" si="2"/>
        <v>34700</v>
      </c>
    </row>
    <row r="10" spans="1:6" ht="52.4" customHeight="1" x14ac:dyDescent="0.45">
      <c r="A10" s="3">
        <v>401</v>
      </c>
      <c r="B10" s="3">
        <v>4748</v>
      </c>
      <c r="C10" s="3">
        <v>4774</v>
      </c>
      <c r="D10" s="3">
        <f t="shared" si="0"/>
        <v>26</v>
      </c>
      <c r="E10" s="2">
        <f t="shared" si="1"/>
        <v>32541.383647798739</v>
      </c>
      <c r="F10" s="32">
        <f t="shared" si="2"/>
        <v>32600</v>
      </c>
    </row>
    <row r="11" spans="1:6" ht="52.4" customHeight="1" x14ac:dyDescent="0.45">
      <c r="A11" s="3">
        <v>402</v>
      </c>
      <c r="B11" s="3">
        <v>3906</v>
      </c>
      <c r="C11" s="3">
        <v>3912</v>
      </c>
      <c r="D11" s="3">
        <f t="shared" si="0"/>
        <v>6</v>
      </c>
      <c r="E11" s="2">
        <f t="shared" si="1"/>
        <v>11318.742138364778</v>
      </c>
      <c r="F11" s="32">
        <f t="shared" si="2"/>
        <v>11400</v>
      </c>
    </row>
    <row r="12" spans="1:6" ht="52.4" customHeight="1" x14ac:dyDescent="0.45">
      <c r="A12" s="4"/>
      <c r="B12" s="4"/>
      <c r="C12" s="5" t="s">
        <v>15</v>
      </c>
      <c r="D12" s="6">
        <f>SUM(D2:D11)</f>
        <v>265</v>
      </c>
      <c r="E12" s="34">
        <f>SUM(E2:E11)</f>
        <v>281199.99999999994</v>
      </c>
      <c r="F12" s="32">
        <f>SUM(F2:F11)</f>
        <v>281700</v>
      </c>
    </row>
    <row r="13" spans="1:6" ht="42.4" customHeight="1" x14ac:dyDescent="0.45">
      <c r="A13" s="4"/>
      <c r="B13" s="4"/>
      <c r="C13" s="5" t="s">
        <v>16</v>
      </c>
      <c r="D13" s="35">
        <v>281200</v>
      </c>
      <c r="E13" s="1"/>
      <c r="F13" s="1"/>
    </row>
    <row r="14" spans="1:6" ht="42.4" customHeight="1" x14ac:dyDescent="0.45">
      <c r="A14" s="4"/>
      <c r="B14" s="4"/>
      <c r="C14" s="5" t="s">
        <v>17</v>
      </c>
      <c r="D14" s="7">
        <f>D13/D12</f>
        <v>1061.132075471698</v>
      </c>
      <c r="E14" s="1"/>
      <c r="F14" s="1"/>
    </row>
    <row r="15" spans="1:6" ht="25.4" customHeight="1" x14ac:dyDescent="0.45">
      <c r="A15" s="44" t="s">
        <v>18</v>
      </c>
      <c r="B15" s="45"/>
      <c r="C15" s="45"/>
      <c r="D15" s="45"/>
      <c r="E15" s="45"/>
      <c r="F15" s="46"/>
    </row>
    <row r="16" spans="1:6" ht="25.4" customHeight="1" x14ac:dyDescent="0.45">
      <c r="A16" s="47"/>
      <c r="B16" s="54"/>
      <c r="C16" s="54"/>
      <c r="D16" s="54"/>
      <c r="E16" s="54"/>
      <c r="F16" s="49"/>
    </row>
    <row r="17" spans="1:6" ht="25.4" customHeight="1" x14ac:dyDescent="0.45">
      <c r="A17" s="50"/>
      <c r="B17" s="51"/>
      <c r="C17" s="51"/>
      <c r="D17" s="51"/>
      <c r="E17" s="51"/>
      <c r="F17" s="52"/>
    </row>
  </sheetData>
  <mergeCells count="2">
    <mergeCell ref="A15:F17"/>
    <mergeCell ref="A1:F1"/>
  </mergeCells>
  <phoneticPr fontId="18" type="noConversion"/>
  <pageMargins left="0.74805557727813721" right="0.74805557727813721" top="0.47847223281860352" bottom="0.54791665077209473" header="0.51166665554046631" footer="0.51166665554046631"/>
  <pageSetup paperSize="9" scale="60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7"/>
  <sheetViews>
    <sheetView zoomScaleNormal="100" workbookViewId="0">
      <selection sqref="A1:XFD1"/>
    </sheetView>
  </sheetViews>
  <sheetFormatPr defaultRowHeight="18" thickTop="1" thickBottom="1" x14ac:dyDescent="0.5"/>
  <cols>
    <col min="1" max="6" width="30.58203125" style="31" customWidth="1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5" customHeight="1" thickTop="1" thickBot="1" x14ac:dyDescent="0.5">
      <c r="A2" s="13" t="s">
        <v>13</v>
      </c>
      <c r="B2" s="13">
        <v>4609</v>
      </c>
      <c r="C2" s="13">
        <v>4621</v>
      </c>
      <c r="D2" s="13">
        <f>C2-B2</f>
        <v>12</v>
      </c>
      <c r="E2" s="14">
        <f>D2*$D$14+$D$14*$D$4/9</f>
        <v>21208.792270531401</v>
      </c>
      <c r="F2" s="37">
        <f>ROUNDUP(E2,-2)</f>
        <v>21300</v>
      </c>
    </row>
    <row r="3" spans="1:6" ht="45" customHeight="1" thickTop="1" thickBot="1" x14ac:dyDescent="0.5">
      <c r="A3" s="13" t="s">
        <v>14</v>
      </c>
      <c r="B3" s="13">
        <v>5774</v>
      </c>
      <c r="C3" s="13">
        <v>5812</v>
      </c>
      <c r="D3" s="13">
        <f>C3-B3</f>
        <v>38</v>
      </c>
      <c r="E3" s="14">
        <f>D3*$D$14+$D$14*$D$4/9</f>
        <v>55200.966183574878</v>
      </c>
      <c r="F3" s="37">
        <f>ROUNDUP(E3,-2)</f>
        <v>55300</v>
      </c>
    </row>
    <row r="4" spans="1:6" ht="45" customHeight="1" thickTop="1" thickBot="1" x14ac:dyDescent="0.5">
      <c r="A4" s="15"/>
      <c r="B4" s="15">
        <v>0</v>
      </c>
      <c r="C4" s="15">
        <v>0</v>
      </c>
      <c r="D4" s="15">
        <v>38</v>
      </c>
      <c r="E4" s="16"/>
      <c r="F4" s="38"/>
    </row>
    <row r="5" spans="1:6" ht="45" customHeight="1" thickTop="1" thickBot="1" x14ac:dyDescent="0.5">
      <c r="A5" s="13">
        <v>102</v>
      </c>
      <c r="B5" s="13">
        <v>2808</v>
      </c>
      <c r="C5" s="13">
        <v>2827</v>
      </c>
      <c r="D5" s="13">
        <f t="shared" ref="D5:D11" si="0">C5-B5</f>
        <v>19</v>
      </c>
      <c r="E5" s="14">
        <f t="shared" ref="E5:E11" si="1">D5*$D$14+$D$14*$D$4/9</f>
        <v>30360.531400966185</v>
      </c>
      <c r="F5" s="37">
        <f t="shared" ref="F5:F11" si="2">ROUNDUP(E5,-2)</f>
        <v>30400</v>
      </c>
    </row>
    <row r="6" spans="1:6" ht="45" customHeight="1" thickTop="1" thickBot="1" x14ac:dyDescent="0.5">
      <c r="A6" s="13">
        <v>201</v>
      </c>
      <c r="B6" s="13">
        <v>8166</v>
      </c>
      <c r="C6" s="13">
        <v>8196</v>
      </c>
      <c r="D6" s="13">
        <f t="shared" si="0"/>
        <v>30</v>
      </c>
      <c r="E6" s="14">
        <f t="shared" si="1"/>
        <v>44741.835748792269</v>
      </c>
      <c r="F6" s="37">
        <f t="shared" si="2"/>
        <v>44800</v>
      </c>
    </row>
    <row r="7" spans="1:6" ht="45" customHeight="1" thickTop="1" thickBot="1" x14ac:dyDescent="0.5">
      <c r="A7" s="13">
        <v>202</v>
      </c>
      <c r="B7" s="13">
        <v>5052</v>
      </c>
      <c r="C7" s="13">
        <v>5070</v>
      </c>
      <c r="D7" s="13">
        <f t="shared" si="0"/>
        <v>18</v>
      </c>
      <c r="E7" s="14">
        <f t="shared" si="1"/>
        <v>29053.140096618357</v>
      </c>
      <c r="F7" s="37">
        <f t="shared" si="2"/>
        <v>29100</v>
      </c>
    </row>
    <row r="8" spans="1:6" ht="45" customHeight="1" thickTop="1" thickBot="1" x14ac:dyDescent="0.5">
      <c r="A8" s="13">
        <v>301</v>
      </c>
      <c r="B8" s="13">
        <v>4246</v>
      </c>
      <c r="C8" s="13">
        <v>4266</v>
      </c>
      <c r="D8" s="13">
        <f t="shared" si="0"/>
        <v>20</v>
      </c>
      <c r="E8" s="14">
        <f t="shared" si="1"/>
        <v>31667.922705314009</v>
      </c>
      <c r="F8" s="37">
        <f t="shared" si="2"/>
        <v>31700</v>
      </c>
    </row>
    <row r="9" spans="1:6" ht="45" customHeight="1" thickTop="1" thickBot="1" x14ac:dyDescent="0.5">
      <c r="A9" s="13">
        <v>302</v>
      </c>
      <c r="B9" s="13">
        <v>4190</v>
      </c>
      <c r="C9" s="13">
        <v>4216</v>
      </c>
      <c r="D9" s="13">
        <f t="shared" si="0"/>
        <v>26</v>
      </c>
      <c r="E9" s="14">
        <f t="shared" si="1"/>
        <v>39512.270531400958</v>
      </c>
      <c r="F9" s="37">
        <f t="shared" si="2"/>
        <v>39600</v>
      </c>
    </row>
    <row r="10" spans="1:6" ht="45" customHeight="1" thickTop="1" thickBot="1" x14ac:dyDescent="0.5">
      <c r="A10" s="13">
        <v>401</v>
      </c>
      <c r="B10" s="13">
        <v>4774</v>
      </c>
      <c r="C10" s="13">
        <v>4797</v>
      </c>
      <c r="D10" s="13">
        <f t="shared" si="0"/>
        <v>23</v>
      </c>
      <c r="E10" s="14">
        <f t="shared" si="1"/>
        <v>35590.096618357486</v>
      </c>
      <c r="F10" s="37">
        <f t="shared" si="2"/>
        <v>35600</v>
      </c>
    </row>
    <row r="11" spans="1:6" ht="45" customHeight="1" thickTop="1" thickBot="1" x14ac:dyDescent="0.5">
      <c r="A11" s="13">
        <v>402</v>
      </c>
      <c r="B11" s="13">
        <v>3912</v>
      </c>
      <c r="C11" s="13">
        <v>3918</v>
      </c>
      <c r="D11" s="13">
        <f t="shared" si="0"/>
        <v>6</v>
      </c>
      <c r="E11" s="14">
        <f t="shared" si="1"/>
        <v>13364.444444444445</v>
      </c>
      <c r="F11" s="37">
        <f t="shared" si="2"/>
        <v>13400</v>
      </c>
    </row>
    <row r="12" spans="1:6" ht="45" customHeight="1" thickTop="1" thickBot="1" x14ac:dyDescent="0.5">
      <c r="A12" s="17"/>
      <c r="B12" s="17"/>
      <c r="C12" s="18" t="s">
        <v>15</v>
      </c>
      <c r="D12" s="19">
        <f>SUM(D2:D11)</f>
        <v>230</v>
      </c>
      <c r="E12" s="39">
        <f>SUM(E2:E11)</f>
        <v>300699.99999999994</v>
      </c>
      <c r="F12" s="37">
        <f>SUM(F2:F11)</f>
        <v>301200</v>
      </c>
    </row>
    <row r="13" spans="1:6" ht="35" customHeight="1" thickTop="1" thickBot="1" x14ac:dyDescent="0.5">
      <c r="A13" s="17"/>
      <c r="B13" s="17"/>
      <c r="C13" s="18" t="s">
        <v>16</v>
      </c>
      <c r="D13" s="40">
        <v>300700</v>
      </c>
      <c r="E13" s="20"/>
      <c r="F13" s="20"/>
    </row>
    <row r="14" spans="1:6" ht="35" customHeight="1" thickTop="1" thickBot="1" x14ac:dyDescent="0.5">
      <c r="A14" s="17"/>
      <c r="B14" s="17"/>
      <c r="C14" s="18" t="s">
        <v>17</v>
      </c>
      <c r="D14" s="21">
        <f>D13/D12</f>
        <v>1307.391304347826</v>
      </c>
      <c r="E14" s="20"/>
      <c r="F14" s="20"/>
    </row>
    <row r="15" spans="1:6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thickTop="1" thickBot="1" x14ac:dyDescent="0.5">
      <c r="A16" s="61"/>
      <c r="B16" s="62"/>
      <c r="C16" s="62"/>
      <c r="D16" s="62"/>
      <c r="E16" s="62"/>
      <c r="F16" s="63"/>
    </row>
    <row r="17" spans="1:6" ht="39.5" customHeight="1" thickTop="1" thickBot="1" x14ac:dyDescent="0.5">
      <c r="A17" s="64"/>
      <c r="B17" s="65"/>
      <c r="C17" s="65"/>
      <c r="D17" s="65"/>
      <c r="E17" s="65"/>
      <c r="F17" s="66"/>
    </row>
  </sheetData>
  <mergeCells count="2">
    <mergeCell ref="A1:F1"/>
    <mergeCell ref="A15:F17"/>
  </mergeCells>
  <phoneticPr fontId="18" type="noConversion"/>
  <printOptions horizontalCentered="1" verticalCentered="1"/>
  <pageMargins left="0.25" right="0.25" top="0.75" bottom="0.75" header="0.3" footer="0.3"/>
  <pageSetup paperSize="9" scale="71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zoomScale="78" zoomScaleNormal="78" workbookViewId="0">
      <selection activeCell="D5" sqref="D5"/>
    </sheetView>
  </sheetViews>
  <sheetFormatPr defaultRowHeight="17" x14ac:dyDescent="0.45"/>
  <cols>
    <col min="1" max="6" width="30.58203125" style="30" customWidth="1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1" customHeight="1" thickTop="1" thickBot="1" x14ac:dyDescent="0.5">
      <c r="A2" s="13" t="s">
        <v>13</v>
      </c>
      <c r="B2" s="3">
        <v>4621</v>
      </c>
      <c r="C2" s="13">
        <v>4641</v>
      </c>
      <c r="D2" s="13">
        <f>C2-B2</f>
        <v>20</v>
      </c>
      <c r="E2" s="14">
        <f>D2*$D$14+$D$14*$D$4/9</f>
        <v>31528.14229249012</v>
      </c>
      <c r="F2" s="37">
        <f>ROUNDUP(E2,-2)</f>
        <v>31600</v>
      </c>
    </row>
    <row r="3" spans="1:6" ht="41" customHeight="1" thickTop="1" thickBot="1" x14ac:dyDescent="0.5">
      <c r="A3" s="13" t="s">
        <v>14</v>
      </c>
      <c r="B3" s="3">
        <v>5812</v>
      </c>
      <c r="C3" s="13">
        <v>5855</v>
      </c>
      <c r="D3" s="13">
        <f>C3-B3</f>
        <v>43</v>
      </c>
      <c r="E3" s="14">
        <f>D3*$D$14+$D$14*$D$4/9</f>
        <v>61465.415019762841</v>
      </c>
      <c r="F3" s="37">
        <f>ROUNDUP(E3,-2)</f>
        <v>61500</v>
      </c>
    </row>
    <row r="4" spans="1:6" ht="41" customHeight="1" thickTop="1" thickBot="1" x14ac:dyDescent="0.5">
      <c r="A4" s="15"/>
      <c r="B4" s="26">
        <v>0</v>
      </c>
      <c r="C4" s="15">
        <v>43</v>
      </c>
      <c r="D4" s="15">
        <v>38</v>
      </c>
      <c r="E4" s="16"/>
      <c r="F4" s="38"/>
    </row>
    <row r="5" spans="1:6" ht="41" customHeight="1" thickTop="1" thickBot="1" x14ac:dyDescent="0.5">
      <c r="A5" s="13">
        <v>102</v>
      </c>
      <c r="B5" s="3">
        <v>2827</v>
      </c>
      <c r="C5" s="13">
        <v>2845</v>
      </c>
      <c r="D5" s="13">
        <f t="shared" ref="D5:D11" si="0">C5-B5</f>
        <v>18</v>
      </c>
      <c r="E5" s="14">
        <f t="shared" ref="E5:E11" si="1">D5*$D$14+$D$14*$D$4/9</f>
        <v>28924.901185770752</v>
      </c>
      <c r="F5" s="37">
        <f t="shared" ref="F5:F11" si="2">ROUNDUP(E5,-2)</f>
        <v>29000</v>
      </c>
    </row>
    <row r="6" spans="1:6" ht="41" customHeight="1" thickTop="1" thickBot="1" x14ac:dyDescent="0.5">
      <c r="A6" s="13">
        <v>201</v>
      </c>
      <c r="B6" s="3">
        <v>8196</v>
      </c>
      <c r="C6" s="13">
        <v>8228</v>
      </c>
      <c r="D6" s="13">
        <f t="shared" si="0"/>
        <v>32</v>
      </c>
      <c r="E6" s="14">
        <f t="shared" si="1"/>
        <v>47147.58893280632</v>
      </c>
      <c r="F6" s="37">
        <f t="shared" si="2"/>
        <v>47200</v>
      </c>
    </row>
    <row r="7" spans="1:6" ht="41" customHeight="1" thickTop="1" thickBot="1" x14ac:dyDescent="0.5">
      <c r="A7" s="13">
        <v>202</v>
      </c>
      <c r="B7" s="3">
        <v>5070</v>
      </c>
      <c r="C7" s="13">
        <v>5093</v>
      </c>
      <c r="D7" s="13">
        <f t="shared" si="0"/>
        <v>23</v>
      </c>
      <c r="E7" s="14">
        <f t="shared" si="1"/>
        <v>35433.003952569168</v>
      </c>
      <c r="F7" s="37">
        <f t="shared" si="2"/>
        <v>35500</v>
      </c>
    </row>
    <row r="8" spans="1:6" ht="41" customHeight="1" thickTop="1" thickBot="1" x14ac:dyDescent="0.5">
      <c r="A8" s="13">
        <v>301</v>
      </c>
      <c r="B8" s="3">
        <v>4266</v>
      </c>
      <c r="C8" s="13">
        <v>4288</v>
      </c>
      <c r="D8" s="13">
        <f t="shared" si="0"/>
        <v>22</v>
      </c>
      <c r="E8" s="14">
        <f t="shared" si="1"/>
        <v>34131.383399209488</v>
      </c>
      <c r="F8" s="37">
        <f t="shared" si="2"/>
        <v>34200</v>
      </c>
    </row>
    <row r="9" spans="1:6" ht="41" customHeight="1" thickTop="1" thickBot="1" x14ac:dyDescent="0.5">
      <c r="A9" s="13">
        <v>302</v>
      </c>
      <c r="B9" s="3">
        <v>4216</v>
      </c>
      <c r="C9" s="13">
        <v>4241</v>
      </c>
      <c r="D9" s="13">
        <f t="shared" si="0"/>
        <v>25</v>
      </c>
      <c r="E9" s="14">
        <f t="shared" si="1"/>
        <v>38036.245059288536</v>
      </c>
      <c r="F9" s="37">
        <f t="shared" si="2"/>
        <v>38100</v>
      </c>
    </row>
    <row r="10" spans="1:6" ht="41" customHeight="1" thickTop="1" thickBot="1" x14ac:dyDescent="0.5">
      <c r="A10" s="13">
        <v>401</v>
      </c>
      <c r="B10" s="3">
        <v>4797</v>
      </c>
      <c r="C10" s="13">
        <v>4824</v>
      </c>
      <c r="D10" s="13">
        <f t="shared" si="0"/>
        <v>27</v>
      </c>
      <c r="E10" s="14">
        <f t="shared" si="1"/>
        <v>40639.486166007904</v>
      </c>
      <c r="F10" s="37">
        <f t="shared" si="2"/>
        <v>40700</v>
      </c>
    </row>
    <row r="11" spans="1:6" ht="41" customHeight="1" thickTop="1" thickBot="1" x14ac:dyDescent="0.5">
      <c r="A11" s="13">
        <v>402</v>
      </c>
      <c r="B11" s="3">
        <v>3918</v>
      </c>
      <c r="C11" s="13">
        <v>3923</v>
      </c>
      <c r="D11" s="13">
        <f t="shared" si="0"/>
        <v>5</v>
      </c>
      <c r="E11" s="14">
        <f t="shared" si="1"/>
        <v>12003.833992094862</v>
      </c>
      <c r="F11" s="37">
        <f t="shared" si="2"/>
        <v>12100</v>
      </c>
    </row>
    <row r="12" spans="1:6" ht="41" customHeight="1" thickTop="1" thickBot="1" x14ac:dyDescent="0.5">
      <c r="A12" s="17"/>
      <c r="B12" s="13"/>
      <c r="C12" s="18" t="s">
        <v>15</v>
      </c>
      <c r="D12" s="19">
        <f>SUM(D2:D11)</f>
        <v>253</v>
      </c>
      <c r="E12" s="39">
        <f>SUM(E2:E11)</f>
        <v>329309.99999999988</v>
      </c>
      <c r="F12" s="37">
        <f>SUM(F2:F11)</f>
        <v>329900</v>
      </c>
    </row>
    <row r="13" spans="1:6" ht="41" customHeight="1" thickTop="1" thickBot="1" x14ac:dyDescent="0.5">
      <c r="A13" s="17"/>
      <c r="B13" s="17"/>
      <c r="C13" s="18" t="s">
        <v>16</v>
      </c>
      <c r="D13" s="40">
        <v>329310</v>
      </c>
      <c r="E13" s="20"/>
      <c r="F13" s="20"/>
    </row>
    <row r="14" spans="1:6" ht="41" customHeight="1" thickTop="1" thickBot="1" x14ac:dyDescent="0.5">
      <c r="A14" s="17"/>
      <c r="B14" s="17"/>
      <c r="C14" s="18" t="s">
        <v>17</v>
      </c>
      <c r="D14" s="21">
        <f>D13/D12</f>
        <v>1301.6205533596838</v>
      </c>
      <c r="E14" s="20"/>
      <c r="F14" s="20"/>
    </row>
    <row r="15" spans="1:6" ht="41" customHeight="1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ht="41" customHeight="1" thickTop="1" thickBot="1" x14ac:dyDescent="0.5">
      <c r="A16" s="61"/>
      <c r="B16" s="54"/>
      <c r="C16" s="54"/>
      <c r="D16" s="54"/>
      <c r="E16" s="54"/>
      <c r="F16" s="63"/>
    </row>
    <row r="17" spans="1:6" ht="41" customHeight="1" thickTop="1" thickBot="1" x14ac:dyDescent="0.5">
      <c r="A17" s="64"/>
      <c r="B17" s="65"/>
      <c r="C17" s="65"/>
      <c r="D17" s="65"/>
      <c r="E17" s="65"/>
      <c r="F17" s="66"/>
    </row>
    <row r="18" spans="1:6" ht="17.5" customHeight="1" thickTop="1" x14ac:dyDescent="0.45"/>
  </sheetData>
  <mergeCells count="2">
    <mergeCell ref="A1:F1"/>
    <mergeCell ref="A15:F17"/>
  </mergeCells>
  <phoneticPr fontId="1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tabSelected="1" topLeftCell="A5" zoomScale="78" zoomScaleNormal="78" workbookViewId="0">
      <selection activeCell="D4" sqref="D4"/>
    </sheetView>
  </sheetViews>
  <sheetFormatPr defaultRowHeight="17" x14ac:dyDescent="0.45"/>
  <cols>
    <col min="1" max="6" width="30.58203125" style="29" customWidth="1"/>
    <col min="7" max="22" width="8.6640625" style="29" customWidth="1"/>
    <col min="23" max="16384" width="8.6640625" style="29"/>
  </cols>
  <sheetData>
    <row r="1" spans="1:6" ht="41" customHeight="1" thickTop="1" thickBot="1" x14ac:dyDescent="0.5">
      <c r="A1" s="55" t="s">
        <v>12</v>
      </c>
      <c r="B1" s="56"/>
      <c r="C1" s="56"/>
      <c r="D1" s="56"/>
      <c r="E1" s="56"/>
      <c r="F1" s="57"/>
    </row>
    <row r="2" spans="1:6" ht="41" customHeight="1" thickTop="1" thickBot="1" x14ac:dyDescent="0.5">
      <c r="A2" s="13" t="s">
        <v>13</v>
      </c>
      <c r="B2" s="13">
        <v>4641</v>
      </c>
      <c r="C2" s="13">
        <v>4662</v>
      </c>
      <c r="D2" s="13">
        <f>C2-B2</f>
        <v>21</v>
      </c>
      <c r="E2" s="14">
        <f>D2*$D$14+$D$14*$D$4/9</f>
        <v>30264.254385964909</v>
      </c>
      <c r="F2" s="37">
        <f>ROUNDUP(E2,-2)</f>
        <v>30300</v>
      </c>
    </row>
    <row r="3" spans="1:6" ht="41" customHeight="1" thickTop="1" thickBot="1" x14ac:dyDescent="0.5">
      <c r="A3" s="13" t="s">
        <v>14</v>
      </c>
      <c r="B3" s="13">
        <v>5855</v>
      </c>
      <c r="C3" s="13">
        <v>5891</v>
      </c>
      <c r="D3" s="13">
        <f>C3-B3</f>
        <v>36</v>
      </c>
      <c r="E3" s="14">
        <f>D3*$D$14+$D$14*$D$4/9</f>
        <v>48422.807017543848</v>
      </c>
      <c r="F3" s="37">
        <f>ROUNDUP(E3,-2)</f>
        <v>48500</v>
      </c>
    </row>
    <row r="4" spans="1:6" ht="41" customHeight="1" thickTop="1" thickBot="1" x14ac:dyDescent="0.5">
      <c r="A4" s="15"/>
      <c r="B4" s="15">
        <v>0</v>
      </c>
      <c r="C4" s="15"/>
      <c r="D4" s="28">
        <f>MAX(D2:D3,D5:D11)</f>
        <v>36</v>
      </c>
      <c r="E4" s="16"/>
      <c r="F4" s="38"/>
    </row>
    <row r="5" spans="1:6" ht="41" customHeight="1" thickTop="1" thickBot="1" x14ac:dyDescent="0.5">
      <c r="A5" s="13">
        <v>102</v>
      </c>
      <c r="B5" s="13">
        <v>2845</v>
      </c>
      <c r="C5" s="13">
        <v>2862</v>
      </c>
      <c r="D5" s="13">
        <f t="shared" ref="D5:D11" si="0">C5-B5</f>
        <v>17</v>
      </c>
      <c r="E5" s="14">
        <f t="shared" ref="E5:E11" si="1">D5*$D$14+$D$14*$D$4/9</f>
        <v>25421.973684210523</v>
      </c>
      <c r="F5" s="37">
        <f t="shared" ref="F5:F11" si="2">ROUNDUP(E5,-2)</f>
        <v>25500</v>
      </c>
    </row>
    <row r="6" spans="1:6" ht="41" customHeight="1" thickTop="1" thickBot="1" x14ac:dyDescent="0.5">
      <c r="A6" s="13">
        <v>201</v>
      </c>
      <c r="B6" s="13">
        <v>8228</v>
      </c>
      <c r="C6" s="13">
        <v>8255</v>
      </c>
      <c r="D6" s="13">
        <f t="shared" si="0"/>
        <v>27</v>
      </c>
      <c r="E6" s="14">
        <f t="shared" si="1"/>
        <v>37527.675438596489</v>
      </c>
      <c r="F6" s="37">
        <f t="shared" si="2"/>
        <v>37600</v>
      </c>
    </row>
    <row r="7" spans="1:6" ht="41" customHeight="1" thickTop="1" thickBot="1" x14ac:dyDescent="0.5">
      <c r="A7" s="13">
        <v>202</v>
      </c>
      <c r="B7" s="13">
        <v>5093</v>
      </c>
      <c r="C7" s="13">
        <v>5111</v>
      </c>
      <c r="D7" s="13">
        <f t="shared" si="0"/>
        <v>18</v>
      </c>
      <c r="E7" s="14">
        <f t="shared" si="1"/>
        <v>26632.543859649119</v>
      </c>
      <c r="F7" s="37">
        <f t="shared" si="2"/>
        <v>26700</v>
      </c>
    </row>
    <row r="8" spans="1:6" ht="41" customHeight="1" thickTop="1" thickBot="1" x14ac:dyDescent="0.5">
      <c r="A8" s="13">
        <v>301</v>
      </c>
      <c r="B8" s="13">
        <v>4288</v>
      </c>
      <c r="C8" s="13">
        <v>4308</v>
      </c>
      <c r="D8" s="13">
        <f t="shared" si="0"/>
        <v>20</v>
      </c>
      <c r="E8" s="14">
        <f t="shared" si="1"/>
        <v>29053.684210526313</v>
      </c>
      <c r="F8" s="37">
        <f t="shared" si="2"/>
        <v>29100</v>
      </c>
    </row>
    <row r="9" spans="1:6" ht="41" customHeight="1" thickTop="1" thickBot="1" x14ac:dyDescent="0.5">
      <c r="A9" s="13">
        <v>302</v>
      </c>
      <c r="B9" s="13">
        <v>4241</v>
      </c>
      <c r="C9" s="13">
        <v>4266</v>
      </c>
      <c r="D9" s="13">
        <f t="shared" si="0"/>
        <v>25</v>
      </c>
      <c r="E9" s="14">
        <f t="shared" si="1"/>
        <v>35106.535087719298</v>
      </c>
      <c r="F9" s="37">
        <f t="shared" si="2"/>
        <v>35200</v>
      </c>
    </row>
    <row r="10" spans="1:6" ht="41" customHeight="1" thickTop="1" thickBot="1" x14ac:dyDescent="0.5">
      <c r="A10" s="13">
        <v>401</v>
      </c>
      <c r="B10" s="13">
        <v>4824</v>
      </c>
      <c r="C10" s="13">
        <v>4847</v>
      </c>
      <c r="D10" s="13">
        <f t="shared" si="0"/>
        <v>23</v>
      </c>
      <c r="E10" s="14">
        <f t="shared" si="1"/>
        <v>32685.394736842103</v>
      </c>
      <c r="F10" s="37">
        <f t="shared" si="2"/>
        <v>32700</v>
      </c>
    </row>
    <row r="11" spans="1:6" ht="41" customHeight="1" thickTop="1" thickBot="1" x14ac:dyDescent="0.5">
      <c r="A11" s="13">
        <v>402</v>
      </c>
      <c r="B11" s="13">
        <v>3923</v>
      </c>
      <c r="C11" s="13">
        <v>3928</v>
      </c>
      <c r="D11" s="13">
        <f t="shared" si="0"/>
        <v>5</v>
      </c>
      <c r="E11" s="14">
        <f t="shared" si="1"/>
        <v>10895.131578947367</v>
      </c>
      <c r="F11" s="37">
        <f t="shared" si="2"/>
        <v>10900</v>
      </c>
    </row>
    <row r="12" spans="1:6" ht="41" customHeight="1" thickTop="1" thickBot="1" x14ac:dyDescent="0.5">
      <c r="A12" s="17"/>
      <c r="B12" s="13"/>
      <c r="C12" s="18" t="s">
        <v>15</v>
      </c>
      <c r="D12" s="19">
        <f>SUM(D2:D11)</f>
        <v>228</v>
      </c>
      <c r="E12" s="39">
        <f>SUM(E2:E11)</f>
        <v>276010</v>
      </c>
      <c r="F12" s="37">
        <f>SUM(F2:F11)</f>
        <v>276500</v>
      </c>
    </row>
    <row r="13" spans="1:6" ht="41" customHeight="1" thickTop="1" thickBot="1" x14ac:dyDescent="0.5">
      <c r="A13" s="17"/>
      <c r="B13" s="17"/>
      <c r="C13" s="18" t="s">
        <v>16</v>
      </c>
      <c r="D13" s="40">
        <v>276010</v>
      </c>
      <c r="E13" s="20"/>
      <c r="F13" s="20"/>
    </row>
    <row r="14" spans="1:6" ht="41" customHeight="1" thickTop="1" thickBot="1" x14ac:dyDescent="0.5">
      <c r="A14" s="17"/>
      <c r="B14" s="17"/>
      <c r="C14" s="18" t="s">
        <v>17</v>
      </c>
      <c r="D14" s="21">
        <f>D13/D12</f>
        <v>1210.5701754385964</v>
      </c>
      <c r="E14" s="20"/>
      <c r="F14" s="20"/>
    </row>
    <row r="15" spans="1:6" ht="41" customHeight="1" thickTop="1" thickBot="1" x14ac:dyDescent="0.5">
      <c r="A15" s="58" t="s">
        <v>18</v>
      </c>
      <c r="B15" s="59"/>
      <c r="C15" s="59"/>
      <c r="D15" s="59"/>
      <c r="E15" s="59"/>
      <c r="F15" s="60"/>
    </row>
    <row r="16" spans="1:6" ht="41" customHeight="1" thickTop="1" thickBot="1" x14ac:dyDescent="0.5">
      <c r="A16" s="61"/>
      <c r="B16" s="48"/>
      <c r="C16" s="48"/>
      <c r="D16" s="48"/>
      <c r="E16" s="48"/>
      <c r="F16" s="63"/>
    </row>
    <row r="17" spans="1:6" ht="41" customHeight="1" thickTop="1" thickBot="1" x14ac:dyDescent="0.5">
      <c r="A17" s="64"/>
      <c r="B17" s="65"/>
      <c r="C17" s="65"/>
      <c r="D17" s="65"/>
      <c r="E17" s="65"/>
      <c r="F17" s="66"/>
    </row>
    <row r="18" spans="1:6" ht="17.5" customHeight="1" thickTop="1" x14ac:dyDescent="0.45"/>
  </sheetData>
  <mergeCells count="2">
    <mergeCell ref="A1:F1"/>
    <mergeCell ref="A15:F17"/>
  </mergeCells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수도요금조사</vt:lpstr>
      <vt:lpstr>5월 수도요금 공지</vt:lpstr>
      <vt:lpstr>6월 수도요금 공지</vt:lpstr>
      <vt:lpstr>7월수도요금공지</vt:lpstr>
      <vt:lpstr>8월 수도요금 공지</vt:lpstr>
      <vt:lpstr>9월 수도요금 공지</vt:lpstr>
      <vt:lpstr>10월 수도요금 공지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>8</cp:revision>
  <cp:lastPrinted>2022-09-23T14:24:06Z</cp:lastPrinted>
  <dcterms:created xsi:type="dcterms:W3CDTF">2015-06-05T18:19:34Z</dcterms:created>
  <dcterms:modified xsi:type="dcterms:W3CDTF">2022-11-04T13:55:02Z</dcterms:modified>
  <cp:version>1000.0100.01</cp:version>
</cp:coreProperties>
</file>